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2.xml" ContentType="application/vnd.openxmlformats-officedocument.drawingml.chart+xml"/>
  <Override PartName="/xl/charts/chart1.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visible" r:id="rId5"/>
    <sheet name="CORRIDA" sheetId="5" state="visible" r:id="rId6"/>
    <sheet name="TORNEIO" sheetId="6" state="visible"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4" name="_xlnm.Print_Titles" vbProcedure="false">CORRIDA!$1:$1</definedName>
    <definedName function="false" hidden="false" localSheetId="4" name="_xlnm.Print_Titles_0" vbProcedure="false">CORRIDA!$1:$1</definedName>
    <definedName function="false" hidden="false" localSheetId="4" name="_xlnm.Print_Titles_0_0" vbProcedure="false">CORRIDA!$1:$1</definedName>
    <definedName function="false" hidden="false" localSheetId="4" name="_xlnm.Print_Titles_0_0_0" vbProcedure="false">CORRIDA!$1:$1</definedName>
    <definedName function="false" hidden="false" localSheetId="4" name="_xlnm.Print_Titles_0_0_0_0" vbProcedure="false">CORRIDA!$1:$1</definedName>
    <definedName function="false" hidden="false" localSheetId="4" name="_xlnm.Print_Titles_0_0_0_0_0" vbProcedure="false">CORRIDA!$1:$1</definedName>
    <definedName function="false" hidden="false" localSheetId="4" name="_xlnm.Print_Titles_0_0_0_0_0_0" vbProcedure="false">CORRIDA!$1:$1</definedName>
    <definedName function="false" hidden="false" localSheetId="4" name="_xlnm.Print_Titles_0_0_0_0_0_0_0" vbProcedure="false">CORRIDA!$1:$1</definedName>
    <definedName function="false" hidden="false" localSheetId="4" name="_xlnm.Print_Titles_0_0_0_0_0_0_0_0" vbProcedure="false">CORRIDA!$1:$1</definedName>
    <definedName function="false" hidden="false" localSheetId="4" name="_xlnm.Print_Titles_0_0_0_0_0_0_0_0_0" vbProcedure="false">CORRIDA!$1:$1</definedName>
    <definedName function="false" hidden="false" localSheetId="4" name="_xlnm.Print_Titles_0_0_0_0_0_0_0_0_0_0" vbProcedure="false">CORRIDA!$1:$1</definedName>
    <definedName function="false" hidden="false" localSheetId="4" name="_xlnm.Print_Titles_0_0_0_0_0_0_0_0_0_0_0" vbProcedure="false">CORRIDA!$1:$1</definedName>
    <definedName function="false" hidden="false" localSheetId="4" name="_xlnm.Print_Titles_0_0_0_0_0_0_0_0_0_0_0_0" vbProcedure="false">CORRIDA!$1:$1</definedName>
    <definedName function="false" hidden="false" localSheetId="4" name="_xlnm.Print_Titles_0_0_0_0_0_0_0_0_0_0_0_0_0" vbProcedure="false">CORRIDA!$1:$1</definedName>
    <definedName function="false" hidden="false" localSheetId="4" name="_xlnm.Print_Titles_0_0_0_0_0_0_0_0_0_0_0_0_0_0" vbProcedure="false">CORRIDA!$1:$1</definedName>
    <definedName function="false" hidden="false" localSheetId="4" name="_xlnm.Print_Titles_0_0_0_0_0_0_0_0_0_0_0_0_0_0_0" vbProcedure="false">CORRIDA!$1:$1</definedName>
    <definedName function="false" hidden="false" localSheetId="4" name="_xlnm.Print_Titles_0_0_0_0_0_0_0_0_0_0_0_0_0_0_0_0" vbProcedure="false">CORRIDA!$1:$1</definedName>
    <definedName function="false" hidden="false" localSheetId="4" name="_xlnm.Print_Titles_0_0_0_0_0_0_0_0_0_0_0_0_0_0_0_0_0" vbProcedure="false">CORRIDA!$1:$1</definedName>
    <definedName function="false" hidden="false" localSheetId="4" name="_xlnm.Print_Titles_0_0_0_0_0_0_0_0_0_0_0_0_0_0_0_0_0_0" vbProcedure="false">CORRIDA!$1:$1</definedName>
    <definedName function="false" hidden="false" localSheetId="4" name="_xlnm.Print_Titles_0_0_0_0_0_0_0_0_0_0_0_0_0_0_0_0_0_0_0" vbProcedure="false">CORRIDA!$1:$1</definedName>
    <definedName function="false" hidden="false" localSheetId="4" name="_xlnm.Print_Titles_0_0_0_0_0_0_0_0_0_0_0_0_0_0_0_0_0_0_0_0" vbProcedure="false">CORRIDA!$1:$1</definedName>
    <definedName function="false" hidden="false" localSheetId="4" name="_xlnm.Print_Titles_0_0_0_0_0_0_0_0_0_0_0_0_0_0_0_0_0_0_0_0_0" vbProcedure="false">CORRIDA!$1:$1</definedName>
    <definedName function="false" hidden="false" localSheetId="4" name="_xlnm.Print_Titles_0_0_0_0_0_0_0_0_0_0_0_0_0_0_0_0_0_0_0_0_0_0" vbProcedure="false">CORRIDA!$1:$1</definedName>
    <definedName function="false" hidden="false" localSheetId="4" name="_xlnm.Print_Titles_0_0_0_0_0_0_0_0_0_0_0_0_0_0_0_0_0_0_0_0_0_0_0" vbProcedure="false">CORRIDA!$1:$1</definedName>
    <definedName function="false" hidden="false" localSheetId="4" name="_xlnm.Print_Titles_0_0_0_0_0_0_0_0_0_0_0_0_0_0_0_0_0_0_0_0_0_0_0_0" vbProcedure="false">CORRIDA!$1:$1</definedName>
    <definedName function="false" hidden="false" localSheetId="4" name="_xlnm.Print_Titles_0_0_0_0_0_0_0_0_0_0_0_0_0_0_0_0_0_0_0_0_0_0_0_0_0" vbProcedure="false">CORRIDA!$1:$1</definedName>
    <definedName function="false" hidden="false" localSheetId="4" name="_xlnm.Print_Titles_0_0_0_0_0_0_0_0_0_0_0_0_0_0_0_0_0_0_0_0_0_0_0_0_0_0" vbProcedure="false">CORRIDA!$1:$1</definedName>
    <definedName function="false" hidden="false" localSheetId="5" name="_xlnm.Print_Titles" vbProcedure="false">TORNEIO!$1:$1</definedName>
    <definedName function="false" hidden="false" localSheetId="5" name="_xlnm.Print_Titles_0" vbProcedure="false">TORNEIO!$1:$1</definedName>
    <definedName function="false" hidden="false" localSheetId="5" name="_xlnm.Print_Titles_0_0" vbProcedure="false">TORNEIO!$1:$1</definedName>
    <definedName function="false" hidden="false" localSheetId="5" name="_xlnm.Print_Titles_0_0_0" vbProcedure="false">TORNEIO!$1:$1</definedName>
    <definedName function="false" hidden="false" localSheetId="5" name="_xlnm.Print_Titles_0_0_0_0" vbProcedure="false">TORNEIO!$1:$1</definedName>
    <definedName function="false" hidden="false" localSheetId="5" name="_xlnm.Print_Titles_0_0_0_0_0" vbProcedure="false">TORNEIO!$1:$1</definedName>
    <definedName function="false" hidden="false" localSheetId="5" name="_xlnm.Print_Titles_0_0_0_0_0_0" vbProcedure="false">TORNEIO!$1:$1</definedName>
    <definedName function="false" hidden="false" localSheetId="5" name="_xlnm.Print_Titles_0_0_0_0_0_0_0" vbProcedure="false">TORNEIO!$1:$1</definedName>
    <definedName function="false" hidden="false" localSheetId="5" name="_xlnm.Print_Titles_0_0_0_0_0_0_0_0" vbProcedure="false">TORNEIO!$1:$1</definedName>
    <definedName function="false" hidden="false" localSheetId="5" name="_xlnm.Print_Titles_0_0_0_0_0_0_0_0_0" vbProcedure="false">TORNEIO!$1:$1</definedName>
    <definedName function="false" hidden="false" localSheetId="5" name="_xlnm.Print_Titles_0_0_0_0_0_0_0_0_0_0" vbProcedure="false">TORNEIO!$1:$1</definedName>
    <definedName function="false" hidden="false" localSheetId="5" name="_xlnm.Print_Titles_0_0_0_0_0_0_0_0_0_0_0" vbProcedure="false">TORNEIO!$1:$1</definedName>
    <definedName function="false" hidden="false" localSheetId="5" name="_xlnm.Print_Titles_0_0_0_0_0_0_0_0_0_0_0_0" vbProcedure="false">TORNEIO!$1:$1</definedName>
    <definedName function="false" hidden="false" localSheetId="5" name="_xlnm.Print_Titles_0_0_0_0_0_0_0_0_0_0_0_0_0" vbProcedure="false">TORNEIO!$1:$1</definedName>
    <definedName function="false" hidden="false" localSheetId="5" name="_xlnm.Print_Titles_0_0_0_0_0_0_0_0_0_0_0_0_0_0" vbProcedure="false">TORNEIO!$1:$1</definedName>
    <definedName function="false" hidden="false" localSheetId="5" name="_xlnm.Print_Titles_0_0_0_0_0_0_0_0_0_0_0_0_0_0_0" vbProcedure="false">TORNEIO!$1:$1</definedName>
    <definedName function="false" hidden="false" localSheetId="5" name="_xlnm.Print_Titles_0_0_0_0_0_0_0_0_0_0_0_0_0_0_0_0" vbProcedure="false">TORNEIO!$1:$1</definedName>
    <definedName function="false" hidden="false" localSheetId="5" name="_xlnm.Print_Titles_0_0_0_0_0_0_0_0_0_0_0_0_0_0_0_0_0" vbProcedure="false">TORNEIO!$1:$1</definedName>
    <definedName function="false" hidden="false" localSheetId="5" name="_xlnm.Print_Titles_0_0_0_0_0_0_0_0_0_0_0_0_0_0_0_0_0_0" vbProcedure="false">TORNEIO!$1:$1</definedName>
    <definedName function="false" hidden="false" localSheetId="5" name="_xlnm.Print_Titles_0_0_0_0_0_0_0_0_0_0_0_0_0_0_0_0_0_0_0" vbProcedure="false">TORNEIO!$1:$1</definedName>
    <definedName function="false" hidden="false" localSheetId="5" name="_xlnm.Print_Titles_0_0_0_0_0_0_0_0_0_0_0_0_0_0_0_0_0_0_0_0" vbProcedure="false">TORNEIO!$1:$1</definedName>
    <definedName function="false" hidden="false" localSheetId="5" name="_xlnm.Print_Titles_0_0_0_0_0_0_0_0_0_0_0_0_0_0_0_0_0_0_0_0_0" vbProcedure="false">TORNEIO!$1:$1</definedName>
    <definedName function="false" hidden="false" localSheetId="5" name="_xlnm.Print_Titles_0_0_0_0_0_0_0_0_0_0_0_0_0_0_0_0_0_0_0_0_0_0" vbProcedure="false">TORNEIO!$1:$1</definedName>
    <definedName function="false" hidden="false" localSheetId="5" name="_xlnm.Print_Titles_0_0_0_0_0_0_0_0_0_0_0_0_0_0_0_0_0_0_0_0_0_0_0" vbProcedure="false">TORNEIO!$1:$1</definedName>
    <definedName function="false" hidden="false" localSheetId="5" name="_xlnm.Print_Titles_0_0_0_0_0_0_0_0_0_0_0_0_0_0_0_0_0_0_0_0_0_0_0_0" vbProcedure="false">TORNEIO!$1:$1</definedName>
    <definedName function="false" hidden="false" localSheetId="5" name="_xlnm.Print_Titles_0_0_0_0_0_0_0_0_0_0_0_0_0_0_0_0_0_0_0_0_0_0_0_0_0" vbProcedure="false">TORNEIO!$1:$1</definedName>
    <definedName function="false" hidden="false" localSheetId="5" name="_xlnm.Print_Titles_0_0_0_0_0_0_0_0_0_0_0_0_0_0_0_0_0_0_0_0_0_0_0_0_0_0" vbProcedure="false">TORNEIO!$1:$1</definedName>
    <definedName function="false" hidden="false" localSheetId="7" name="_xlnm.Print_Titles" vbProcedure="false">WOs!$1:$1</definedName>
    <definedName function="false" hidden="false" localSheetId="7" name="_xlnm.Print_Titles_0" vbProcedure="false">WOs!$1:$1</definedName>
    <definedName function="false" hidden="false" localSheetId="7" name="_xlnm.Print_Titles_0_0" vbProcedure="false">WOs!$1:$1</definedName>
    <definedName function="false" hidden="false" localSheetId="7" name="_xlnm.Print_Titles_0_0_0" vbProcedure="false">WOs!$1:$1</definedName>
    <definedName function="false" hidden="false" localSheetId="7" name="_xlnm.Print_Titles_0_0_0_0" vbProcedure="false">WOs!$1:$1</definedName>
    <definedName function="false" hidden="false" localSheetId="7" name="_xlnm.Print_Titles_0_0_0_0_0" vbProcedure="false">WOs!$1:$1</definedName>
    <definedName function="false" hidden="false" localSheetId="7" name="_xlnm.Print_Titles_0_0_0_0_0_0" vbProcedure="false">WOs!$1:$1</definedName>
    <definedName function="false" hidden="false" localSheetId="7" name="_xlnm.Print_Titles_0_0_0_0_0_0_0" vbProcedure="false">WOs!$1:$1</definedName>
    <definedName function="false" hidden="false" localSheetId="7" name="_xlnm.Print_Titles_0_0_0_0_0_0_0_0" vbProcedure="false">WOs!$1:$1</definedName>
    <definedName function="false" hidden="false" localSheetId="7" name="_xlnm.Print_Titles_0_0_0_0_0_0_0_0_0" vbProcedure="false">WOs!$1:$1</definedName>
    <definedName function="false" hidden="false" localSheetId="7" name="_xlnm.Print_Titles_0_0_0_0_0_0_0_0_0_0" vbProcedure="false">WOs!$1:$1</definedName>
    <definedName function="false" hidden="false" localSheetId="7" name="_xlnm.Print_Titles_0_0_0_0_0_0_0_0_0_0_0" vbProcedure="false">WOs!$1:$1</definedName>
    <definedName function="false" hidden="false" localSheetId="7" name="_xlnm.Print_Titles_0_0_0_0_0_0_0_0_0_0_0_0" vbProcedure="false">WOs!$1:$1</definedName>
    <definedName function="false" hidden="false" localSheetId="7" name="_xlnm.Print_Titles_0_0_0_0_0_0_0_0_0_0_0_0_0" vbProcedure="false">WOs!$1:$1</definedName>
    <definedName function="false" hidden="false" localSheetId="7" name="_xlnm.Print_Titles_0_0_0_0_0_0_0_0_0_0_0_0_0_0" vbProcedure="false">WOs!$1:$1</definedName>
    <definedName function="false" hidden="false" localSheetId="7" name="_xlnm.Print_Titles_0_0_0_0_0_0_0_0_0_0_0_0_0_0_0" vbProcedure="false">WOs!$1:$1</definedName>
    <definedName function="false" hidden="false" localSheetId="7" name="_xlnm.Print_Titles_0_0_0_0_0_0_0_0_0_0_0_0_0_0_0_0" vbProcedure="false">WOs!$1:$1</definedName>
    <definedName function="false" hidden="false" localSheetId="7" name="_xlnm.Print_Titles_0_0_0_0_0_0_0_0_0_0_0_0_0_0_0_0_0" vbProcedure="false">WOs!$1:$1</definedName>
    <definedName function="false" hidden="false" localSheetId="7" name="_xlnm.Print_Titles_0_0_0_0_0_0_0_0_0_0_0_0_0_0_0_0_0_0" vbProcedure="false">WOs!$1:$1</definedName>
    <definedName function="false" hidden="false" localSheetId="7" name="_xlnm.Print_Titles_0_0_0_0_0_0_0_0_0_0_0_0_0_0_0_0_0_0_0" vbProcedure="false">WOs!$1:$1</definedName>
    <definedName function="false" hidden="false" localSheetId="7" name="_xlnm.Print_Titles_0_0_0_0_0_0_0_0_0_0_0_0_0_0_0_0_0_0_0_0" vbProcedure="false">WOs!$1:$1</definedName>
    <definedName function="false" hidden="false" localSheetId="7" name="_xlnm.Print_Titles_0_0_0_0_0_0_0_0_0_0_0_0_0_0_0_0_0_0_0_0_0" vbProcedure="false">WOs!$1:$1</definedName>
    <definedName function="false" hidden="false" localSheetId="7" name="_xlnm.Print_Titles_0_0_0_0_0_0_0_0_0_0_0_0_0_0_0_0_0_0_0_0_0_0" vbProcedure="false">WOs!$1:$1</definedName>
    <definedName function="false" hidden="false" localSheetId="7" name="_xlnm.Print_Titles_0_0_0_0_0_0_0_0_0_0_0_0_0_0_0_0_0_0_0_0_0_0_0" vbProcedure="false">WOs!$1:$1</definedName>
    <definedName function="false" hidden="false" localSheetId="7" name="_xlnm.Print_Titles_0_0_0_0_0_0_0_0_0_0_0_0_0_0_0_0_0_0_0_0_0_0_0_0" vbProcedure="false">WOs!$1:$1</definedName>
    <definedName function="false" hidden="false" localSheetId="7" name="_xlnm.Print_Titles_0_0_0_0_0_0_0_0_0_0_0_0_0_0_0_0_0_0_0_0_0_0_0_0_0" vbProcedure="false">WOs!$1:$1</definedName>
    <definedName function="false" hidden="false" localSheetId="7" name="_xlnm.Print_Titles_0_0_0_0_0_0_0_0_0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<sst xmlns="http://schemas.openxmlformats.org/spreadsheetml/2006/main" count="613" uniqueCount="100">
  <si>
    <t xml:space="preserve">ATPerebas</t>
  </si>
  <si>
    <t xml:space="preserve">Contagem</t>
  </si>
  <si>
    <t xml:space="preserve">Arthur Fontalvinho</t>
  </si>
  <si>
    <t xml:space="preserve">Bérgamo</t>
  </si>
  <si>
    <t xml:space="preserve">Bernardo</t>
  </si>
  <si>
    <t xml:space="preserve">Bruno</t>
  </si>
  <si>
    <t xml:space="preserve">Caio</t>
  </si>
  <si>
    <t xml:space="preserve">Carlos Coimbra</t>
  </si>
  <si>
    <t xml:space="preserve">Costinha</t>
  </si>
  <si>
    <t xml:space="preserve">Daniel Borges</t>
  </si>
  <si>
    <t xml:space="preserve">Danilo</t>
  </si>
  <si>
    <t xml:space="preserve">Walderi</t>
  </si>
  <si>
    <t xml:space="preserve">Duclerc</t>
  </si>
  <si>
    <t xml:space="preserve">Elias</t>
  </si>
  <si>
    <t xml:space="preserve">Fabinho</t>
  </si>
  <si>
    <t xml:space="preserve">Felipe</t>
  </si>
  <si>
    <t xml:space="preserve">Fernando Bio</t>
  </si>
  <si>
    <t xml:space="preserve">Fiorito</t>
  </si>
  <si>
    <t xml:space="preserve">Flavio</t>
  </si>
  <si>
    <t xml:space="preserve">Fontalvo</t>
  </si>
  <si>
    <t xml:space="preserve">Grilovic</t>
  </si>
  <si>
    <t xml:space="preserve">Guedes</t>
  </si>
  <si>
    <t xml:space="preserve">Gus</t>
  </si>
  <si>
    <t xml:space="preserve">Ivan</t>
  </si>
  <si>
    <t xml:space="preserve">Juan</t>
  </si>
  <si>
    <t xml:space="preserve">Luis Carlos</t>
  </si>
  <si>
    <t xml:space="preserve">Luiz Henrique</t>
  </si>
  <si>
    <t xml:space="preserve">Magritto</t>
  </si>
  <si>
    <t xml:space="preserve">Marcelo</t>
  </si>
  <si>
    <t xml:space="preserve">Odair</t>
  </si>
  <si>
    <t xml:space="preserve">Oswald</t>
  </si>
  <si>
    <t xml:space="preserve">Palazzo</t>
  </si>
  <si>
    <t xml:space="preserve">Paulo</t>
  </si>
  <si>
    <t xml:space="preserve">Pedrão</t>
  </si>
  <si>
    <t xml:space="preserve">Pedrinho</t>
  </si>
  <si>
    <t xml:space="preserve">Persio</t>
  </si>
  <si>
    <t xml:space="preserve">Pinga</t>
  </si>
  <si>
    <t xml:space="preserve">Pitch</t>
  </si>
  <si>
    <t xml:space="preserve">Reinaldo</t>
  </si>
  <si>
    <t xml:space="preserve">Renato</t>
  </si>
  <si>
    <t xml:space="preserve">Robertinho</t>
  </si>
  <si>
    <t xml:space="preserve">Rogerio</t>
  </si>
  <si>
    <t xml:space="preserve">Salgado</t>
  </si>
  <si>
    <t xml:space="preserve">Sérgio Nacif</t>
  </si>
  <si>
    <t xml:space="preserve">Rubens</t>
  </si>
  <si>
    <t xml:space="preserve">Vinicius</t>
  </si>
  <si>
    <t xml:space="preserve">Andre Bruni</t>
  </si>
  <si>
    <t xml:space="preserve">Vitor 100%</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</si>
  <si>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</si>
  <si>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</si>
  <si>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</si>
  <si>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</si>
  <si>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</si>
  <si>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</si>
  <si>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</si>
  <si>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</si>
  <si>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</si>
  <si>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</si>
  <si>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DIVERS</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</si>
  <si>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</si>
  <si>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</si>
  <si>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</si>
  <si>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</si>
  <si>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</si>
  <si>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</si>
  <si>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</si>
  <si>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</si>
  <si>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</si>
  <si>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</si>
  <si>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</si>
  <si>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</si>
  <si>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</si>
  <si>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</si>
  <si>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</si>
  <si>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</si>
  <si>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</si>
  <si>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</si>
  <si>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</si>
  <si>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</si>
  <si>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</si>
  <si>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</si>
  <si>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</si>
  <si>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</si>
  <si>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</si>
  <si>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</si>
  <si>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</si>
  <si>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</si>
  <si>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</si>
  <si>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</si>
  <si>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</si>
  <si>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</si>
  <si>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</si>
  <si>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</si>
  <si>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</si>
  <si>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</si>
  <si>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</si>
  <si>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</si>
  <si>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CHALLENGER</t>
  </si>
  <si>
    <t xml:space="preserve">PARTICIPAÇÂO</t>
  </si>
  <si>
    <t xml:space="preserve">Dênis Gigante</t>
  </si>
</sst>
</file>

<file path=xl/styles.xml><?xml version="1.0" encoding="utf-8"?>
<styleSheet xmlns="http://schemas.openxmlformats.org/spreadsheetml/2006/main">
  <numFmts count="9">
    <numFmt numFmtId="164" formatCode="General"/>
    <numFmt numFmtId="165" formatCode="#,##0"/>
    <numFmt numFmtId="166" formatCode="0%"/>
    <numFmt numFmtId="167" formatCode="0.000000000"/>
    <numFmt numFmtId="168" formatCode="D/MMM"/>
    <numFmt numFmtId="169" formatCode="0"/>
    <numFmt numFmtId="170" formatCode="0.0"/>
    <numFmt numFmtId="171" formatCode="0;\-0;;@"/>
    <numFmt numFmtId="172" formatCode="0.00"/>
  </numFmts>
  <fonts count="17">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sz val="14"/>
      <color rgb="FF595959"/>
      <name val="Calibri"/>
      <family val="2"/>
    </font>
    <font>
      <sz val="9"/>
      <color rgb="FF595959"/>
      <name val="Calibri"/>
      <family val="2"/>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7">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BCC"/>
      </patternFill>
    </fill>
    <fill>
      <patternFill patternType="solid">
        <fgColor rgb="FFFFFF00"/>
        <bgColor rgb="FFFFFFCC"/>
      </patternFill>
    </fill>
    <fill>
      <patternFill patternType="solid">
        <fgColor rgb="FFFFCCCC"/>
        <bgColor rgb="FFD9D9D9"/>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
      <patternFill patternType="solid">
        <fgColor rgb="FFFFFBCC"/>
        <bgColor rgb="FFFFFFCC"/>
      </patternFill>
    </fill>
  </fills>
  <borders count="1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medium"/>
      <top style="medium"/>
      <bottom style="medium"/>
      <diagonal/>
    </border>
    <border diagonalUp="false" diagonalDown="false">
      <left style="thin"/>
      <right style="thin"/>
      <top style="medium"/>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4" xfId="0" applyFont="true" applyBorder="true" applyAlignment="true" applyProtection="false">
      <alignment horizontal="general" vertical="top" textRotation="0" wrapText="true" indent="0" shrinkToFit="false"/>
      <protection locked="true" hidden="false"/>
    </xf>
    <xf numFmtId="165" fontId="7" fillId="0" borderId="4" xfId="0" applyFont="true" applyBorder="true" applyAlignment="true" applyProtection="false">
      <alignment horizontal="center" vertical="top" textRotation="0" wrapText="true" indent="0" shrinkToFit="false"/>
      <protection locked="true" hidden="false"/>
    </xf>
    <xf numFmtId="164" fontId="6" fillId="0" borderId="4"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5" xfId="0" applyFont="true" applyBorder="true" applyAlignment="true" applyProtection="false">
      <alignment horizontal="center" vertical="top" textRotation="0" wrapText="false" indent="0" shrinkToFit="false"/>
      <protection locked="true" hidden="false"/>
    </xf>
    <xf numFmtId="164" fontId="4" fillId="4" borderId="5" xfId="0" applyFont="true" applyBorder="true" applyAlignment="true" applyProtection="false">
      <alignment horizontal="general" vertical="top" textRotation="0" wrapText="false" indent="0" shrinkToFit="false"/>
      <protection locked="true" hidden="false"/>
    </xf>
    <xf numFmtId="166" fontId="4" fillId="4" borderId="5" xfId="19" applyFont="true" applyBorder="true" applyAlignment="true" applyProtection="true">
      <alignment horizontal="center" vertical="top" textRotation="0" wrapText="false" indent="0" shrinkToFit="false"/>
      <protection locked="true" hidden="false"/>
    </xf>
    <xf numFmtId="165" fontId="6" fillId="4" borderId="5" xfId="0" applyFont="true" applyBorder="true" applyAlignment="true" applyProtection="false">
      <alignment horizontal="center" vertical="top" textRotation="0" wrapText="false" indent="0" shrinkToFit="false"/>
      <protection locked="true" hidden="false"/>
    </xf>
    <xf numFmtId="164" fontId="6" fillId="5" borderId="5" xfId="0" applyFont="true" applyBorder="true" applyAlignment="true" applyProtection="false">
      <alignment horizontal="center" vertical="center" textRotation="90" wrapText="true" indent="0" shrinkToFit="false"/>
      <protection locked="true" hidden="false"/>
    </xf>
    <xf numFmtId="164" fontId="4" fillId="0" borderId="5" xfId="0" applyFont="true" applyBorder="true" applyAlignment="true" applyProtection="false">
      <alignment horizontal="center"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6" fontId="4" fillId="0" borderId="5" xfId="19" applyFont="true" applyBorder="true" applyAlignment="true" applyProtection="true">
      <alignment horizontal="general" vertical="top" textRotation="0" wrapText="false" indent="0" shrinkToFit="false"/>
      <protection locked="true" hidden="false"/>
    </xf>
    <xf numFmtId="167" fontId="4" fillId="0" borderId="5" xfId="0" applyFont="true" applyBorder="true" applyAlignment="true" applyProtection="false">
      <alignment horizontal="general" vertical="top" textRotation="0" wrapText="false" indent="0" shrinkToFit="false"/>
      <protection locked="true" hidden="false"/>
    </xf>
    <xf numFmtId="168" fontId="4" fillId="0" borderId="0" xfId="0" applyFont="true" applyBorder="fals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64" fontId="4" fillId="4" borderId="6" xfId="0" applyFont="true" applyBorder="true" applyAlignment="true" applyProtection="false">
      <alignment horizontal="center" vertical="top" textRotation="0" wrapText="false" indent="0" shrinkToFit="false"/>
      <protection locked="true" hidden="false"/>
    </xf>
    <xf numFmtId="164" fontId="4" fillId="4" borderId="6" xfId="0" applyFont="true" applyBorder="true" applyAlignment="true" applyProtection="false">
      <alignment horizontal="general" vertical="top" textRotation="0" wrapText="false" indent="0" shrinkToFit="false"/>
      <protection locked="true" hidden="false"/>
    </xf>
    <xf numFmtId="166" fontId="4" fillId="4" borderId="6" xfId="19" applyFont="true" applyBorder="true" applyAlignment="true" applyProtection="true">
      <alignment horizontal="center" vertical="top" textRotation="0" wrapText="false" indent="0" shrinkToFit="false"/>
      <protection locked="true" hidden="false"/>
    </xf>
    <xf numFmtId="165" fontId="6" fillId="4"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6" fontId="4" fillId="0" borderId="6" xfId="19" applyFont="true" applyBorder="true" applyAlignment="true" applyProtection="true">
      <alignment horizontal="general" vertical="top" textRotation="0" wrapText="false" indent="0" shrinkToFit="false"/>
      <protection locked="true" hidden="false"/>
    </xf>
    <xf numFmtId="167" fontId="4" fillId="0" borderId="6"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center" vertical="top" textRotation="0" wrapText="false" indent="0" shrinkToFit="false"/>
      <protection locked="true" hidden="false"/>
    </xf>
    <xf numFmtId="164" fontId="4" fillId="6" borderId="6" xfId="0" applyFont="true" applyBorder="true" applyAlignment="true" applyProtection="false">
      <alignment horizontal="general" vertical="top" textRotation="0" wrapText="false" indent="0" shrinkToFit="false"/>
      <protection locked="true" hidden="false"/>
    </xf>
    <xf numFmtId="166" fontId="4" fillId="6" borderId="6" xfId="19" applyFont="true" applyBorder="true" applyAlignment="true" applyProtection="true">
      <alignment horizontal="center" vertical="top" textRotation="0" wrapText="false" indent="0" shrinkToFit="false"/>
      <protection locked="true" hidden="false"/>
    </xf>
    <xf numFmtId="165" fontId="6" fillId="6" borderId="6" xfId="0" applyFont="true" applyBorder="true" applyAlignment="true" applyProtection="false">
      <alignment horizontal="center" vertical="top" textRotation="0" wrapText="false" indent="0" shrinkToFit="false"/>
      <protection locked="true" hidden="false"/>
    </xf>
    <xf numFmtId="164" fontId="6" fillId="7" borderId="6" xfId="0" applyFont="true" applyBorder="true" applyAlignment="true" applyProtection="false">
      <alignment horizontal="center" vertical="center" textRotation="90" wrapText="true" indent="0" shrinkToFit="false"/>
      <protection locked="true" hidden="false"/>
    </xf>
    <xf numFmtId="164" fontId="4" fillId="8" borderId="6" xfId="0" applyFont="true" applyBorder="true" applyAlignment="true" applyProtection="false">
      <alignment horizontal="center" vertical="top" textRotation="0" wrapText="false" indent="0" shrinkToFit="false"/>
      <protection locked="true" hidden="false"/>
    </xf>
    <xf numFmtId="164" fontId="4" fillId="8" borderId="6" xfId="0" applyFont="true" applyBorder="true" applyAlignment="true" applyProtection="false">
      <alignment horizontal="general" vertical="top" textRotation="0" wrapText="false" indent="0" shrinkToFit="false"/>
      <protection locked="true" hidden="false"/>
    </xf>
    <xf numFmtId="166" fontId="4" fillId="8" borderId="6" xfId="19" applyFont="true" applyBorder="true" applyAlignment="true" applyProtection="true">
      <alignment horizontal="center" vertical="top" textRotation="0" wrapText="false" indent="0" shrinkToFit="false"/>
      <protection locked="true" hidden="false"/>
    </xf>
    <xf numFmtId="165" fontId="6" fillId="8" borderId="6" xfId="0" applyFont="true" applyBorder="true" applyAlignment="true" applyProtection="false">
      <alignment horizontal="center" vertical="top" textRotation="0" wrapText="false" indent="0" shrinkToFit="false"/>
      <protection locked="true" hidden="false"/>
    </xf>
    <xf numFmtId="164" fontId="6" fillId="9" borderId="6" xfId="0" applyFont="true" applyBorder="true" applyAlignment="true" applyProtection="false">
      <alignment horizontal="center" vertical="center" textRotation="90" wrapText="true" indent="0" shrinkToFit="false"/>
      <protection locked="true" hidden="false"/>
    </xf>
    <xf numFmtId="164" fontId="4"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general" vertical="top" textRotation="0" wrapText="false" indent="0" shrinkToFit="false"/>
      <protection locked="true" hidden="false"/>
    </xf>
    <xf numFmtId="166" fontId="4" fillId="10" borderId="6" xfId="19" applyFont="true" applyBorder="true" applyAlignment="true" applyProtection="true">
      <alignment horizontal="center" vertical="top" textRotation="0" wrapText="false" indent="0" shrinkToFit="false"/>
      <protection locked="true" hidden="false"/>
    </xf>
    <xf numFmtId="165" fontId="6"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center" vertical="center" textRotation="90" wrapText="false" indent="0" shrinkToFit="false"/>
      <protection locked="true" hidden="false"/>
    </xf>
    <xf numFmtId="164"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general" vertical="top" textRotation="0" wrapText="false" indent="0" shrinkToFit="false"/>
      <protection locked="true" hidden="false"/>
    </xf>
    <xf numFmtId="166" fontId="4" fillId="10" borderId="7" xfId="19" applyFont="true" applyBorder="true" applyAlignment="true" applyProtection="true">
      <alignment horizontal="center" vertical="top" textRotation="0" wrapText="false" indent="0" shrinkToFit="false"/>
      <protection locked="true" hidden="false"/>
    </xf>
    <xf numFmtId="165"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center" vertical="center" textRotation="90" wrapText="false" indent="0" shrinkToFit="false"/>
      <protection locked="true" hidden="false"/>
    </xf>
    <xf numFmtId="165" fontId="4" fillId="0" borderId="6"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general" vertical="top" textRotation="0" wrapText="false" indent="0" shrinkToFit="false"/>
      <protection locked="true" hidden="false"/>
    </xf>
    <xf numFmtId="164" fontId="12" fillId="0" borderId="8" xfId="0" applyFont="true" applyBorder="true" applyAlignment="true" applyProtection="false">
      <alignment horizontal="center" vertical="top" textRotation="90" wrapText="false" indent="0" shrinkToFit="false"/>
      <protection locked="true" hidden="false"/>
    </xf>
    <xf numFmtId="164" fontId="13" fillId="0" borderId="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3" fillId="0" borderId="9" xfId="0" applyFont="true" applyBorder="true" applyAlignment="true" applyProtection="false">
      <alignment horizontal="center" vertical="top" textRotation="90" wrapText="false" indent="0" shrinkToFit="false"/>
      <protection locked="true" hidden="false"/>
    </xf>
    <xf numFmtId="164" fontId="14" fillId="0" borderId="8" xfId="0" applyFont="true" applyBorder="true" applyAlignment="true" applyProtection="false">
      <alignment horizontal="center" vertical="top" textRotation="90" wrapText="true" indent="0" shrinkToFit="false"/>
      <protection locked="true" hidden="false"/>
    </xf>
    <xf numFmtId="164" fontId="13" fillId="0" borderId="0" xfId="0" applyFont="true" applyBorder="true" applyAlignment="true" applyProtection="false">
      <alignment horizontal="center" vertical="top" textRotation="90" wrapText="false" indent="0" shrinkToFit="false"/>
      <protection locked="true" hidden="false"/>
    </xf>
    <xf numFmtId="164" fontId="13" fillId="0" borderId="10" xfId="0" applyFont="true" applyBorder="true" applyAlignment="true" applyProtection="false">
      <alignment horizontal="center" vertical="top" textRotation="90" wrapText="false" indent="0" shrinkToFit="false"/>
      <protection locked="true" hidden="false"/>
    </xf>
    <xf numFmtId="170" fontId="13" fillId="0" borderId="8" xfId="0" applyFont="true" applyBorder="true" applyAlignment="true" applyProtection="false">
      <alignment horizontal="center" vertical="top" textRotation="90" wrapText="false" indent="0" shrinkToFit="false"/>
      <protection locked="true" hidden="false"/>
    </xf>
    <xf numFmtId="164" fontId="15" fillId="0" borderId="8" xfId="0" applyFont="true" applyBorder="true" applyAlignment="false" applyProtection="false">
      <alignment horizontal="general" vertical="bottom" textRotation="0" wrapText="false" indent="0" shrinkToFit="false"/>
      <protection locked="true" hidden="false"/>
    </xf>
    <xf numFmtId="171" fontId="4" fillId="11" borderId="8"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false" indent="0" shrinkToFit="false"/>
      <protection locked="true" hidden="false"/>
    </xf>
    <xf numFmtId="171" fontId="4" fillId="4" borderId="8" xfId="0" applyFont="true" applyBorder="true" applyAlignment="true" applyProtection="false">
      <alignment horizontal="center" vertical="bottom" textRotation="0" wrapText="false" indent="0" shrinkToFit="false"/>
      <protection locked="true" hidden="false"/>
    </xf>
    <xf numFmtId="171" fontId="4" fillId="0" borderId="9"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tru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4" fillId="0" borderId="10" xfId="0" applyFont="true" applyBorder="true" applyAlignment="true" applyProtection="false">
      <alignment horizontal="center" vertical="bottom" textRotation="0" wrapText="false" indent="0" shrinkToFit="false"/>
      <protection locked="true" hidden="false"/>
    </xf>
    <xf numFmtId="170" fontId="4" fillId="0" borderId="8" xfId="0" applyFont="true" applyBorder="true" applyAlignment="true" applyProtection="false">
      <alignment horizontal="center" vertical="bottom" textRotation="0" wrapText="false" indent="0" shrinkToFit="false"/>
      <protection locked="true" hidden="false"/>
    </xf>
    <xf numFmtId="171" fontId="4" fillId="12" borderId="8" xfId="0" applyFont="true" applyBorder="true" applyAlignment="true" applyProtection="false">
      <alignment horizontal="center" vertical="bottom" textRotation="0" wrapText="false" indent="0" shrinkToFit="false"/>
      <protection locked="true" hidden="false"/>
    </xf>
    <xf numFmtId="171" fontId="4" fillId="13" borderId="8" xfId="0" applyFont="true" applyBorder="true" applyAlignment="true" applyProtection="false">
      <alignment horizontal="center" vertical="bottom" textRotation="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70" fontId="4" fillId="0" borderId="11"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6" fillId="14" borderId="4" xfId="0" applyFont="true" applyBorder="true" applyAlignment="true" applyProtection="false">
      <alignment horizontal="center" vertical="top" textRotation="0" wrapText="true" indent="0" shrinkToFit="false"/>
      <protection locked="true" hidden="false"/>
    </xf>
    <xf numFmtId="164" fontId="6" fillId="14" borderId="4"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6" xfId="0" applyFont="true" applyBorder="true" applyAlignment="true" applyProtection="false">
      <alignment horizontal="center" vertical="top" textRotation="0" wrapText="false" indent="0" shrinkToFit="false"/>
      <protection locked="true" hidden="false"/>
    </xf>
    <xf numFmtId="168" fontId="4" fillId="6" borderId="6"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center" vertical="top" textRotation="0" wrapText="false" indent="0" shrinkToFit="false"/>
      <protection locked="true" hidden="false"/>
    </xf>
    <xf numFmtId="164" fontId="4" fillId="15" borderId="6" xfId="0" applyFont="true" applyBorder="true" applyAlignment="true" applyProtection="false">
      <alignment horizontal="general" vertical="top" textRotation="0" wrapText="false" indent="0" shrinkToFit="false"/>
      <protection locked="true" hidden="false"/>
    </xf>
    <xf numFmtId="164" fontId="4" fillId="6" borderId="13"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general" vertical="top" textRotation="0" wrapText="false" indent="0" shrinkToFit="false"/>
      <protection locked="true" hidden="false"/>
    </xf>
    <xf numFmtId="164" fontId="4" fillId="6" borderId="14"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general" vertical="top" textRotation="0" wrapText="false" indent="0" shrinkToFit="false"/>
      <protection locked="true" hidden="false"/>
    </xf>
    <xf numFmtId="164" fontId="4" fillId="15" borderId="15" xfId="0" applyFont="true" applyBorder="true" applyAlignment="true" applyProtection="false">
      <alignment horizontal="center" vertical="top" textRotation="0" wrapText="false" indent="0" shrinkToFit="false"/>
      <protection locked="true" hidden="false"/>
    </xf>
    <xf numFmtId="164" fontId="4" fillId="15" borderId="15"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left" vertical="top" textRotation="0" wrapText="false" indent="0" shrinkToFit="false"/>
      <protection locked="true" hidden="false"/>
    </xf>
    <xf numFmtId="168" fontId="4" fillId="16" borderId="6" xfId="0" applyFont="true" applyBorder="true" applyAlignment="true" applyProtection="false">
      <alignment horizontal="center" vertical="top" textRotation="0" wrapText="false" indent="0" shrinkToFit="false"/>
      <protection locked="true" hidden="false"/>
    </xf>
    <xf numFmtId="164" fontId="4" fillId="16" borderId="6" xfId="0" applyFont="true" applyBorder="true" applyAlignment="true" applyProtection="false">
      <alignment horizontal="general" vertical="top" textRotation="0" wrapText="false" indent="0" shrinkToFit="false"/>
      <protection locked="true" hidden="false"/>
    </xf>
    <xf numFmtId="164" fontId="4" fillId="16" borderId="12" xfId="0" applyFont="true" applyBorder="true" applyAlignment="true" applyProtection="false">
      <alignment horizontal="center" vertical="top" textRotation="0" wrapText="false" indent="0" shrinkToFit="false"/>
      <protection locked="true" hidden="false"/>
    </xf>
    <xf numFmtId="164" fontId="4" fillId="16" borderId="6" xfId="0" applyFont="true" applyBorder="true" applyAlignment="true" applyProtection="false">
      <alignment horizontal="center" vertical="top" textRotation="0" wrapText="false" indent="0" shrinkToFit="false"/>
      <protection locked="true" hidden="false"/>
    </xf>
    <xf numFmtId="164" fontId="4" fillId="16" borderId="13" xfId="0" applyFont="true" applyBorder="true" applyAlignment="true" applyProtection="false">
      <alignment horizontal="center" vertical="top" textRotation="0" wrapText="false" indent="0" shrinkToFit="false"/>
      <protection locked="true" hidden="false"/>
    </xf>
    <xf numFmtId="164" fontId="4" fillId="16" borderId="7" xfId="0" applyFont="true" applyBorder="true" applyAlignment="true" applyProtection="false">
      <alignment horizontal="center" vertical="top" textRotation="0" wrapText="false" indent="0" shrinkToFit="false"/>
      <protection locked="true" hidden="false"/>
    </xf>
    <xf numFmtId="164" fontId="4" fillId="16" borderId="7" xfId="0" applyFont="true" applyBorder="true" applyAlignment="true" applyProtection="false">
      <alignment horizontal="general" vertical="top" textRotation="0" wrapText="false" indent="0" shrinkToFit="false"/>
      <protection locked="true" hidden="false"/>
    </xf>
    <xf numFmtId="164" fontId="4" fillId="16" borderId="14" xfId="0" applyFont="true" applyBorder="true" applyAlignment="true" applyProtection="false">
      <alignment horizontal="center" vertical="top" textRotation="0" wrapText="false" indent="0" shrinkToFit="false"/>
      <protection locked="true" hidden="false"/>
    </xf>
    <xf numFmtId="164" fontId="16" fillId="6" borderId="13"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1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16" xfId="0" applyFont="true" applyBorder="true" applyAlignment="true" applyProtection="false">
      <alignment horizontal="center" vertical="top" textRotation="0" wrapText="false" indent="0" shrinkToFit="false"/>
      <protection locked="true" hidden="false"/>
    </xf>
    <xf numFmtId="164" fontId="0" fillId="0" borderId="16" xfId="0" applyFont="false" applyBorder="true" applyAlignment="true" applyProtection="false">
      <alignment horizontal="center" vertical="top" textRotation="0" wrapText="false" indent="0" shrinkToFit="false"/>
      <protection locked="true" hidden="false"/>
    </xf>
    <xf numFmtId="168" fontId="4" fillId="6" borderId="15"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F8080"/>
      <rgbColor rgb="FF0066CC"/>
      <rgbColor rgb="FFBDD7EE"/>
      <rgbColor rgb="FF000080"/>
      <rgbColor rgb="FFFF00FF"/>
      <rgbColor rgb="FFF2F2F2"/>
      <rgbColor rgb="FF00FFFF"/>
      <rgbColor rgb="FF800080"/>
      <rgbColor rgb="FF800000"/>
      <rgbColor rgb="FF008080"/>
      <rgbColor rgb="FF0000FF"/>
      <rgbColor rgb="FF00CCFF"/>
      <rgbColor rgb="FFE2F0D9"/>
      <rgbColor rgb="FFCCFFCC"/>
      <rgbColor rgb="FFFFFBCC"/>
      <rgbColor rgb="FF99CCFF"/>
      <rgbColor rgb="FFD9D9D9"/>
      <rgbColor rgb="FF9DC3E6"/>
      <rgbColor rgb="FFFFCCCC"/>
      <rgbColor rgb="FF3366FF"/>
      <rgbColor rgb="FF5B9BD5"/>
      <rgbColor rgb="FFA9D18E"/>
      <rgbColor rgb="FFC5E0B4"/>
      <rgbColor rgb="FFFF9900"/>
      <rgbColor rgb="FFED7D31"/>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CLASSIF!$AM$2:$AM$2</c:f>
              <c:strCache>
                <c:ptCount val="1"/>
                <c:pt idx="0">
                  <c:v>1o</c:v>
                </c:pt>
              </c:strCache>
            </c:strRef>
          </c:tx>
          <c:spPr>
            <a:solidFill>
              <a:srgbClr val="5b9bd5"/>
            </a:solidFill>
            <a:ln>
              <a:noFill/>
            </a:ln>
          </c:spPr>
          <c:invertIfNegative val="0"/>
          <c:dLbls>
            <c:numFmt formatCode="General" sourceLinked="1"/>
            <c:dLblPos val="outEnd"/>
            <c:showLegendKey val="0"/>
            <c:showVal val="0"/>
            <c:showCatName val="0"/>
            <c:showSerName val="0"/>
            <c:showPercent val="0"/>
            <c:showLeaderLines val="0"/>
          </c:dLbls>
          <c:cat>
            <c:strRef>
              <c:f>CLASSIF!$AL$3:$AL$25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CLASSIF!$AM$3:$AM$25</c:f>
              <c:numCache>
                <c:formatCode>General</c:formatCode>
                <c:ptCount val="2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numCache>
            </c:numRef>
          </c:val>
        </c:ser>
        <c:ser>
          <c:idx val="1"/>
          <c:order val="1"/>
          <c:tx>
            <c:strRef>
              <c:f>CLASSIF!$AN$2:$AN$2</c:f>
              <c:strCache>
                <c:ptCount val="1"/>
                <c:pt idx="0">
                  <c:v>2o</c:v>
                </c:pt>
              </c:strCache>
            </c:strRef>
          </c:tx>
          <c:spPr>
            <a:solidFill>
              <a:srgbClr val="ed7d31"/>
            </a:solidFill>
            <a:ln>
              <a:noFill/>
            </a:ln>
          </c:spPr>
          <c:invertIfNegative val="0"/>
          <c:dLbls>
            <c:numFmt formatCode="General" sourceLinked="1"/>
            <c:dLblPos val="outEnd"/>
            <c:showLegendKey val="0"/>
            <c:showVal val="0"/>
            <c:showCatName val="0"/>
            <c:showSerName val="0"/>
            <c:showPercent val="0"/>
            <c:showLeaderLines val="0"/>
          </c:dLbls>
          <c:cat>
            <c:strRef>
              <c:f>CLASSIF!$AL$3:$AL$25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CLASSIF!$AN$3:$AN$25</c:f>
              <c:numCache>
                <c:formatCode>General</c:formatCode>
                <c:ptCount val="2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numCache>
            </c:numRef>
          </c:val>
        </c:ser>
        <c:gapWidth val="219"/>
        <c:overlap val="-27"/>
        <c:axId val="45323979"/>
        <c:axId val="88143545"/>
      </c:barChart>
      <c:catAx>
        <c:axId val="45323979"/>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88143545"/>
        <c:crosses val="autoZero"/>
        <c:auto val="1"/>
        <c:lblAlgn val="ctr"/>
        <c:lblOffset val="100"/>
      </c:catAx>
      <c:valAx>
        <c:axId val="88143545"/>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5323979"/>
        <c:crosses val="autoZero"/>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24" strike="noStrike">
                <a:solidFill>
                  <a:srgbClr val="f2f2f2"/>
                </a:solidFill>
                <a:latin typeface="Arial Narrow"/>
              </a:defRPr>
            </a:pPr>
            <a:r>
              <a:rPr b="1" sz="1600" spc="24" strike="noStrike">
                <a:solidFill>
                  <a:srgbClr val="f2f2f2"/>
                </a:solidFill>
                <a:latin typeface="Arial Narrow"/>
              </a:rPr>
              <a:t>ATPerebas - 1S2020</a:t>
            </a:r>
          </a:p>
        </c:rich>
      </c:tx>
      <c:overlay val="0"/>
      <c:spPr>
        <a:noFill/>
        <a:ln>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spPr>
              <a:gradFill>
                <a:gsLst>
                  <a:gs pos="0">
                    <a:srgbClr val="71a6da"/>
                  </a:gs>
                  <a:gs pos="100000">
                    <a:srgbClr val="549ada"/>
                  </a:gs>
                </a:gsLst>
                <a:lin ang="5400000"/>
              </a:gradFill>
              <a:ln>
                <a:solidFill>
                  <a:srgbClr val="d9d9d9"/>
                </a:solidFill>
              </a:ln>
            </c:spPr>
          </c:dPt>
          <c:dPt>
            <c:idx val="1"/>
            <c:invertIfNegative val="0"/>
            <c:spPr>
              <a:gradFill>
                <a:gsLst>
                  <a:gs pos="0">
                    <a:srgbClr val="71a6da"/>
                  </a:gs>
                  <a:gs pos="100000">
                    <a:srgbClr val="549ada"/>
                  </a:gs>
                </a:gsLst>
                <a:lin ang="5400000"/>
              </a:gradFill>
              <a:ln>
                <a:solidFill>
                  <a:srgbClr val="d9d9d9"/>
                </a:solidFill>
              </a:ln>
            </c:spPr>
          </c:dPt>
          <c:dPt>
            <c:idx val="2"/>
            <c:invertIfNegative val="0"/>
            <c:spPr>
              <a:gradFill>
                <a:gsLst>
                  <a:gs pos="0">
                    <a:srgbClr val="71a6da"/>
                  </a:gs>
                  <a:gs pos="100000">
                    <a:srgbClr val="549ada"/>
                  </a:gs>
                </a:gsLst>
                <a:lin ang="5400000"/>
              </a:gradFill>
              <a:ln>
                <a:solidFill>
                  <a:srgbClr val="d9d9d9"/>
                </a:solidFill>
              </a:ln>
            </c:spPr>
          </c:dPt>
          <c:dPt>
            <c:idx val="3"/>
            <c:invertIfNegative val="0"/>
            <c:spPr>
              <a:gradFill>
                <a:gsLst>
                  <a:gs pos="0">
                    <a:srgbClr val="71a6da"/>
                  </a:gs>
                  <a:gs pos="100000">
                    <a:srgbClr val="549ada"/>
                  </a:gs>
                </a:gsLst>
                <a:lin ang="5400000"/>
              </a:gradFill>
              <a:ln>
                <a:solidFill>
                  <a:srgbClr val="d9d9d9"/>
                </a:solidFill>
              </a:ln>
            </c:spPr>
          </c:dPt>
          <c:dPt>
            <c:idx val="4"/>
            <c:invertIfNegative val="0"/>
            <c:spPr>
              <a:gradFill>
                <a:gsLst>
                  <a:gs pos="0">
                    <a:srgbClr val="71a6da"/>
                  </a:gs>
                  <a:gs pos="100000">
                    <a:srgbClr val="549ada"/>
                  </a:gs>
                </a:gsLst>
                <a:lin ang="5400000"/>
              </a:gradFill>
              <a:ln>
                <a:solidFill>
                  <a:srgbClr val="d9d9d9"/>
                </a:solidFill>
              </a:ln>
            </c:spPr>
          </c:dPt>
          <c:dPt>
            <c:idx val="5"/>
            <c:invertIfNegative val="0"/>
            <c:spPr>
              <a:gradFill>
                <a:gsLst>
                  <a:gs pos="0">
                    <a:srgbClr val="71a6da"/>
                  </a:gs>
                  <a:gs pos="100000">
                    <a:srgbClr val="549ada"/>
                  </a:gs>
                </a:gsLst>
                <a:lin ang="5400000"/>
              </a:gradFill>
              <a:ln>
                <a:solidFill>
                  <a:srgbClr val="d9d9d9"/>
                </a:solidFill>
              </a:ln>
            </c:spPr>
          </c:dPt>
          <c:dPt>
            <c:idx val="6"/>
            <c:invertIfNegative val="0"/>
            <c:spPr>
              <a:gradFill>
                <a:gsLst>
                  <a:gs pos="0">
                    <a:srgbClr val="71a6da"/>
                  </a:gs>
                  <a:gs pos="100000">
                    <a:srgbClr val="549ada"/>
                  </a:gs>
                </a:gsLst>
                <a:lin ang="5400000"/>
              </a:gradFill>
              <a:ln>
                <a:solidFill>
                  <a:srgbClr val="d9d9d9"/>
                </a:solidFill>
              </a:ln>
            </c:spPr>
          </c:dPt>
          <c:dPt>
            <c:idx val="7"/>
            <c:invertIfNegative val="0"/>
            <c:spPr>
              <a:gradFill>
                <a:gsLst>
                  <a:gs pos="0">
                    <a:srgbClr val="71a6da"/>
                  </a:gs>
                  <a:gs pos="100000">
                    <a:srgbClr val="549ada"/>
                  </a:gs>
                </a:gsLst>
                <a:lin ang="5400000"/>
              </a:gradFill>
              <a:ln>
                <a:solidFill>
                  <a:srgbClr val="d9d9d9"/>
                </a:solidFill>
              </a:ln>
            </c:spPr>
          </c:dPt>
          <c:dLbls>
            <c:numFmt formatCode="#,##0" sourceLinked="1"/>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Pos val="outEnd"/>
            <c:showLegendKey val="0"/>
            <c:showVal val="0"/>
            <c:showCatName val="0"/>
            <c:showSerName val="0"/>
            <c:showPercent val="0"/>
            <c:showLeaderLines val="0"/>
          </c:dLbls>
          <c:cat>
            <c:strRef>
              <c:f>CLASSIF!$B$3:$B$51</c:f>
              <c:strCache>
                <c:ptCount val="49"/>
                <c:pt idx="0">
                  <c:v>Elias</c:v>
                </c:pt>
                <c:pt idx="1">
                  <c:v>Flavio</c:v>
                </c:pt>
                <c:pt idx="2">
                  <c:v>Robertinho</c:v>
                </c:pt>
                <c:pt idx="3">
                  <c:v>Oswald</c:v>
                </c:pt>
                <c:pt idx="4">
                  <c:v>Pitch</c:v>
                </c:pt>
                <c:pt idx="5">
                  <c:v>Juan</c:v>
                </c:pt>
                <c:pt idx="6">
                  <c:v>Pinga</c:v>
                </c:pt>
                <c:pt idx="7">
                  <c:v>Luiz Henrique</c:v>
                </c:pt>
                <c:pt idx="8">
                  <c:v>Carlos Coimbra</c:v>
                </c:pt>
                <c:pt idx="9">
                  <c:v>Costinha</c:v>
                </c:pt>
                <c:pt idx="10">
                  <c:v>Xuru</c:v>
                </c:pt>
                <c:pt idx="11">
                  <c:v>Duclerc</c:v>
                </c:pt>
                <c:pt idx="12">
                  <c:v>Caio</c:v>
                </c:pt>
                <c:pt idx="13">
                  <c:v>Ivan</c:v>
                </c:pt>
                <c:pt idx="14">
                  <c:v>Paulo</c:v>
                </c:pt>
                <c:pt idx="15">
                  <c:v>Sérgio Nacif</c:v>
                </c:pt>
                <c:pt idx="16">
                  <c:v>Felipe</c:v>
                </c:pt>
                <c:pt idx="17">
                  <c:v>Persio</c:v>
                </c:pt>
                <c:pt idx="18">
                  <c:v>Guto</c:v>
                </c:pt>
                <c:pt idx="19">
                  <c:v>Luis Carlos</c:v>
                </c:pt>
                <c:pt idx="20">
                  <c:v>Pedrão</c:v>
                </c:pt>
                <c:pt idx="21">
                  <c:v>Fabinho</c:v>
                </c:pt>
                <c:pt idx="22">
                  <c:v>Rubens</c:v>
                </c:pt>
                <c:pt idx="23">
                  <c:v>Salgado</c:v>
                </c:pt>
                <c:pt idx="24">
                  <c:v>Magritto</c:v>
                </c:pt>
                <c:pt idx="25">
                  <c:v>Bruno</c:v>
                </c:pt>
                <c:pt idx="26">
                  <c:v>Palazzo</c:v>
                </c:pt>
                <c:pt idx="27">
                  <c:v>Andre Bruni</c:v>
                </c:pt>
                <c:pt idx="28">
                  <c:v>Danilo</c:v>
                </c:pt>
                <c:pt idx="29">
                  <c:v>Yokota</c:v>
                </c:pt>
                <c:pt idx="30">
                  <c:v>Walderi</c:v>
                </c:pt>
                <c:pt idx="31">
                  <c:v>Arthur Fontalvinho</c:v>
                </c:pt>
                <c:pt idx="32">
                  <c:v>Bérgamo</c:v>
                </c:pt>
                <c:pt idx="33">
                  <c:v>Bernardo</c:v>
                </c:pt>
                <c:pt idx="34">
                  <c:v>Daniel Borges</c:v>
                </c:pt>
                <c:pt idx="35">
                  <c:v>Fernando Bio</c:v>
                </c:pt>
                <c:pt idx="36">
                  <c:v>Fiorito</c:v>
                </c:pt>
                <c:pt idx="37">
                  <c:v>Fontalvo</c:v>
                </c:pt>
                <c:pt idx="38">
                  <c:v>Grilovic</c:v>
                </c:pt>
                <c:pt idx="39">
                  <c:v>Guedes</c:v>
                </c:pt>
                <c:pt idx="40">
                  <c:v>Gus</c:v>
                </c:pt>
                <c:pt idx="41">
                  <c:v>Marcelo</c:v>
                </c:pt>
                <c:pt idx="42">
                  <c:v>Odair</c:v>
                </c:pt>
                <c:pt idx="43">
                  <c:v>Pedrinho</c:v>
                </c:pt>
                <c:pt idx="44">
                  <c:v>Reinaldo</c:v>
                </c:pt>
                <c:pt idx="45">
                  <c:v>Renato</c:v>
                </c:pt>
                <c:pt idx="46">
                  <c:v>Rogerio</c:v>
                </c:pt>
                <c:pt idx="47">
                  <c:v>Vinicius</c:v>
                </c:pt>
                <c:pt idx="48">
                  <c:v>Vitor 100%</c:v>
                </c:pt>
              </c:strCache>
            </c:strRef>
          </c:cat>
          <c:val>
            <c:numRef>
              <c:f>CLASSIF!$I$3:$I$51</c:f>
              <c:numCache>
                <c:formatCode>General</c:formatCode>
                <c:ptCount val="49"/>
                <c:pt idx="0">
                  <c:v>531.000660504667</c:v>
                </c:pt>
                <c:pt idx="1">
                  <c:v>313.000675083</c:v>
                </c:pt>
                <c:pt idx="2">
                  <c:v>312.000779227667</c:v>
                </c:pt>
                <c:pt idx="3">
                  <c:v>301.000773147923</c:v>
                </c:pt>
                <c:pt idx="4">
                  <c:v>267.000935064</c:v>
                </c:pt>
                <c:pt idx="5">
                  <c:v>232.000300077</c:v>
                </c:pt>
                <c:pt idx="6">
                  <c:v>229.000496218846</c:v>
                </c:pt>
                <c:pt idx="7">
                  <c:v>204.000888963889</c:v>
                </c:pt>
                <c:pt idx="8">
                  <c:v>200.000828665429</c:v>
                </c:pt>
                <c:pt idx="9">
                  <c:v>195.000755093</c:v>
                </c:pt>
                <c:pt idx="10">
                  <c:v>189.000296718667</c:v>
                </c:pt>
                <c:pt idx="11">
                  <c:v>186.000731907182</c:v>
                </c:pt>
                <c:pt idx="12">
                  <c:v>177.000807237857</c:v>
                </c:pt>
                <c:pt idx="13">
                  <c:v>153.000675078</c:v>
                </c:pt>
                <c:pt idx="14">
                  <c:v>147.000768819</c:v>
                </c:pt>
                <c:pt idx="15">
                  <c:v>136.000700058</c:v>
                </c:pt>
                <c:pt idx="16">
                  <c:v>132.000830086</c:v>
                </c:pt>
                <c:pt idx="17">
                  <c:v>128.000914351714</c:v>
                </c:pt>
                <c:pt idx="18">
                  <c:v>108.000577830778</c:v>
                </c:pt>
                <c:pt idx="19">
                  <c:v>107.000486439636</c:v>
                </c:pt>
                <c:pt idx="20">
                  <c:v>100.001000068</c:v>
                </c:pt>
                <c:pt idx="21">
                  <c:v>88.000800087</c:v>
                </c:pt>
                <c:pt idx="22">
                  <c:v>83.0006917236667</c:v>
                </c:pt>
                <c:pt idx="23">
                  <c:v>76.0008667256667</c:v>
                </c:pt>
                <c:pt idx="24">
                  <c:v>65.000812574</c:v>
                </c:pt>
                <c:pt idx="25">
                  <c:v>47.0007834293333</c:v>
                </c:pt>
                <c:pt idx="26">
                  <c:v>45.00112507</c:v>
                </c:pt>
                <c:pt idx="27">
                  <c:v>44.000550055</c:v>
                </c:pt>
                <c:pt idx="28">
                  <c:v>24.000600091</c:v>
                </c:pt>
                <c:pt idx="29">
                  <c:v>20.000200051</c:v>
                </c:pt>
                <c:pt idx="30">
                  <c:v>4.00020009</c:v>
                </c:pt>
                <c:pt idx="31">
                  <c:v>9.9E-008</c:v>
                </c:pt>
                <c:pt idx="32">
                  <c:v>9.8E-008</c:v>
                </c:pt>
                <c:pt idx="33">
                  <c:v>9.7E-008</c:v>
                </c:pt>
                <c:pt idx="34">
                  <c:v>9.2E-008</c:v>
                </c:pt>
                <c:pt idx="35">
                  <c:v>8.5E-008</c:v>
                </c:pt>
                <c:pt idx="36">
                  <c:v>8.4E-008</c:v>
                </c:pt>
                <c:pt idx="37">
                  <c:v>8.2E-008</c:v>
                </c:pt>
                <c:pt idx="38">
                  <c:v>8.1E-008</c:v>
                </c:pt>
                <c:pt idx="39">
                  <c:v>8E-008</c:v>
                </c:pt>
                <c:pt idx="40">
                  <c:v>7.9E-008</c:v>
                </c:pt>
                <c:pt idx="41">
                  <c:v>7.3E-008</c:v>
                </c:pt>
                <c:pt idx="42">
                  <c:v>7.2E-008</c:v>
                </c:pt>
                <c:pt idx="43">
                  <c:v>6.7E-008</c:v>
                </c:pt>
                <c:pt idx="44">
                  <c:v>6.3E-008</c:v>
                </c:pt>
                <c:pt idx="45">
                  <c:v>6.2E-008</c:v>
                </c:pt>
                <c:pt idx="46">
                  <c:v>6E-008</c:v>
                </c:pt>
                <c:pt idx="47">
                  <c:v>5.6E-008</c:v>
                </c:pt>
                <c:pt idx="48">
                  <c:v>5.4E-008</c:v>
                </c:pt>
              </c:numCache>
            </c:numRef>
          </c:val>
        </c:ser>
        <c:gapWidth val="100"/>
        <c:overlap val="-24"/>
        <c:axId val="18078415"/>
        <c:axId val="76155843"/>
      </c:barChart>
      <c:catAx>
        <c:axId val="18078415"/>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76155843"/>
        <c:crosses val="autoZero"/>
        <c:auto val="1"/>
        <c:lblAlgn val="ctr"/>
        <c:lblOffset val="100"/>
      </c:catAx>
      <c:valAx>
        <c:axId val="76155843"/>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18078415"/>
        <c:crosses val="max"/>
        <c:majorUnit val="20"/>
        <c:minorUnit val="5"/>
      </c:valAx>
      <c:spPr>
        <a:noFill/>
        <a:ln>
          <a:noFill/>
        </a:ln>
      </c:spPr>
    </c:plotArea>
    <c:plotVisOnly val="1"/>
    <c:dispBlanksAs val="gap"/>
  </c:chart>
  <c:spPr>
    <a:gradFill>
      <a:gsLst>
        <a:gs pos="0">
          <a:srgbClr val="595959"/>
        </a:gs>
        <a:gs pos="100000">
          <a:srgbClr val="262626"/>
        </a:gs>
      </a:gsLst>
      <a:path path="circle"/>
    </a:gradFill>
    <a:ln w="1260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35</xdr:col>
      <xdr:colOff>84240</xdr:colOff>
      <xdr:row>28</xdr:row>
      <xdr:rowOff>69840</xdr:rowOff>
    </xdr:from>
    <xdr:to>
      <xdr:col>47</xdr:col>
      <xdr:colOff>276840</xdr:colOff>
      <xdr:row>55</xdr:row>
      <xdr:rowOff>84240</xdr:rowOff>
    </xdr:to>
    <xdr:graphicFrame>
      <xdr:nvGraphicFramePr>
        <xdr:cNvPr id="0" name="Chart 1"/>
        <xdr:cNvGraphicFramePr/>
      </xdr:nvGraphicFramePr>
      <xdr:xfrm>
        <a:off x="31675320" y="4806720"/>
        <a:ext cx="9982440" cy="43862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280440</xdr:colOff>
      <xdr:row>42</xdr:row>
      <xdr:rowOff>147960</xdr:rowOff>
    </xdr:to>
    <xdr:graphicFrame>
      <xdr:nvGraphicFramePr>
        <xdr:cNvPr id="1" name="Chart 1"/>
        <xdr:cNvGraphicFramePr/>
      </xdr:nvGraphicFramePr>
      <xdr:xfrm>
        <a:off x="0" y="0"/>
        <a:ext cx="10120320" cy="6975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RowHeight="12.75" zeroHeight="false" outlineLevelRow="0" outlineLevelCol="0"/>
  <cols>
    <col collapsed="false" customWidth="true" hidden="false" outlineLevel="0" max="1" min="1" style="1" width="14"/>
    <col collapsed="false" customWidth="true" hidden="false" outlineLevel="0" max="3" min="2" style="2" width="20.71"/>
    <col collapsed="false" customWidth="true" hidden="false" outlineLevel="0" max="1025" min="4" style="2" width="9.14"/>
  </cols>
  <sheetData>
    <row r="1" customFormat="false" ht="18.75" hidden="false" customHeight="false" outlineLevel="0" collapsed="false">
      <c r="A1" s="3" t="s">
        <v>0</v>
      </c>
      <c r="B1" s="3"/>
    </row>
    <row r="2" customFormat="false" ht="13.5" hidden="false" customHeight="false" outlineLevel="0" collapsed="false">
      <c r="A2" s="4" t="s">
        <v>1</v>
      </c>
      <c r="B2" s="5"/>
      <c r="C2" s="5"/>
    </row>
    <row r="3" customFormat="false" ht="12.75" hidden="false" customHeight="false" outlineLevel="0" collapsed="false">
      <c r="A3" s="6" t="n">
        <v>1</v>
      </c>
      <c r="B3" s="7" t="s">
        <v>2</v>
      </c>
    </row>
    <row r="4" customFormat="false" ht="12.75" hidden="false" customHeight="false" outlineLevel="0" collapsed="false">
      <c r="A4" s="8" t="n">
        <v>2</v>
      </c>
      <c r="B4" s="9" t="s">
        <v>3</v>
      </c>
    </row>
    <row r="5" customFormat="false" ht="12.75" hidden="false" customHeight="false" outlineLevel="0" collapsed="false">
      <c r="A5" s="8" t="n">
        <v>3</v>
      </c>
      <c r="B5" s="9" t="s">
        <v>4</v>
      </c>
    </row>
    <row r="6" customFormat="false" ht="12.75" hidden="false" customHeight="false" outlineLevel="0" collapsed="false">
      <c r="A6" s="8" t="n">
        <v>4</v>
      </c>
      <c r="B6" s="9" t="s">
        <v>5</v>
      </c>
    </row>
    <row r="7" customFormat="false" ht="12.75" hidden="false" customHeight="false" outlineLevel="0" collapsed="false">
      <c r="A7" s="8" t="n">
        <v>5</v>
      </c>
      <c r="B7" s="9" t="s">
        <v>6</v>
      </c>
    </row>
    <row r="8" customFormat="false" ht="12.75" hidden="false" customHeight="false" outlineLevel="0" collapsed="false">
      <c r="A8" s="8" t="n">
        <v>6</v>
      </c>
      <c r="B8" s="9" t="s">
        <v>7</v>
      </c>
    </row>
    <row r="9" customFormat="false" ht="12.75" hidden="false" customHeight="false" outlineLevel="0" collapsed="false">
      <c r="A9" s="8" t="n">
        <v>7</v>
      </c>
      <c r="B9" s="9" t="s">
        <v>8</v>
      </c>
    </row>
    <row r="10" customFormat="false" ht="12.75" hidden="false" customHeight="false" outlineLevel="0" collapsed="false">
      <c r="A10" s="8" t="n">
        <v>8</v>
      </c>
      <c r="B10" s="9" t="s">
        <v>9</v>
      </c>
    </row>
    <row r="11" customFormat="false" ht="12.75" hidden="false" customHeight="false" outlineLevel="0" collapsed="false">
      <c r="A11" s="8" t="n">
        <v>9</v>
      </c>
      <c r="B11" s="9" t="s">
        <v>10</v>
      </c>
    </row>
    <row r="12" customFormat="false" ht="12.75" hidden="false" customHeight="false" outlineLevel="0" collapsed="false">
      <c r="A12" s="8" t="n">
        <v>10</v>
      </c>
      <c r="B12" s="9" t="s">
        <v>11</v>
      </c>
    </row>
    <row r="13" customFormat="false" ht="12.75" hidden="false" customHeight="false" outlineLevel="0" collapsed="false">
      <c r="A13" s="8" t="n">
        <v>11</v>
      </c>
      <c r="B13" s="9" t="s">
        <v>12</v>
      </c>
    </row>
    <row r="14" customFormat="false" ht="12.75" hidden="false" customHeight="false" outlineLevel="0" collapsed="false">
      <c r="A14" s="8" t="n">
        <v>12</v>
      </c>
      <c r="B14" s="9" t="s">
        <v>13</v>
      </c>
    </row>
    <row r="15" customFormat="false" ht="12.75" hidden="false" customHeight="false" outlineLevel="0" collapsed="false">
      <c r="A15" s="8" t="n">
        <v>13</v>
      </c>
      <c r="B15" s="9" t="s">
        <v>14</v>
      </c>
    </row>
    <row r="16" customFormat="false" ht="12.75" hidden="false" customHeight="false" outlineLevel="0" collapsed="false">
      <c r="A16" s="8" t="n">
        <v>14</v>
      </c>
      <c r="B16" s="9" t="s">
        <v>15</v>
      </c>
    </row>
    <row r="17" customFormat="false" ht="12.75" hidden="false" customHeight="false" outlineLevel="0" collapsed="false">
      <c r="A17" s="8" t="n">
        <v>15</v>
      </c>
      <c r="B17" s="9" t="s">
        <v>16</v>
      </c>
    </row>
    <row r="18" customFormat="false" ht="12.75" hidden="false" customHeight="false" outlineLevel="0" collapsed="false">
      <c r="A18" s="8" t="n">
        <v>16</v>
      </c>
      <c r="B18" s="9" t="s">
        <v>17</v>
      </c>
    </row>
    <row r="19" customFormat="false" ht="12.75" hidden="false" customHeight="false" outlineLevel="0" collapsed="false">
      <c r="A19" s="8" t="n">
        <v>17</v>
      </c>
      <c r="B19" s="9" t="s">
        <v>18</v>
      </c>
    </row>
    <row r="20" customFormat="false" ht="12.75" hidden="false" customHeight="false" outlineLevel="0" collapsed="false">
      <c r="A20" s="8" t="n">
        <v>18</v>
      </c>
      <c r="B20" s="9" t="s">
        <v>19</v>
      </c>
    </row>
    <row r="21" customFormat="false" ht="12.75" hidden="false" customHeight="false" outlineLevel="0" collapsed="false">
      <c r="A21" s="8" t="n">
        <v>19</v>
      </c>
      <c r="B21" s="9" t="s">
        <v>20</v>
      </c>
    </row>
    <row r="22" customFormat="false" ht="12.75" hidden="false" customHeight="false" outlineLevel="0" collapsed="false">
      <c r="A22" s="8" t="n">
        <v>20</v>
      </c>
      <c r="B22" s="9" t="s">
        <v>21</v>
      </c>
    </row>
    <row r="23" customFormat="false" ht="12.75" hidden="false" customHeight="false" outlineLevel="0" collapsed="false">
      <c r="A23" s="8" t="n">
        <v>21</v>
      </c>
      <c r="B23" s="9" t="s">
        <v>22</v>
      </c>
    </row>
    <row r="24" customFormat="false" ht="12.75" hidden="false" customHeight="false" outlineLevel="0" collapsed="false">
      <c r="A24" s="8" t="n">
        <v>22</v>
      </c>
      <c r="B24" s="9" t="s">
        <v>23</v>
      </c>
    </row>
    <row r="25" customFormat="false" ht="12.75" hidden="false" customHeight="false" outlineLevel="0" collapsed="false">
      <c r="A25" s="8" t="n">
        <v>23</v>
      </c>
      <c r="B25" s="9" t="s">
        <v>24</v>
      </c>
    </row>
    <row r="26" customFormat="false" ht="12.75" hidden="false" customHeight="false" outlineLevel="0" collapsed="false">
      <c r="A26" s="8" t="n">
        <v>24</v>
      </c>
      <c r="B26" s="9" t="s">
        <v>25</v>
      </c>
    </row>
    <row r="27" customFormat="false" ht="12.75" hidden="false" customHeight="false" outlineLevel="0" collapsed="false">
      <c r="A27" s="8" t="n">
        <v>25</v>
      </c>
      <c r="B27" s="9" t="s">
        <v>26</v>
      </c>
    </row>
    <row r="28" customFormat="false" ht="12.75" hidden="false" customHeight="false" outlineLevel="0" collapsed="false">
      <c r="A28" s="8" t="n">
        <v>26</v>
      </c>
      <c r="B28" s="9" t="s">
        <v>27</v>
      </c>
    </row>
    <row r="29" customFormat="false" ht="12.75" hidden="false" customHeight="false" outlineLevel="0" collapsed="false">
      <c r="A29" s="8" t="n">
        <v>27</v>
      </c>
      <c r="B29" s="9" t="s">
        <v>28</v>
      </c>
    </row>
    <row r="30" customFormat="false" ht="12.75" hidden="false" customHeight="false" outlineLevel="0" collapsed="false">
      <c r="A30" s="8" t="n">
        <v>28</v>
      </c>
      <c r="B30" s="9" t="s">
        <v>29</v>
      </c>
    </row>
    <row r="31" customFormat="false" ht="12.75" hidden="false" customHeight="false" outlineLevel="0" collapsed="false">
      <c r="A31" s="8" t="n">
        <v>29</v>
      </c>
      <c r="B31" s="9" t="s">
        <v>30</v>
      </c>
    </row>
    <row r="32" customFormat="false" ht="12.75" hidden="false" customHeight="false" outlineLevel="0" collapsed="false">
      <c r="A32" s="8" t="n">
        <v>30</v>
      </c>
      <c r="B32" s="9" t="s">
        <v>31</v>
      </c>
    </row>
    <row r="33" customFormat="false" ht="12.75" hidden="false" customHeight="false" outlineLevel="0" collapsed="false">
      <c r="A33" s="8" t="n">
        <v>31</v>
      </c>
      <c r="B33" s="9" t="s">
        <v>32</v>
      </c>
    </row>
    <row r="34" customFormat="false" ht="12.75" hidden="false" customHeight="false" outlineLevel="0" collapsed="false">
      <c r="A34" s="8" t="n">
        <v>32</v>
      </c>
      <c r="B34" s="9" t="s">
        <v>33</v>
      </c>
    </row>
    <row r="35" customFormat="false" ht="12.75" hidden="false" customHeight="false" outlineLevel="0" collapsed="false">
      <c r="A35" s="8" t="n">
        <v>33</v>
      </c>
      <c r="B35" s="9" t="s">
        <v>34</v>
      </c>
    </row>
    <row r="36" customFormat="false" ht="12.75" hidden="false" customHeight="false" outlineLevel="0" collapsed="false">
      <c r="A36" s="8" t="n">
        <v>34</v>
      </c>
      <c r="B36" s="9" t="s">
        <v>35</v>
      </c>
    </row>
    <row r="37" customFormat="false" ht="12.75" hidden="false" customHeight="false" outlineLevel="0" collapsed="false">
      <c r="A37" s="8" t="n">
        <v>35</v>
      </c>
      <c r="B37" s="9" t="s">
        <v>36</v>
      </c>
    </row>
    <row r="38" customFormat="false" ht="12.75" hidden="false" customHeight="false" outlineLevel="0" collapsed="false">
      <c r="A38" s="8" t="n">
        <v>36</v>
      </c>
      <c r="B38" s="9" t="s">
        <v>37</v>
      </c>
    </row>
    <row r="39" customFormat="false" ht="12.75" hidden="false" customHeight="false" outlineLevel="0" collapsed="false">
      <c r="A39" s="8" t="n">
        <v>37</v>
      </c>
      <c r="B39" s="9" t="s">
        <v>38</v>
      </c>
    </row>
    <row r="40" customFormat="false" ht="12.75" hidden="false" customHeight="false" outlineLevel="0" collapsed="false">
      <c r="A40" s="8" t="n">
        <v>38</v>
      </c>
      <c r="B40" s="9" t="s">
        <v>39</v>
      </c>
    </row>
    <row r="41" customFormat="false" ht="12.75" hidden="false" customHeight="false" outlineLevel="0" collapsed="false">
      <c r="A41" s="8" t="n">
        <v>39</v>
      </c>
      <c r="B41" s="9" t="s">
        <v>40</v>
      </c>
    </row>
    <row r="42" customFormat="false" ht="12.75" hidden="false" customHeight="false" outlineLevel="0" collapsed="false">
      <c r="A42" s="8" t="n">
        <v>40</v>
      </c>
      <c r="B42" s="9" t="s">
        <v>41</v>
      </c>
    </row>
    <row r="43" customFormat="false" ht="12.75" hidden="false" customHeight="false" outlineLevel="0" collapsed="false">
      <c r="A43" s="8" t="n">
        <v>41</v>
      </c>
      <c r="B43" s="9" t="s">
        <v>42</v>
      </c>
    </row>
    <row r="44" customFormat="false" ht="12.75" hidden="false" customHeight="false" outlineLevel="0" collapsed="false">
      <c r="A44" s="8" t="n">
        <v>42</v>
      </c>
      <c r="B44" s="9" t="s">
        <v>43</v>
      </c>
    </row>
    <row r="45" customFormat="false" ht="12.75" hidden="false" customHeight="false" outlineLevel="0" collapsed="false">
      <c r="A45" s="8" t="n">
        <v>43</v>
      </c>
      <c r="B45" s="9" t="s">
        <v>44</v>
      </c>
    </row>
    <row r="46" customFormat="false" ht="12.75" hidden="false" customHeight="false" outlineLevel="0" collapsed="false">
      <c r="A46" s="8" t="n">
        <v>44</v>
      </c>
      <c r="B46" s="9" t="s">
        <v>45</v>
      </c>
    </row>
    <row r="47" customFormat="false" ht="12.75" hidden="false" customHeight="false" outlineLevel="0" collapsed="false">
      <c r="A47" s="8" t="n">
        <v>45</v>
      </c>
      <c r="B47" s="9" t="s">
        <v>46</v>
      </c>
    </row>
    <row r="48" customFormat="false" ht="12.75" hidden="false" customHeight="false" outlineLevel="0" collapsed="false">
      <c r="A48" s="8" t="n">
        <v>46</v>
      </c>
      <c r="B48" s="9" t="s">
        <v>47</v>
      </c>
    </row>
    <row r="49" customFormat="false" ht="12.75" hidden="false" customHeight="false" outlineLevel="0" collapsed="false">
      <c r="A49" s="8" t="n">
        <v>47</v>
      </c>
      <c r="B49" s="9" t="s">
        <v>48</v>
      </c>
    </row>
    <row r="50" customFormat="false" ht="12.75" hidden="false" customHeight="false" outlineLevel="0" collapsed="false">
      <c r="A50" s="8" t="n">
        <v>48</v>
      </c>
      <c r="B50" s="9" t="s">
        <v>49</v>
      </c>
    </row>
    <row r="51" customFormat="false" ht="12.75" hidden="false" customHeight="false" outlineLevel="0" collapsed="false">
      <c r="A51" s="8" t="n">
        <v>49</v>
      </c>
      <c r="B51" s="9" t="s">
        <v>50</v>
      </c>
    </row>
    <row r="52" customFormat="false" ht="13.5" hidden="false" customHeight="false" outlineLevel="0" collapsed="false">
      <c r="A52" s="10" t="n">
        <v>50</v>
      </c>
      <c r="B52"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P13" activeCellId="0" sqref="P13"/>
    </sheetView>
  </sheetViews>
  <sheetFormatPr defaultRowHeight="12.75" zeroHeight="false" outlineLevelRow="0" outlineLevelCol="0"/>
  <cols>
    <col collapsed="false" customWidth="true" hidden="false" outlineLevel="0" max="1" min="1" style="1" width="6.7"/>
    <col collapsed="false" customWidth="true" hidden="false" outlineLevel="0" max="2" min="2" style="2" width="28"/>
    <col collapsed="false" customWidth="true" hidden="false" outlineLevel="0" max="4" min="3" style="1" width="7.7"/>
    <col collapsed="false" customWidth="true" hidden="false" outlineLevel="0" max="5" min="5" style="1" width="9.7"/>
    <col collapsed="false" customWidth="true" hidden="true" outlineLevel="0" max="6" min="6" style="1" width="10.71"/>
    <col collapsed="false" customWidth="true" hidden="false" outlineLevel="0" max="8" min="7" style="1" width="9.7"/>
    <col collapsed="false" customWidth="true" hidden="false" outlineLevel="0" max="9" min="9" style="12" width="10.71"/>
    <col collapsed="false" customWidth="true" hidden="false" outlineLevel="0" max="10" min="10" style="2" width="9.14"/>
    <col collapsed="false" customWidth="true" hidden="false" outlineLevel="0" max="14" min="11" style="2" width="9.28"/>
    <col collapsed="false" customWidth="true" hidden="false" outlineLevel="0" max="15" min="15" style="1" width="10.71"/>
    <col collapsed="false" customWidth="true" hidden="false" outlineLevel="0" max="16" min="16" style="2" width="20.71"/>
    <col collapsed="false" customWidth="true" hidden="false" outlineLevel="0" max="25" min="17" style="2" width="9.28"/>
    <col collapsed="false" customWidth="true" hidden="false" outlineLevel="0" max="26" min="26" style="2" width="17.57"/>
    <col collapsed="false" customWidth="true" hidden="false" outlineLevel="0" max="27" min="27" style="2" width="9.14"/>
    <col collapsed="false" customWidth="true" hidden="false" outlineLevel="0" max="33" min="28" style="2" width="9.28"/>
    <col collapsed="false" customWidth="true" hidden="false" outlineLevel="0" max="34" min="34" style="2" width="12.71"/>
    <col collapsed="false" customWidth="true" hidden="false" outlineLevel="0" max="35" min="35" style="2" width="9.14"/>
    <col collapsed="false" customWidth="true" hidden="false" outlineLevel="0" max="38" min="36" style="2" width="9.28"/>
    <col collapsed="false" customWidth="true" hidden="false" outlineLevel="0" max="1025" min="39" style="2" width="9.14"/>
  </cols>
  <sheetData>
    <row r="1" customFormat="false" ht="13.5" hidden="false" customHeight="false" outlineLevel="0" collapsed="false">
      <c r="N1" s="1"/>
      <c r="P1" s="1" t="n">
        <v>3</v>
      </c>
      <c r="Q1" s="1" t="n">
        <v>4</v>
      </c>
      <c r="R1" s="1" t="n">
        <v>5</v>
      </c>
      <c r="S1" s="1" t="n">
        <v>6</v>
      </c>
      <c r="T1" s="1" t="n">
        <v>7</v>
      </c>
      <c r="U1" s="1" t="n">
        <v>8</v>
      </c>
      <c r="V1" s="1" t="n">
        <v>9</v>
      </c>
      <c r="W1" s="1" t="n">
        <v>10</v>
      </c>
      <c r="X1" s="1" t="n">
        <v>11</v>
      </c>
      <c r="Y1" s="1" t="n">
        <v>12</v>
      </c>
      <c r="Z1" s="1"/>
    </row>
    <row r="2" s="18" customFormat="true" ht="27.95" hidden="false" customHeight="true" outlineLevel="0" collapsed="false">
      <c r="A2" s="13" t="s">
        <v>51</v>
      </c>
      <c r="B2" s="14" t="s">
        <v>52</v>
      </c>
      <c r="C2" s="13" t="s">
        <v>53</v>
      </c>
      <c r="D2" s="13" t="s">
        <v>54</v>
      </c>
      <c r="E2" s="13" t="s">
        <v>55</v>
      </c>
      <c r="F2" s="13" t="s">
        <v>56</v>
      </c>
      <c r="G2" s="13" t="s">
        <v>57</v>
      </c>
      <c r="H2" s="13" t="s">
        <v>58</v>
      </c>
      <c r="I2" s="15" t="s">
        <v>59</v>
      </c>
      <c r="J2" s="16"/>
      <c r="K2" s="17" t="s">
        <v>60</v>
      </c>
      <c r="L2" s="17" t="s">
        <v>61</v>
      </c>
      <c r="M2" s="16"/>
      <c r="N2" s="16" t="s">
        <v>62</v>
      </c>
      <c r="O2" s="17" t="s">
        <v>1</v>
      </c>
      <c r="P2" s="16" t="s">
        <v>52</v>
      </c>
      <c r="Q2" s="16" t="s">
        <v>63</v>
      </c>
      <c r="R2" s="16" t="s">
        <v>64</v>
      </c>
      <c r="S2" s="16" t="s">
        <v>65</v>
      </c>
      <c r="T2" s="16" t="s">
        <v>66</v>
      </c>
      <c r="U2" s="16" t="s">
        <v>55</v>
      </c>
      <c r="V2" s="16" t="s">
        <v>56</v>
      </c>
      <c r="W2" s="16" t="s">
        <v>67</v>
      </c>
      <c r="X2" s="16" t="s">
        <v>68</v>
      </c>
      <c r="Y2" s="16" t="s">
        <v>69</v>
      </c>
      <c r="Z2" s="16" t="s">
        <v>70</v>
      </c>
      <c r="AA2" s="16"/>
      <c r="AH2" s="18" t="n">
        <v>2.5</v>
      </c>
      <c r="AJ2" s="19" t="s">
        <v>71</v>
      </c>
      <c r="AK2" s="18" t="s">
        <v>72</v>
      </c>
      <c r="AL2" s="19" t="s">
        <v>71</v>
      </c>
      <c r="AM2" s="18" t="s">
        <v>73</v>
      </c>
      <c r="AN2" s="18" t="s">
        <v>74</v>
      </c>
    </row>
    <row r="3" customFormat="false" ht="12.75" hidden="false" customHeight="true" outlineLevel="0" collapsed="false">
      <c r="A3" s="20" t="n">
        <v>1</v>
      </c>
      <c r="B3" s="21" t="str">
        <f aca="false">VLOOKUP($A3,$N:$Z,P$1,0)</f>
        <v>Elias</v>
      </c>
      <c r="C3" s="20" t="n">
        <f aca="false">VLOOKUP($A3,$N:$Z,Q$1,0)</f>
        <v>24</v>
      </c>
      <c r="D3" s="22" t="str">
        <f aca="false">VLOOKUP($A3,$N:$Z,R$1,0)&amp;"-"&amp;VLOOKUP($A3,$N:$Z,S$1,0)</f>
        <v>12-12</v>
      </c>
      <c r="E3" s="20" t="n">
        <f aca="false">VLOOKUP($A3,$N:$Z,X$1,0)</f>
        <v>317</v>
      </c>
      <c r="F3" s="20" t="n">
        <f aca="false">VLOOKUP($A3,$N:$Z,V$1,0)</f>
        <v>0</v>
      </c>
      <c r="G3" s="20" t="n">
        <f aca="false">VLOOKUP($A3,$N:$Z,W$1,0)</f>
        <v>64</v>
      </c>
      <c r="H3" s="20" t="n">
        <f aca="false">VLOOKUP($A3,$N:$Z,Y$1,0)</f>
        <v>150</v>
      </c>
      <c r="I3" s="23" t="n">
        <f aca="false">VLOOKUP($A3,$N:$Z,13,0)</f>
        <v>531.000660504667</v>
      </c>
      <c r="J3" s="24" t="s">
        <v>75</v>
      </c>
      <c r="K3" s="25" t="n">
        <f aca="false">VLOOKUP($A3,$N:$Z,R$1,0)</f>
        <v>12</v>
      </c>
      <c r="L3" s="25" t="n">
        <f aca="false">VLOOKUP($A3,$N:$Z,S$1,0)</f>
        <v>12</v>
      </c>
      <c r="M3" s="25"/>
      <c r="N3" s="26" t="n">
        <f aca="false">RANK(Z3,Z:Z)</f>
        <v>32</v>
      </c>
      <c r="O3" s="25" t="n">
        <v>1</v>
      </c>
      <c r="P3" s="26" t="s">
        <v>2</v>
      </c>
      <c r="Q3" s="26" t="n">
        <f aca="false">COUNTIF(CORRIDA!G:G,CLASSIF!P3)+COUNTIF(CORRIDA!I:I,CLASSIF!P3)</f>
        <v>0</v>
      </c>
      <c r="R3" s="26" t="n">
        <f aca="false">COUNTIF(CORRIDA!G:G,CLASSIF!$P3)</f>
        <v>0</v>
      </c>
      <c r="S3" s="26" t="n">
        <f aca="false">COUNTIF(CORRIDA!I:I,CLASSIF!P3)</f>
        <v>0</v>
      </c>
      <c r="T3" s="27" t="n">
        <f aca="false">IF(Q3=0,0,U3/(Q3*20))</f>
        <v>0</v>
      </c>
      <c r="U3" s="26" t="n">
        <f aca="false">SUMIF(CORRIDA!G:G,CLASSIF!P3,CORRIDA!H:H)+SUMIF(CORRIDA!I:I,CLASSIF!P3,CORRIDA!J:J)</f>
        <v>0</v>
      </c>
      <c r="V3" s="26" t="n">
        <f aca="false">SUMIF(WOs!G:G,CLASSIF!P3,WOs!H:H)+SUMIF(WOs!I:I,CLASSIF!P3,WOs!J:J)</f>
        <v>0</v>
      </c>
      <c r="W3" s="26" t="n">
        <f aca="false">SUMIF(TORNEIO!G:G,CLASSIF!P3,TORNEIO!H:H)+SUMIF(TORNEIO!I:I,CLASSIF!P3,TORNEIO!J:J)+SUMIF(TORNEIO!S:S,CLASSIF!P3,TORNEIO!T:T)</f>
        <v>0</v>
      </c>
      <c r="X3" s="26" t="n">
        <f aca="false">SUM(U3:V3)</f>
        <v>0</v>
      </c>
      <c r="Y3" s="26" t="n">
        <f aca="false">VLOOKUP(P3,STATS!$B$2:$DF$52,109,0)</f>
        <v>0</v>
      </c>
      <c r="Z3" s="28" t="n">
        <f aca="false">SUM(W3:Y3)+T3/1000+(100-O3)/1000000000</f>
        <v>9.9E-008</v>
      </c>
      <c r="AA3" s="26"/>
      <c r="AB3" s="29" t="n">
        <v>42919</v>
      </c>
      <c r="AC3" s="29" t="n">
        <v>43069</v>
      </c>
      <c r="AD3" s="2" t="n">
        <f aca="true">TODAY()-AB3</f>
        <v>1533</v>
      </c>
      <c r="AE3" s="2" t="n">
        <f aca="false">AC3-AB3</f>
        <v>150</v>
      </c>
      <c r="AF3" s="2" t="n">
        <f aca="false">AD3/AE3</f>
        <v>10.22</v>
      </c>
      <c r="AG3" s="30" t="n">
        <f aca="false">E3/$AF$3</f>
        <v>31.0176125244618</v>
      </c>
      <c r="AH3" s="30" t="e">
        <f aca="true">E3+AH$2*20*D3*(($AC$3-TODAY())/7)</f>
        <v>#VALUE!</v>
      </c>
      <c r="AJ3" s="1" t="n">
        <v>1</v>
      </c>
      <c r="AK3" s="1" t="n">
        <f aca="false">AM3-AN3</f>
        <v>0</v>
      </c>
      <c r="AL3" s="1" t="n">
        <v>1</v>
      </c>
    </row>
    <row r="4" customFormat="false" ht="12.8" hidden="false" customHeight="false" outlineLevel="0" collapsed="false">
      <c r="A4" s="31" t="n">
        <v>2</v>
      </c>
      <c r="B4" s="32" t="str">
        <f aca="false">VLOOKUP($A4,$N:$Z,P$1,0)</f>
        <v>Flavio</v>
      </c>
      <c r="C4" s="31" t="n">
        <f aca="false">VLOOKUP($A4,$N:$Z,Q$1,0)</f>
        <v>14</v>
      </c>
      <c r="D4" s="33" t="str">
        <f aca="false">VLOOKUP($A4,$N:$Z,R$1,0)&amp;"-"&amp;VLOOKUP($A4,$N:$Z,S$1,0)</f>
        <v>7-7</v>
      </c>
      <c r="E4" s="31" t="n">
        <f aca="false">VLOOKUP($A4,$N:$Z,X$1,0)</f>
        <v>189</v>
      </c>
      <c r="F4" s="31" t="n">
        <f aca="false">VLOOKUP($A4,$N:$Z,V$1,0)</f>
        <v>0</v>
      </c>
      <c r="G4" s="31" t="n">
        <f aca="false">VLOOKUP($A4,$N:$Z,W$1,0)</f>
        <v>24</v>
      </c>
      <c r="H4" s="31" t="n">
        <f aca="false">VLOOKUP($A4,$N:$Z,Y$1,0)</f>
        <v>100</v>
      </c>
      <c r="I4" s="34" t="n">
        <f aca="false">VLOOKUP($A4,$N:$Z,13,0)</f>
        <v>313.000675083</v>
      </c>
      <c r="J4" s="24"/>
      <c r="K4" s="35" t="n">
        <f aca="false">VLOOKUP($A4,$N:$Z,R$1,0)</f>
        <v>7</v>
      </c>
      <c r="L4" s="35" t="n">
        <f aca="false">VLOOKUP($A4,$N:$Z,S$1,0)</f>
        <v>7</v>
      </c>
      <c r="M4" s="35"/>
      <c r="N4" s="36" t="n">
        <f aca="false">RANK(Z4,Z:Z)</f>
        <v>33</v>
      </c>
      <c r="O4" s="35" t="n">
        <v>2</v>
      </c>
      <c r="P4" s="36" t="s">
        <v>3</v>
      </c>
      <c r="Q4" s="36" t="n">
        <f aca="false">COUNTIF(CORRIDA!G:G,CLASSIF!P4)+COUNTIF(CORRIDA!I:I,CLASSIF!P4)</f>
        <v>0</v>
      </c>
      <c r="R4" s="36" t="n">
        <f aca="false">COUNTIF(CORRIDA!G:G,CLASSIF!$P4)</f>
        <v>0</v>
      </c>
      <c r="S4" s="36" t="n">
        <f aca="false">COUNTIF(CORRIDA!I:I,CLASSIF!P4)</f>
        <v>0</v>
      </c>
      <c r="T4" s="37" t="n">
        <f aca="false">IF(Q4=0,0,U4/(Q4*20))</f>
        <v>0</v>
      </c>
      <c r="U4" s="36" t="n">
        <f aca="false">SUMIF(CORRIDA!G:G,CLASSIF!P4,CORRIDA!H:H)+SUMIF(CORRIDA!I:I,CLASSIF!P4,CORRIDA!J:J)</f>
        <v>0</v>
      </c>
      <c r="V4" s="36" t="n">
        <f aca="false">SUMIF(WOs!G:G,CLASSIF!P4,WOs!H:H)+SUMIF(WOs!I:I,CLASSIF!P4,WOs!J:J)</f>
        <v>0</v>
      </c>
      <c r="W4" s="36" t="n">
        <f aca="false">SUMIF(TORNEIO!G:G,CLASSIF!P4,TORNEIO!H:H)+SUMIF(TORNEIO!I:I,CLASSIF!P4,TORNEIO!J:J)+SUMIF(TORNEIO!S:S,CLASSIF!P4,TORNEIO!T:T)</f>
        <v>0</v>
      </c>
      <c r="X4" s="36" t="n">
        <f aca="false">SUM(U4:V4)</f>
        <v>0</v>
      </c>
      <c r="Y4" s="36" t="n">
        <f aca="false">VLOOKUP(P4,STATS!$B$2:$DF$52,109,0)</f>
        <v>0</v>
      </c>
      <c r="Z4" s="38" t="n">
        <f aca="false">SUM(W4:Y4)+T4/1000+(100-O4)/1000000000</f>
        <v>9.8E-008</v>
      </c>
      <c r="AA4" s="36"/>
      <c r="AG4" s="30" t="n">
        <f aca="false">E4/$AF$3</f>
        <v>18.4931506849315</v>
      </c>
      <c r="AH4" s="30" t="e">
        <f aca="true">E4+AH$2*20*D4*(($AC$3-TODAY())/7)</f>
        <v>#VALUE!</v>
      </c>
      <c r="AJ4" s="1" t="n">
        <v>2</v>
      </c>
      <c r="AK4" s="1" t="n">
        <f aca="false">AM4-AN4</f>
        <v>0</v>
      </c>
      <c r="AL4" s="1" t="n">
        <v>2</v>
      </c>
    </row>
    <row r="5" customFormat="false" ht="12.75" hidden="false" customHeight="false" outlineLevel="0" collapsed="false">
      <c r="A5" s="31" t="n">
        <v>3</v>
      </c>
      <c r="B5" s="32" t="str">
        <f aca="false">VLOOKUP($A5,$N:$Z,P$1,0)</f>
        <v>Robertinho</v>
      </c>
      <c r="C5" s="31" t="n">
        <f aca="false">VLOOKUP($A5,$N:$Z,Q$1,0)</f>
        <v>12</v>
      </c>
      <c r="D5" s="33" t="str">
        <f aca="false">VLOOKUP($A5,$N:$Z,R$1,0)&amp;"-"&amp;VLOOKUP($A5,$N:$Z,S$1,0)</f>
        <v>8-4</v>
      </c>
      <c r="E5" s="31" t="n">
        <f aca="false">VLOOKUP($A5,$N:$Z,X$1,0)</f>
        <v>212</v>
      </c>
      <c r="F5" s="31" t="n">
        <f aca="false">VLOOKUP($A5,$N:$Z,V$1,0)</f>
        <v>25</v>
      </c>
      <c r="G5" s="31" t="n">
        <f aca="false">VLOOKUP($A5,$N:$Z,W$1,0)</f>
        <v>0</v>
      </c>
      <c r="H5" s="31" t="n">
        <f aca="false">VLOOKUP($A5,$N:$Z,Y$1,0)</f>
        <v>100</v>
      </c>
      <c r="I5" s="34" t="n">
        <f aca="false">VLOOKUP($A5,$N:$Z,13,0)</f>
        <v>312.000779227667</v>
      </c>
      <c r="J5" s="24"/>
      <c r="K5" s="35" t="n">
        <f aca="false">VLOOKUP($A5,$N:$Z,R$1,0)</f>
        <v>8</v>
      </c>
      <c r="L5" s="35" t="n">
        <f aca="false">VLOOKUP($A5,$N:$Z,S$1,0)</f>
        <v>4</v>
      </c>
      <c r="M5" s="35"/>
      <c r="N5" s="36" t="n">
        <f aca="false">RANK(Z5,Z:Z)</f>
        <v>34</v>
      </c>
      <c r="O5" s="35" t="n">
        <v>3</v>
      </c>
      <c r="P5" s="36" t="s">
        <v>4</v>
      </c>
      <c r="Q5" s="36" t="n">
        <f aca="false">COUNTIF(CORRIDA!G:G,CLASSIF!P5)+COUNTIF(CORRIDA!I:I,CLASSIF!P5)</f>
        <v>0</v>
      </c>
      <c r="R5" s="36" t="n">
        <f aca="false">COUNTIF(CORRIDA!G:G,CLASSIF!$P5)</f>
        <v>0</v>
      </c>
      <c r="S5" s="36" t="n">
        <f aca="false">COUNTIF(CORRIDA!I:I,CLASSIF!P5)</f>
        <v>0</v>
      </c>
      <c r="T5" s="37" t="n">
        <f aca="false">IF(Q5=0,0,U5/(Q5*20))</f>
        <v>0</v>
      </c>
      <c r="U5" s="36" t="n">
        <f aca="false">SUMIF(CORRIDA!G:G,CLASSIF!P5,CORRIDA!H:H)+SUMIF(CORRIDA!I:I,CLASSIF!P5,CORRIDA!J:J)</f>
        <v>0</v>
      </c>
      <c r="V5" s="36" t="n">
        <f aca="false">SUMIF(WOs!G:G,CLASSIF!P5,WOs!H:H)+SUMIF(WOs!I:I,CLASSIF!P5,WOs!J:J)</f>
        <v>0</v>
      </c>
      <c r="W5" s="36" t="n">
        <f aca="false">SUMIF(TORNEIO!G:G,CLASSIF!P5,TORNEIO!H:H)+SUMIF(TORNEIO!I:I,CLASSIF!P5,TORNEIO!J:J)+SUMIF(TORNEIO!S:S,CLASSIF!P5,TORNEIO!T:T)</f>
        <v>0</v>
      </c>
      <c r="X5" s="36" t="n">
        <f aca="false">SUM(U5:V5)</f>
        <v>0</v>
      </c>
      <c r="Y5" s="36" t="n">
        <f aca="false">VLOOKUP(P5,STATS!$B$2:$DF$52,109,0)</f>
        <v>0</v>
      </c>
      <c r="Z5" s="38" t="n">
        <f aca="false">SUM(W5:Y5)+T5/1000+(100-O5)/1000000000</f>
        <v>9.7E-008</v>
      </c>
      <c r="AA5" s="36"/>
      <c r="AG5" s="30" t="n">
        <f aca="false">E5/$AF$3</f>
        <v>20.7436399217221</v>
      </c>
      <c r="AH5" s="30" t="e">
        <f aca="true">E5+AH$2*20*D5*(($AC$3-TODAY())/7)</f>
        <v>#VALUE!</v>
      </c>
      <c r="AJ5" s="1" t="n">
        <v>3</v>
      </c>
      <c r="AK5" s="1" t="n">
        <f aca="false">AM5-AN5</f>
        <v>0</v>
      </c>
      <c r="AL5" s="1" t="n">
        <v>3</v>
      </c>
    </row>
    <row r="6" customFormat="false" ht="12.75" hidden="false" customHeight="false" outlineLevel="0" collapsed="false">
      <c r="A6" s="31" t="n">
        <v>4</v>
      </c>
      <c r="B6" s="32" t="str">
        <f aca="false">VLOOKUP($A6,$N:$Z,P$1,0)</f>
        <v>Oswald</v>
      </c>
      <c r="C6" s="31" t="n">
        <f aca="false">VLOOKUP($A6,$N:$Z,Q$1,0)</f>
        <v>13</v>
      </c>
      <c r="D6" s="33" t="str">
        <f aca="false">VLOOKUP($A6,$N:$Z,R$1,0)&amp;"-"&amp;VLOOKUP($A6,$N:$Z,S$1,0)</f>
        <v>8-5</v>
      </c>
      <c r="E6" s="31" t="n">
        <f aca="false">VLOOKUP($A6,$N:$Z,X$1,0)</f>
        <v>201</v>
      </c>
      <c r="F6" s="31" t="n">
        <f aca="false">VLOOKUP($A6,$N:$Z,V$1,0)</f>
        <v>0</v>
      </c>
      <c r="G6" s="31" t="n">
        <f aca="false">VLOOKUP($A6,$N:$Z,W$1,0)</f>
        <v>0</v>
      </c>
      <c r="H6" s="31" t="n">
        <f aca="false">VLOOKUP($A6,$N:$Z,Y$1,0)</f>
        <v>100</v>
      </c>
      <c r="I6" s="34" t="n">
        <f aca="false">VLOOKUP($A6,$N:$Z,13,0)</f>
        <v>301.000773147923</v>
      </c>
      <c r="J6" s="24"/>
      <c r="K6" s="35" t="n">
        <f aca="false">VLOOKUP($A6,$N:$Z,R$1,0)</f>
        <v>8</v>
      </c>
      <c r="L6" s="35" t="n">
        <f aca="false">VLOOKUP($A6,$N:$Z,S$1,0)</f>
        <v>5</v>
      </c>
      <c r="M6" s="35"/>
      <c r="N6" s="36" t="n">
        <f aca="false">RANK(Z6,Z:Z)</f>
        <v>26</v>
      </c>
      <c r="O6" s="35" t="n">
        <v>4</v>
      </c>
      <c r="P6" s="36" t="s">
        <v>5</v>
      </c>
      <c r="Q6" s="36" t="n">
        <f aca="false">COUNTIF(CORRIDA!G:G,CLASSIF!P6)+COUNTIF(CORRIDA!I:I,CLASSIF!P6)</f>
        <v>3</v>
      </c>
      <c r="R6" s="36" t="n">
        <f aca="false">COUNTIF(CORRIDA!G:G,CLASSIF!$P6)</f>
        <v>2</v>
      </c>
      <c r="S6" s="36" t="n">
        <f aca="false">COUNTIF(CORRIDA!I:I,CLASSIF!P6)</f>
        <v>1</v>
      </c>
      <c r="T6" s="37" t="n">
        <f aca="false">IF(Q6=0,0,U6/(Q6*20))</f>
        <v>0.783333333333333</v>
      </c>
      <c r="U6" s="36" t="n">
        <f aca="false">SUMIF(CORRIDA!G:G,CLASSIF!P6,CORRIDA!H:H)+SUMIF(CORRIDA!I:I,CLASSIF!P6,CORRIDA!J:J)</f>
        <v>47</v>
      </c>
      <c r="V6" s="36" t="n">
        <f aca="false">SUMIF(WOs!G:G,CLASSIF!P6,WOs!H:H)+SUMIF(WOs!I:I,CLASSIF!P6,WOs!J:J)</f>
        <v>0</v>
      </c>
      <c r="W6" s="36" t="n">
        <f aca="false">SUMIF(TORNEIO!G:G,CLASSIF!P6,TORNEIO!H:H)+SUMIF(TORNEIO!I:I,CLASSIF!P6,TORNEIO!J:J)+SUMIF(TORNEIO!S:S,CLASSIF!P6,TORNEIO!T:T)</f>
        <v>0</v>
      </c>
      <c r="X6" s="36" t="n">
        <f aca="false">SUM(U6:V6)</f>
        <v>47</v>
      </c>
      <c r="Y6" s="36" t="n">
        <f aca="false">VLOOKUP(P6,STATS!$B$2:$DF$52,109,0)</f>
        <v>0</v>
      </c>
      <c r="Z6" s="38" t="n">
        <f aca="false">SUM(W6:Y6)+T6/1000+(100-O6)/1000000000</f>
        <v>47.0007834293333</v>
      </c>
      <c r="AA6" s="36"/>
      <c r="AG6" s="30" t="n">
        <f aca="false">E6/$AF$3</f>
        <v>19.6673189823875</v>
      </c>
      <c r="AH6" s="30" t="e">
        <f aca="true">E6+AH$2*20*D6*(($AC$3-TODAY())/7)</f>
        <v>#VALUE!</v>
      </c>
      <c r="AJ6" s="1" t="n">
        <v>4</v>
      </c>
      <c r="AK6" s="1" t="n">
        <f aca="false">AM6-AN6</f>
        <v>0</v>
      </c>
      <c r="AL6" s="1" t="n">
        <v>4</v>
      </c>
    </row>
    <row r="7" customFormat="false" ht="12.75" hidden="false" customHeight="false" outlineLevel="0" collapsed="false">
      <c r="A7" s="31" t="n">
        <v>5</v>
      </c>
      <c r="B7" s="32" t="str">
        <f aca="false">VLOOKUP($A7,$N:$Z,P$1,0)</f>
        <v>Pitch</v>
      </c>
      <c r="C7" s="31" t="n">
        <f aca="false">VLOOKUP($A7,$N:$Z,Q$1,0)</f>
        <v>10</v>
      </c>
      <c r="D7" s="33" t="str">
        <f aca="false">VLOOKUP($A7,$N:$Z,R$1,0)&amp;"-"&amp;VLOOKUP($A7,$N:$Z,S$1,0)</f>
        <v>8-2</v>
      </c>
      <c r="E7" s="31" t="n">
        <f aca="false">VLOOKUP($A7,$N:$Z,X$1,0)</f>
        <v>187</v>
      </c>
      <c r="F7" s="31" t="n">
        <f aca="false">VLOOKUP($A7,$N:$Z,V$1,0)</f>
        <v>0</v>
      </c>
      <c r="G7" s="31" t="n">
        <f aca="false">VLOOKUP($A7,$N:$Z,W$1,0)</f>
        <v>80</v>
      </c>
      <c r="H7" s="31" t="n">
        <f aca="false">VLOOKUP($A7,$N:$Z,Y$1,0)</f>
        <v>0</v>
      </c>
      <c r="I7" s="34" t="n">
        <f aca="false">VLOOKUP($A7,$N:$Z,13,0)</f>
        <v>267.000935064</v>
      </c>
      <c r="J7" s="24"/>
      <c r="K7" s="35" t="n">
        <f aca="false">VLOOKUP($A7,$N:$Z,R$1,0)</f>
        <v>8</v>
      </c>
      <c r="L7" s="35" t="n">
        <f aca="false">VLOOKUP($A7,$N:$Z,S$1,0)</f>
        <v>2</v>
      </c>
      <c r="M7" s="35"/>
      <c r="N7" s="36" t="n">
        <f aca="false">RANK(Z7,Z:Z)</f>
        <v>13</v>
      </c>
      <c r="O7" s="35" t="n">
        <v>5</v>
      </c>
      <c r="P7" s="36" t="s">
        <v>6</v>
      </c>
      <c r="Q7" s="36" t="n">
        <f aca="false">COUNTIF(CORRIDA!G:G,CLASSIF!P7)+COUNTIF(CORRIDA!I:I,CLASSIF!P7)</f>
        <v>7</v>
      </c>
      <c r="R7" s="36" t="n">
        <f aca="false">COUNTIF(CORRIDA!G:G,CLASSIF!$P7)</f>
        <v>5</v>
      </c>
      <c r="S7" s="36" t="n">
        <f aca="false">COUNTIF(CORRIDA!I:I,CLASSIF!P7)</f>
        <v>2</v>
      </c>
      <c r="T7" s="37" t="n">
        <f aca="false">IF(Q7=0,0,U7/(Q7*20))</f>
        <v>0.807142857142857</v>
      </c>
      <c r="U7" s="36" t="n">
        <f aca="false">SUMIF(CORRIDA!G:G,CLASSIF!P7,CORRIDA!H:H)+SUMIF(CORRIDA!I:I,CLASSIF!P7,CORRIDA!J:J)</f>
        <v>113</v>
      </c>
      <c r="V7" s="36" t="n">
        <f aca="false">SUMIF(WOs!G:G,CLASSIF!P7,WOs!H:H)+SUMIF(WOs!I:I,CLASSIF!P7,WOs!J:J)</f>
        <v>0</v>
      </c>
      <c r="W7" s="36" t="n">
        <f aca="false">SUMIF(TORNEIO!G:G,CLASSIF!P7,TORNEIO!H:H)+SUMIF(TORNEIO!I:I,CLASSIF!P7,TORNEIO!J:J)+SUMIF(TORNEIO!S:S,CLASSIF!P7,TORNEIO!T:T)</f>
        <v>64</v>
      </c>
      <c r="X7" s="36" t="n">
        <f aca="false">SUM(U7:V7)</f>
        <v>113</v>
      </c>
      <c r="Y7" s="36" t="n">
        <f aca="false">VLOOKUP(P7,STATS!$B$2:$DF$52,109,0)</f>
        <v>0</v>
      </c>
      <c r="Z7" s="38" t="n">
        <f aca="false">SUM(W7:Y7)+T7/1000+(100-O7)/1000000000</f>
        <v>177.000807237857</v>
      </c>
      <c r="AA7" s="36"/>
      <c r="AG7" s="30" t="n">
        <f aca="false">E7/$AF$3</f>
        <v>18.2974559686888</v>
      </c>
      <c r="AH7" s="30" t="e">
        <f aca="true">E7+AH$2*20*D7*(($AC$3-TODAY())/7)</f>
        <v>#VALUE!</v>
      </c>
      <c r="AJ7" s="1" t="n">
        <v>5</v>
      </c>
      <c r="AK7" s="1" t="n">
        <f aca="false">AM7-AN7</f>
        <v>0</v>
      </c>
      <c r="AL7" s="1" t="n">
        <v>5</v>
      </c>
    </row>
    <row r="8" customFormat="false" ht="12.75" hidden="false" customHeight="false" outlineLevel="0" collapsed="false">
      <c r="A8" s="31" t="n">
        <v>6</v>
      </c>
      <c r="B8" s="32" t="str">
        <f aca="false">VLOOKUP($A8,$N:$Z,P$1,0)</f>
        <v>Juan</v>
      </c>
      <c r="C8" s="31" t="n">
        <f aca="false">VLOOKUP($A8,$N:$Z,Q$1,0)</f>
        <v>18</v>
      </c>
      <c r="D8" s="33" t="str">
        <f aca="false">VLOOKUP($A8,$N:$Z,R$1,0)&amp;"-"&amp;VLOOKUP($A8,$N:$Z,S$1,0)</f>
        <v>1-17</v>
      </c>
      <c r="E8" s="31" t="n">
        <f aca="false">VLOOKUP($A8,$N:$Z,X$1,0)</f>
        <v>108</v>
      </c>
      <c r="F8" s="31" t="n">
        <f aca="false">VLOOKUP($A8,$N:$Z,V$1,0)</f>
        <v>0</v>
      </c>
      <c r="G8" s="31" t="n">
        <f aca="false">VLOOKUP($A8,$N:$Z,W$1,0)</f>
        <v>24</v>
      </c>
      <c r="H8" s="31" t="n">
        <f aca="false">VLOOKUP($A8,$N:$Z,Y$1,0)</f>
        <v>100</v>
      </c>
      <c r="I8" s="34" t="n">
        <f aca="false">VLOOKUP($A8,$N:$Z,13,0)</f>
        <v>232.000300077</v>
      </c>
      <c r="J8" s="24"/>
      <c r="K8" s="35" t="n">
        <f aca="false">VLOOKUP($A8,$N:$Z,R$1,0)</f>
        <v>1</v>
      </c>
      <c r="L8" s="35" t="n">
        <f aca="false">VLOOKUP($A8,$N:$Z,S$1,0)</f>
        <v>17</v>
      </c>
      <c r="M8" s="35"/>
      <c r="N8" s="36" t="n">
        <f aca="false">RANK(Z8,Z:Z)</f>
        <v>9</v>
      </c>
      <c r="O8" s="35" t="n">
        <v>6</v>
      </c>
      <c r="P8" s="36" t="s">
        <v>7</v>
      </c>
      <c r="Q8" s="36" t="n">
        <f aca="false">COUNTIF(CORRIDA!G:G,CLASSIF!P8)+COUNTIF(CORRIDA!I:I,CLASSIF!P8)</f>
        <v>7</v>
      </c>
      <c r="R8" s="36" t="n">
        <f aca="false">COUNTIF(CORRIDA!G:G,CLASSIF!$P8)</f>
        <v>5</v>
      </c>
      <c r="S8" s="36" t="n">
        <f aca="false">COUNTIF(CORRIDA!I:I,CLASSIF!P8)</f>
        <v>2</v>
      </c>
      <c r="T8" s="37" t="n">
        <f aca="false">IF(Q8=0,0,U8/(Q8*20))</f>
        <v>0.828571428571429</v>
      </c>
      <c r="U8" s="36" t="n">
        <f aca="false">SUMIF(CORRIDA!G:G,CLASSIF!P8,CORRIDA!H:H)+SUMIF(CORRIDA!I:I,CLASSIF!P8,CORRIDA!J:J)</f>
        <v>116</v>
      </c>
      <c r="V8" s="36" t="n">
        <f aca="false">SUMIF(WOs!G:G,CLASSIF!P8,WOs!H:H)+SUMIF(WOs!I:I,CLASSIF!P8,WOs!J:J)</f>
        <v>0</v>
      </c>
      <c r="W8" s="36" t="n">
        <f aca="false">SUMIF(TORNEIO!G:G,CLASSIF!P8,TORNEIO!H:H)+SUMIF(TORNEIO!I:I,CLASSIF!P8,TORNEIO!J:J)+SUMIF(TORNEIO!S:S,CLASSIF!P8,TORNEIO!T:T)</f>
        <v>84</v>
      </c>
      <c r="X8" s="36" t="n">
        <f aca="false">SUM(U8:V8)</f>
        <v>116</v>
      </c>
      <c r="Y8" s="36" t="n">
        <f aca="false">VLOOKUP(P8,STATS!$B$2:$DF$52,109,0)</f>
        <v>0</v>
      </c>
      <c r="Z8" s="38" t="n">
        <f aca="false">SUM(W8:Y8)+T8/1000+(100-O8)/1000000000</f>
        <v>200.000828665429</v>
      </c>
      <c r="AA8" s="36"/>
      <c r="AG8" s="30" t="n">
        <f aca="false">E8/$AF$3</f>
        <v>10.5675146771037</v>
      </c>
      <c r="AH8" s="30" t="e">
        <f aca="true">E8+AH$2*20*D8*(($AC$3-TODAY())/7)</f>
        <v>#VALUE!</v>
      </c>
      <c r="AJ8" s="1" t="n">
        <v>6</v>
      </c>
      <c r="AK8" s="1" t="n">
        <f aca="false">AM8-AN8</f>
        <v>0</v>
      </c>
      <c r="AL8" s="1" t="n">
        <v>6</v>
      </c>
    </row>
    <row r="9" customFormat="false" ht="12.75" hidden="false" customHeight="false" outlineLevel="0" collapsed="false">
      <c r="A9" s="31" t="n">
        <v>7</v>
      </c>
      <c r="B9" s="32" t="str">
        <f aca="false">VLOOKUP($A9,$N:$Z,P$1,0)</f>
        <v>Pinga</v>
      </c>
      <c r="C9" s="31" t="n">
        <f aca="false">VLOOKUP($A9,$N:$Z,Q$1,0)</f>
        <v>13</v>
      </c>
      <c r="D9" s="33" t="str">
        <f aca="false">VLOOKUP($A9,$N:$Z,R$1,0)&amp;"-"&amp;VLOOKUP($A9,$N:$Z,S$1,0)</f>
        <v>4-9</v>
      </c>
      <c r="E9" s="31" t="n">
        <f aca="false">VLOOKUP($A9,$N:$Z,X$1,0)</f>
        <v>129</v>
      </c>
      <c r="F9" s="31" t="n">
        <f aca="false">VLOOKUP($A9,$N:$Z,V$1,0)</f>
        <v>0</v>
      </c>
      <c r="G9" s="31" t="n">
        <f aca="false">VLOOKUP($A9,$N:$Z,W$1,0)</f>
        <v>0</v>
      </c>
      <c r="H9" s="31" t="n">
        <f aca="false">VLOOKUP($A9,$N:$Z,Y$1,0)</f>
        <v>100</v>
      </c>
      <c r="I9" s="34" t="n">
        <f aca="false">VLOOKUP($A9,$N:$Z,13,0)</f>
        <v>229.000496218846</v>
      </c>
      <c r="J9" s="24"/>
      <c r="K9" s="35" t="n">
        <f aca="false">VLOOKUP($A9,$N:$Z,R$1,0)</f>
        <v>4</v>
      </c>
      <c r="L9" s="35" t="n">
        <f aca="false">VLOOKUP($A9,$N:$Z,S$1,0)</f>
        <v>9</v>
      </c>
      <c r="M9" s="35"/>
      <c r="N9" s="36" t="n">
        <f aca="false">RANK(Z9,Z:Z)</f>
        <v>10</v>
      </c>
      <c r="O9" s="35" t="n">
        <v>7</v>
      </c>
      <c r="P9" s="36" t="s">
        <v>8</v>
      </c>
      <c r="Q9" s="36" t="n">
        <f aca="false">COUNTIF(CORRIDA!G:G,CLASSIF!P9)+COUNTIF(CORRIDA!I:I,CLASSIF!P9)</f>
        <v>10</v>
      </c>
      <c r="R9" s="36" t="n">
        <f aca="false">COUNTIF(CORRIDA!G:G,CLASSIF!$P9)</f>
        <v>6</v>
      </c>
      <c r="S9" s="36" t="n">
        <f aca="false">COUNTIF(CORRIDA!I:I,CLASSIF!P9)</f>
        <v>4</v>
      </c>
      <c r="T9" s="37" t="n">
        <f aca="false">IF(Q9=0,0,U9/(Q9*20))</f>
        <v>0.755</v>
      </c>
      <c r="U9" s="36" t="n">
        <f aca="false">SUMIF(CORRIDA!G:G,CLASSIF!P9,CORRIDA!H:H)+SUMIF(CORRIDA!I:I,CLASSIF!P9,CORRIDA!J:J)</f>
        <v>151</v>
      </c>
      <c r="V9" s="36" t="n">
        <f aca="false">SUMIF(WOs!G:G,CLASSIF!P9,WOs!H:H)+SUMIF(WOs!I:I,CLASSIF!P9,WOs!J:J)</f>
        <v>0</v>
      </c>
      <c r="W9" s="36" t="n">
        <f aca="false">SUMIF(TORNEIO!G:G,CLASSIF!P9,TORNEIO!H:H)+SUMIF(TORNEIO!I:I,CLASSIF!P9,TORNEIO!J:J)+SUMIF(TORNEIO!S:S,CLASSIF!P9,TORNEIO!T:T)</f>
        <v>44</v>
      </c>
      <c r="X9" s="36" t="n">
        <f aca="false">SUM(U9:V9)</f>
        <v>151</v>
      </c>
      <c r="Y9" s="36" t="n">
        <f aca="false">VLOOKUP(P9,STATS!$B$2:$DF$52,109,0)</f>
        <v>0</v>
      </c>
      <c r="Z9" s="38" t="n">
        <f aca="false">SUM(W9:Y9)+T9/1000+(100-O9)/1000000000</f>
        <v>195.000755093</v>
      </c>
      <c r="AA9" s="36"/>
      <c r="AG9" s="30" t="n">
        <f aca="false">E9/$AF$3</f>
        <v>12.6223091976517</v>
      </c>
      <c r="AH9" s="30" t="e">
        <f aca="true">E9+AH$2*20*D9*(($AC$3-TODAY())/7)</f>
        <v>#VALUE!</v>
      </c>
      <c r="AJ9" s="1" t="n">
        <v>7</v>
      </c>
      <c r="AK9" s="1" t="n">
        <f aca="false">AM9-AN9</f>
        <v>0</v>
      </c>
      <c r="AL9" s="1" t="n">
        <v>7</v>
      </c>
    </row>
    <row r="10" customFormat="false" ht="12.75" hidden="false" customHeight="false" outlineLevel="0" collapsed="false">
      <c r="A10" s="31" t="n">
        <v>8</v>
      </c>
      <c r="B10" s="32" t="str">
        <f aca="false">VLOOKUP($A10,$N:$Z,P$1,0)</f>
        <v>Luiz Henrique</v>
      </c>
      <c r="C10" s="31" t="n">
        <f aca="false">VLOOKUP($A10,$N:$Z,Q$1,0)</f>
        <v>9</v>
      </c>
      <c r="D10" s="33" t="str">
        <f aca="false">VLOOKUP($A10,$N:$Z,R$1,0)&amp;"-"&amp;VLOOKUP($A10,$N:$Z,S$1,0)</f>
        <v>7-2</v>
      </c>
      <c r="E10" s="31" t="n">
        <f aca="false">VLOOKUP($A10,$N:$Z,X$1,0)</f>
        <v>160</v>
      </c>
      <c r="F10" s="31" t="n">
        <f aca="false">VLOOKUP($A10,$N:$Z,V$1,0)</f>
        <v>0</v>
      </c>
      <c r="G10" s="31" t="n">
        <f aca="false">VLOOKUP($A10,$N:$Z,W$1,0)</f>
        <v>44</v>
      </c>
      <c r="H10" s="31" t="n">
        <f aca="false">VLOOKUP($A10,$N:$Z,Y$1,0)</f>
        <v>0</v>
      </c>
      <c r="I10" s="34" t="n">
        <f aca="false">VLOOKUP($A10,$N:$Z,13,0)</f>
        <v>204.000888963889</v>
      </c>
      <c r="J10" s="24"/>
      <c r="K10" s="35" t="n">
        <f aca="false">VLOOKUP($A10,$N:$Z,R$1,0)</f>
        <v>7</v>
      </c>
      <c r="L10" s="35" t="n">
        <f aca="false">VLOOKUP($A10,$N:$Z,S$1,0)</f>
        <v>2</v>
      </c>
      <c r="M10" s="35"/>
      <c r="N10" s="36" t="n">
        <f aca="false">RANK(Z10,Z:Z)</f>
        <v>35</v>
      </c>
      <c r="O10" s="35" t="n">
        <v>8</v>
      </c>
      <c r="P10" s="36" t="s">
        <v>9</v>
      </c>
      <c r="Q10" s="36" t="n">
        <f aca="false">COUNTIF(CORRIDA!G:G,CLASSIF!P10)+COUNTIF(CORRIDA!I:I,CLASSIF!P10)</f>
        <v>0</v>
      </c>
      <c r="R10" s="36" t="n">
        <f aca="false">COUNTIF(CORRIDA!G:G,CLASSIF!$P10)</f>
        <v>0</v>
      </c>
      <c r="S10" s="36" t="n">
        <f aca="false">COUNTIF(CORRIDA!I:I,CLASSIF!P10)</f>
        <v>0</v>
      </c>
      <c r="T10" s="37" t="n">
        <f aca="false">IF(Q10=0,0,U10/(Q10*20))</f>
        <v>0</v>
      </c>
      <c r="U10" s="36" t="n">
        <f aca="false">SUMIF(CORRIDA!G:G,CLASSIF!P10,CORRIDA!H:H)+SUMIF(CORRIDA!I:I,CLASSIF!P10,CORRIDA!J:J)</f>
        <v>0</v>
      </c>
      <c r="V10" s="36" t="n">
        <f aca="false">SUMIF(WOs!G:G,CLASSIF!P10,WOs!H:H)+SUMIF(WOs!I:I,CLASSIF!P10,WOs!J:J)</f>
        <v>0</v>
      </c>
      <c r="W10" s="36" t="n">
        <f aca="false">SUMIF(TORNEIO!G:G,CLASSIF!P10,TORNEIO!H:H)+SUMIF(TORNEIO!I:I,CLASSIF!P10,TORNEIO!J:J)+SUMIF(TORNEIO!S:S,CLASSIF!P10,TORNEIO!T:T)</f>
        <v>0</v>
      </c>
      <c r="X10" s="36" t="n">
        <f aca="false">SUM(U10:V10)</f>
        <v>0</v>
      </c>
      <c r="Y10" s="36" t="n">
        <f aca="false">VLOOKUP(P10,STATS!$B$2:$DF$52,109,0)</f>
        <v>0</v>
      </c>
      <c r="Z10" s="38" t="n">
        <f aca="false">SUM(W10:Y10)+T10/1000+(100-O10)/1000000000</f>
        <v>9.2E-008</v>
      </c>
      <c r="AA10" s="36"/>
      <c r="AG10" s="30" t="n">
        <f aca="false">E10/$AF$3</f>
        <v>15.6555772994129</v>
      </c>
      <c r="AH10" s="30" t="e">
        <f aca="true">E10+AH$2*20*D10*(($AC$3-TODAY())/7)</f>
        <v>#VALUE!</v>
      </c>
      <c r="AJ10" s="1" t="n">
        <v>8</v>
      </c>
      <c r="AK10" s="1" t="n">
        <f aca="false">AM10-AN10</f>
        <v>0</v>
      </c>
      <c r="AL10" s="1" t="n">
        <v>8</v>
      </c>
    </row>
    <row r="11" customFormat="false" ht="12.75" hidden="false" customHeight="true" outlineLevel="0" collapsed="false">
      <c r="A11" s="39" t="n">
        <v>9</v>
      </c>
      <c r="B11" s="40" t="str">
        <f aca="false">VLOOKUP($A11,$N:$Z,P$1,0)</f>
        <v>Carlos Coimbra</v>
      </c>
      <c r="C11" s="39" t="n">
        <f aca="false">VLOOKUP($A11,$N:$Z,Q$1,0)</f>
        <v>7</v>
      </c>
      <c r="D11" s="41" t="str">
        <f aca="false">VLOOKUP($A11,$N:$Z,R$1,0)&amp;"-"&amp;VLOOKUP($A11,$N:$Z,S$1,0)</f>
        <v>5-2</v>
      </c>
      <c r="E11" s="39" t="n">
        <f aca="false">VLOOKUP($A11,$N:$Z,X$1,0)</f>
        <v>116</v>
      </c>
      <c r="F11" s="39" t="n">
        <f aca="false">VLOOKUP($A11,$N:$Z,V$1,0)</f>
        <v>0</v>
      </c>
      <c r="G11" s="39" t="n">
        <f aca="false">VLOOKUP($A11,$N:$Z,W$1,0)</f>
        <v>84</v>
      </c>
      <c r="H11" s="39" t="n">
        <f aca="false">VLOOKUP($A11,$N:$Z,Y$1,0)</f>
        <v>0</v>
      </c>
      <c r="I11" s="42" t="n">
        <f aca="false">VLOOKUP($A11,$N:$Z,13,0)</f>
        <v>200.000828665429</v>
      </c>
      <c r="J11" s="43" t="s">
        <v>76</v>
      </c>
      <c r="K11" s="35" t="n">
        <f aca="false">VLOOKUP($A11,$N:$Z,R$1,0)</f>
        <v>5</v>
      </c>
      <c r="L11" s="35" t="n">
        <f aca="false">VLOOKUP($A11,$N:$Z,S$1,0)</f>
        <v>2</v>
      </c>
      <c r="M11" s="35"/>
      <c r="N11" s="36" t="n">
        <f aca="false">RANK(Z11,Z:Z)</f>
        <v>29</v>
      </c>
      <c r="O11" s="35" t="n">
        <v>9</v>
      </c>
      <c r="P11" s="36" t="s">
        <v>10</v>
      </c>
      <c r="Q11" s="36" t="n">
        <f aca="false">COUNTIF(CORRIDA!G:G,CLASSIF!P11)+COUNTIF(CORRIDA!I:I,CLASSIF!P11)</f>
        <v>2</v>
      </c>
      <c r="R11" s="36" t="n">
        <f aca="false">COUNTIF(CORRIDA!G:G,CLASSIF!$P11)</f>
        <v>1</v>
      </c>
      <c r="S11" s="36" t="n">
        <f aca="false">COUNTIF(CORRIDA!I:I,CLASSIF!P11)</f>
        <v>1</v>
      </c>
      <c r="T11" s="37" t="n">
        <f aca="false">IF(Q11=0,0,U11/(Q11*20))</f>
        <v>0.6</v>
      </c>
      <c r="U11" s="36" t="n">
        <f aca="false">SUMIF(CORRIDA!G:G,CLASSIF!P11,CORRIDA!H:H)+SUMIF(CORRIDA!I:I,CLASSIF!P11,CORRIDA!J:J)</f>
        <v>24</v>
      </c>
      <c r="V11" s="36" t="n">
        <f aca="false">SUMIF(WOs!G:G,CLASSIF!P11,WOs!H:H)+SUMIF(WOs!I:I,CLASSIF!P11,WOs!J:J)</f>
        <v>0</v>
      </c>
      <c r="W11" s="36" t="n">
        <f aca="false">SUMIF(TORNEIO!G:G,CLASSIF!P11,TORNEIO!H:H)+SUMIF(TORNEIO!I:I,CLASSIF!P11,TORNEIO!J:J)+SUMIF(TORNEIO!S:S,CLASSIF!P11,TORNEIO!T:T)</f>
        <v>0</v>
      </c>
      <c r="X11" s="36" t="n">
        <f aca="false">SUM(U11:V11)</f>
        <v>24</v>
      </c>
      <c r="Y11" s="36" t="n">
        <f aca="false">VLOOKUP(P11,STATS!$B$2:$DF$52,109,0)</f>
        <v>0</v>
      </c>
      <c r="Z11" s="38" t="n">
        <f aca="false">SUM(W11:Y11)+T11/1000+(100-O11)/1000000000</f>
        <v>24.000600091</v>
      </c>
      <c r="AA11" s="36"/>
      <c r="AG11" s="30" t="n">
        <f aca="false">E11/$AF$3</f>
        <v>11.3502935420744</v>
      </c>
      <c r="AH11" s="30" t="e">
        <f aca="true">E11+AH$2*20*D11*(($AC$3-TODAY())/7)</f>
        <v>#VALUE!</v>
      </c>
      <c r="AJ11" s="1" t="n">
        <v>9</v>
      </c>
      <c r="AK11" s="1" t="n">
        <f aca="false">AM11-AN11</f>
        <v>0</v>
      </c>
      <c r="AL11" s="1" t="n">
        <v>9</v>
      </c>
    </row>
    <row r="12" customFormat="false" ht="12.75" hidden="false" customHeight="false" outlineLevel="0" collapsed="false">
      <c r="A12" s="39" t="n">
        <v>10</v>
      </c>
      <c r="B12" s="40" t="str">
        <f aca="false">VLOOKUP($A12,$N:$Z,P$1,0)</f>
        <v>Costinha</v>
      </c>
      <c r="C12" s="39" t="n">
        <f aca="false">VLOOKUP($A12,$N:$Z,Q$1,0)</f>
        <v>10</v>
      </c>
      <c r="D12" s="41" t="str">
        <f aca="false">VLOOKUP($A12,$N:$Z,R$1,0)&amp;"-"&amp;VLOOKUP($A12,$N:$Z,S$1,0)</f>
        <v>6-4</v>
      </c>
      <c r="E12" s="39" t="n">
        <f aca="false">VLOOKUP($A12,$N:$Z,X$1,0)</f>
        <v>151</v>
      </c>
      <c r="F12" s="39" t="n">
        <f aca="false">VLOOKUP($A12,$N:$Z,V$1,0)</f>
        <v>0</v>
      </c>
      <c r="G12" s="39" t="n">
        <f aca="false">VLOOKUP($A12,$N:$Z,W$1,0)</f>
        <v>44</v>
      </c>
      <c r="H12" s="39" t="n">
        <f aca="false">VLOOKUP($A12,$N:$Z,Y$1,0)</f>
        <v>0</v>
      </c>
      <c r="I12" s="42" t="n">
        <f aca="false">VLOOKUP($A12,$N:$Z,13,0)</f>
        <v>195.000755093</v>
      </c>
      <c r="J12" s="43"/>
      <c r="K12" s="35" t="n">
        <f aca="false">VLOOKUP($A12,$N:$Z,R$1,0)</f>
        <v>6</v>
      </c>
      <c r="L12" s="35" t="n">
        <f aca="false">VLOOKUP($A12,$N:$Z,S$1,0)</f>
        <v>4</v>
      </c>
      <c r="M12" s="35"/>
      <c r="N12" s="36" t="n">
        <f aca="false">RANK(Z12,Z:Z)</f>
        <v>31</v>
      </c>
      <c r="O12" s="35" t="n">
        <v>10</v>
      </c>
      <c r="P12" s="36" t="s">
        <v>11</v>
      </c>
      <c r="Q12" s="36" t="n">
        <f aca="false">COUNTIF(CORRIDA!G:G,CLASSIF!P12)+COUNTIF(CORRIDA!I:I,CLASSIF!P12)</f>
        <v>1</v>
      </c>
      <c r="R12" s="36" t="n">
        <f aca="false">COUNTIF(CORRIDA!G:G,CLASSIF!$P12)</f>
        <v>0</v>
      </c>
      <c r="S12" s="36" t="n">
        <f aca="false">COUNTIF(CORRIDA!I:I,CLASSIF!P12)</f>
        <v>1</v>
      </c>
      <c r="T12" s="37" t="n">
        <f aca="false">IF(Q12=0,0,U12/(Q12*20))</f>
        <v>0.2</v>
      </c>
      <c r="U12" s="36" t="n">
        <f aca="false">SUMIF(CORRIDA!G:G,CLASSIF!P12,CORRIDA!H:H)+SUMIF(CORRIDA!I:I,CLASSIF!P12,CORRIDA!J:J)</f>
        <v>4</v>
      </c>
      <c r="V12" s="36" t="n">
        <f aca="false">SUMIF(WOs!G:G,CLASSIF!P12,WOs!H:H)+SUMIF(WOs!I:I,CLASSIF!P12,WOs!J:J)</f>
        <v>0</v>
      </c>
      <c r="W12" s="36" t="n">
        <f aca="false">SUMIF(TORNEIO!G:G,CLASSIF!P12,TORNEIO!H:H)+SUMIF(TORNEIO!I:I,CLASSIF!P12,TORNEIO!J:J)+SUMIF(TORNEIO!S:S,CLASSIF!P12,TORNEIO!T:T)</f>
        <v>0</v>
      </c>
      <c r="X12" s="36" t="n">
        <f aca="false">SUM(U12:V12)</f>
        <v>4</v>
      </c>
      <c r="Y12" s="36" t="n">
        <f aca="false">VLOOKUP(P12,STATS!$B$2:$DF$52,109,0)</f>
        <v>0</v>
      </c>
      <c r="Z12" s="38" t="n">
        <f aca="false">SUM(W12:Y12)+T12/1000+(100-O12)/1000000000</f>
        <v>4.00020009</v>
      </c>
      <c r="AA12" s="36"/>
      <c r="AG12" s="30" t="n">
        <f aca="false">E12/$AF$3</f>
        <v>14.7749510763209</v>
      </c>
      <c r="AH12" s="30" t="e">
        <f aca="true">E12+AH$2*20*D12*(($AC$3-TODAY())/7)</f>
        <v>#VALUE!</v>
      </c>
      <c r="AJ12" s="1" t="n">
        <v>10</v>
      </c>
      <c r="AK12" s="1" t="n">
        <f aca="false">AM12-AN12</f>
        <v>0</v>
      </c>
      <c r="AL12" s="1" t="n">
        <v>10</v>
      </c>
    </row>
    <row r="13" customFormat="false" ht="12.75" hidden="false" customHeight="false" outlineLevel="0" collapsed="false">
      <c r="A13" s="39" t="n">
        <v>11</v>
      </c>
      <c r="B13" s="40" t="str">
        <f aca="false">VLOOKUP($A13,$N:$Z,P$1,0)</f>
        <v>Xuru</v>
      </c>
      <c r="C13" s="39" t="n">
        <f aca="false">VLOOKUP($A13,$N:$Z,Q$1,0)</f>
        <v>15</v>
      </c>
      <c r="D13" s="41" t="str">
        <f aca="false">VLOOKUP($A13,$N:$Z,R$1,0)&amp;"-"&amp;VLOOKUP($A13,$N:$Z,S$1,0)</f>
        <v>1-14</v>
      </c>
      <c r="E13" s="39" t="n">
        <f aca="false">VLOOKUP($A13,$N:$Z,X$1,0)</f>
        <v>89</v>
      </c>
      <c r="F13" s="39" t="n">
        <f aca="false">VLOOKUP($A13,$N:$Z,V$1,0)</f>
        <v>0</v>
      </c>
      <c r="G13" s="39" t="n">
        <f aca="false">VLOOKUP($A13,$N:$Z,W$1,0)</f>
        <v>0</v>
      </c>
      <c r="H13" s="39" t="n">
        <f aca="false">VLOOKUP($A13,$N:$Z,Y$1,0)</f>
        <v>100</v>
      </c>
      <c r="I13" s="42" t="n">
        <f aca="false">VLOOKUP($A13,$N:$Z,13,0)</f>
        <v>189.000296718667</v>
      </c>
      <c r="J13" s="43"/>
      <c r="K13" s="35" t="n">
        <f aca="false">VLOOKUP($A13,$N:$Z,R$1,0)</f>
        <v>1</v>
      </c>
      <c r="L13" s="35" t="n">
        <f aca="false">VLOOKUP($A13,$N:$Z,S$1,0)</f>
        <v>14</v>
      </c>
      <c r="M13" s="35"/>
      <c r="N13" s="36" t="n">
        <f aca="false">RANK(Z13,Z:Z)</f>
        <v>12</v>
      </c>
      <c r="O13" s="35" t="n">
        <v>11</v>
      </c>
      <c r="P13" s="36" t="s">
        <v>12</v>
      </c>
      <c r="Q13" s="36" t="n">
        <f aca="false">COUNTIF(CORRIDA!G:G,CLASSIF!P13)+COUNTIF(CORRIDA!I:I,CLASSIF!P13)</f>
        <v>11</v>
      </c>
      <c r="R13" s="36" t="n">
        <f aca="false">COUNTIF(CORRIDA!G:G,CLASSIF!$P13)</f>
        <v>6</v>
      </c>
      <c r="S13" s="36" t="n">
        <f aca="false">COUNTIF(CORRIDA!I:I,CLASSIF!P13)</f>
        <v>5</v>
      </c>
      <c r="T13" s="37" t="n">
        <f aca="false">IF(Q13=0,0,U13/(Q13*20))</f>
        <v>0.731818181818182</v>
      </c>
      <c r="U13" s="36" t="n">
        <f aca="false">SUMIF(CORRIDA!G:G,CLASSIF!P13,CORRIDA!H:H)+SUMIF(CORRIDA!I:I,CLASSIF!P13,CORRIDA!J:J)</f>
        <v>161</v>
      </c>
      <c r="V13" s="36" t="n">
        <f aca="false">SUMIF(WOs!G:G,CLASSIF!P13,WOs!H:H)+SUMIF(WOs!I:I,CLASSIF!P13,WOs!J:J)</f>
        <v>0</v>
      </c>
      <c r="W13" s="36" t="n">
        <f aca="false">SUMIF(TORNEIO!G:G,CLASSIF!P13,TORNEIO!H:H)+SUMIF(TORNEIO!I:I,CLASSIF!P13,TORNEIO!J:J)+SUMIF(TORNEIO!S:S,CLASSIF!P13,TORNEIO!T:T)</f>
        <v>25</v>
      </c>
      <c r="X13" s="36" t="n">
        <f aca="false">SUM(U13:V13)</f>
        <v>161</v>
      </c>
      <c r="Y13" s="36" t="n">
        <f aca="false">VLOOKUP(P13,STATS!$B$2:$DF$52,109,0)</f>
        <v>0</v>
      </c>
      <c r="Z13" s="38" t="n">
        <f aca="false">SUM(W13:Y13)+T13/1000+(100-O13)/1000000000</f>
        <v>186.000731907182</v>
      </c>
      <c r="AA13" s="36"/>
      <c r="AG13" s="30" t="n">
        <f aca="false">E13/$AF$3</f>
        <v>8.70841487279843</v>
      </c>
      <c r="AH13" s="30" t="e">
        <f aca="true">E13+AH$2*20*D13*(($AC$3-TODAY())/7)</f>
        <v>#VALUE!</v>
      </c>
      <c r="AJ13" s="1" t="n">
        <v>11</v>
      </c>
      <c r="AK13" s="1" t="n">
        <f aca="false">AM13-AN13</f>
        <v>0</v>
      </c>
      <c r="AL13" s="1" t="n">
        <v>11</v>
      </c>
    </row>
    <row r="14" customFormat="false" ht="12.75" hidden="false" customHeight="false" outlineLevel="0" collapsed="false">
      <c r="A14" s="39" t="n">
        <v>12</v>
      </c>
      <c r="B14" s="40" t="str">
        <f aca="false">VLOOKUP($A14,$N:$Z,P$1,0)</f>
        <v>Duclerc</v>
      </c>
      <c r="C14" s="39" t="n">
        <f aca="false">VLOOKUP($A14,$N:$Z,Q$1,0)</f>
        <v>11</v>
      </c>
      <c r="D14" s="41" t="str">
        <f aca="false">VLOOKUP($A14,$N:$Z,R$1,0)&amp;"-"&amp;VLOOKUP($A14,$N:$Z,S$1,0)</f>
        <v>6-5</v>
      </c>
      <c r="E14" s="39" t="n">
        <f aca="false">VLOOKUP($A14,$N:$Z,X$1,0)</f>
        <v>161</v>
      </c>
      <c r="F14" s="39" t="n">
        <f aca="false">VLOOKUP($A14,$N:$Z,V$1,0)</f>
        <v>0</v>
      </c>
      <c r="G14" s="39" t="n">
        <f aca="false">VLOOKUP($A14,$N:$Z,W$1,0)</f>
        <v>25</v>
      </c>
      <c r="H14" s="39" t="n">
        <f aca="false">VLOOKUP($A14,$N:$Z,Y$1,0)</f>
        <v>0</v>
      </c>
      <c r="I14" s="42" t="n">
        <f aca="false">VLOOKUP($A14,$N:$Z,13,0)</f>
        <v>186.000731907182</v>
      </c>
      <c r="J14" s="43"/>
      <c r="K14" s="35" t="n">
        <f aca="false">VLOOKUP($A14,$N:$Z,R$1,0)</f>
        <v>6</v>
      </c>
      <c r="L14" s="35" t="n">
        <f aca="false">VLOOKUP($A14,$N:$Z,S$1,0)</f>
        <v>5</v>
      </c>
      <c r="M14" s="35"/>
      <c r="N14" s="36" t="n">
        <f aca="false">RANK(Z14,Z:Z)</f>
        <v>1</v>
      </c>
      <c r="O14" s="35" t="n">
        <v>12</v>
      </c>
      <c r="P14" s="36" t="s">
        <v>13</v>
      </c>
      <c r="Q14" s="36" t="n">
        <f aca="false">COUNTIF(CORRIDA!G:G,CLASSIF!P14)+COUNTIF(CORRIDA!I:I,CLASSIF!P14)</f>
        <v>24</v>
      </c>
      <c r="R14" s="36" t="n">
        <f aca="false">COUNTIF(CORRIDA!G:G,CLASSIF!$P14)</f>
        <v>12</v>
      </c>
      <c r="S14" s="36" t="n">
        <f aca="false">COUNTIF(CORRIDA!I:I,CLASSIF!P14)</f>
        <v>12</v>
      </c>
      <c r="T14" s="37" t="n">
        <f aca="false">IF(Q14=0,0,U14/(Q14*20))</f>
        <v>0.660416666666667</v>
      </c>
      <c r="U14" s="36" t="n">
        <f aca="false">SUMIF(CORRIDA!G:G,CLASSIF!P14,CORRIDA!H:H)+SUMIF(CORRIDA!I:I,CLASSIF!P14,CORRIDA!J:J)</f>
        <v>317</v>
      </c>
      <c r="V14" s="36" t="n">
        <f aca="false">SUMIF(WOs!G:G,CLASSIF!P14,WOs!H:H)+SUMIF(WOs!I:I,CLASSIF!P14,WOs!J:J)</f>
        <v>0</v>
      </c>
      <c r="W14" s="36" t="n">
        <f aca="false">SUMIF(TORNEIO!G:G,CLASSIF!P14,TORNEIO!H:H)+SUMIF(TORNEIO!I:I,CLASSIF!P14,TORNEIO!J:J)+SUMIF(TORNEIO!S:S,CLASSIF!P14,TORNEIO!T:T)</f>
        <v>64</v>
      </c>
      <c r="X14" s="36" t="n">
        <f aca="false">SUM(U14:V14)</f>
        <v>317</v>
      </c>
      <c r="Y14" s="36" t="n">
        <f aca="false">VLOOKUP(P14,STATS!$B$2:$DF$52,109,0)</f>
        <v>150</v>
      </c>
      <c r="Z14" s="38" t="n">
        <f aca="false">SUM(W14:Y14)+T14/1000+(100-O14)/1000000000</f>
        <v>531.000660504667</v>
      </c>
      <c r="AA14" s="36"/>
      <c r="AG14" s="30" t="n">
        <f aca="false">E14/$AF$3</f>
        <v>15.7534246575342</v>
      </c>
      <c r="AH14" s="30" t="e">
        <f aca="true">E14+AH$2*20*D14*(($AC$3-TODAY())/7)</f>
        <v>#VALUE!</v>
      </c>
      <c r="AJ14" s="1" t="n">
        <v>12</v>
      </c>
      <c r="AK14" s="1" t="n">
        <f aca="false">AM14-AN14</f>
        <v>0</v>
      </c>
      <c r="AL14" s="1" t="n">
        <v>12</v>
      </c>
    </row>
    <row r="15" customFormat="false" ht="12.75" hidden="false" customHeight="false" outlineLevel="0" collapsed="false">
      <c r="A15" s="39" t="n">
        <v>13</v>
      </c>
      <c r="B15" s="40" t="str">
        <f aca="false">VLOOKUP($A15,$N:$Z,P$1,0)</f>
        <v>Caio</v>
      </c>
      <c r="C15" s="39" t="n">
        <f aca="false">VLOOKUP($A15,$N:$Z,Q$1,0)</f>
        <v>7</v>
      </c>
      <c r="D15" s="41" t="str">
        <f aca="false">VLOOKUP($A15,$N:$Z,R$1,0)&amp;"-"&amp;VLOOKUP($A15,$N:$Z,S$1,0)</f>
        <v>5-2</v>
      </c>
      <c r="E15" s="39" t="n">
        <f aca="false">VLOOKUP($A15,$N:$Z,X$1,0)</f>
        <v>113</v>
      </c>
      <c r="F15" s="39" t="n">
        <f aca="false">VLOOKUP($A15,$N:$Z,V$1,0)</f>
        <v>0</v>
      </c>
      <c r="G15" s="39" t="n">
        <f aca="false">VLOOKUP($A15,$N:$Z,W$1,0)</f>
        <v>64</v>
      </c>
      <c r="H15" s="39" t="n">
        <f aca="false">VLOOKUP($A15,$N:$Z,Y$1,0)</f>
        <v>0</v>
      </c>
      <c r="I15" s="42" t="n">
        <f aca="false">VLOOKUP($A15,$N:$Z,13,0)</f>
        <v>177.000807237857</v>
      </c>
      <c r="J15" s="43"/>
      <c r="K15" s="35" t="n">
        <f aca="false">VLOOKUP($A15,$N:$Z,R$1,0)</f>
        <v>5</v>
      </c>
      <c r="L15" s="35" t="n">
        <f aca="false">VLOOKUP($A15,$N:$Z,S$1,0)</f>
        <v>2</v>
      </c>
      <c r="M15" s="35"/>
      <c r="N15" s="36" t="n">
        <f aca="false">RANK(Z15,Z:Z)</f>
        <v>22</v>
      </c>
      <c r="O15" s="35" t="n">
        <v>13</v>
      </c>
      <c r="P15" s="36" t="s">
        <v>14</v>
      </c>
      <c r="Q15" s="36" t="n">
        <f aca="false">COUNTIF(CORRIDA!G:G,CLASSIF!P15)+COUNTIF(CORRIDA!I:I,CLASSIF!P15)</f>
        <v>4</v>
      </c>
      <c r="R15" s="36" t="n">
        <f aca="false">COUNTIF(CORRIDA!G:G,CLASSIF!$P15)</f>
        <v>3</v>
      </c>
      <c r="S15" s="36" t="n">
        <f aca="false">COUNTIF(CORRIDA!I:I,CLASSIF!P15)</f>
        <v>1</v>
      </c>
      <c r="T15" s="37" t="n">
        <f aca="false">IF(Q15=0,0,U15/(Q15*20))</f>
        <v>0.8</v>
      </c>
      <c r="U15" s="36" t="n">
        <f aca="false">SUMIF(CORRIDA!G:G,CLASSIF!P15,CORRIDA!H:H)+SUMIF(CORRIDA!I:I,CLASSIF!P15,CORRIDA!J:J)</f>
        <v>64</v>
      </c>
      <c r="V15" s="36" t="n">
        <f aca="false">SUMIF(WOs!G:G,CLASSIF!P15,WOs!H:H)+SUMIF(WOs!I:I,CLASSIF!P15,WOs!J:J)</f>
        <v>0</v>
      </c>
      <c r="W15" s="36" t="n">
        <f aca="false">SUMIF(TORNEIO!G:G,CLASSIF!P15,TORNEIO!H:H)+SUMIF(TORNEIO!I:I,CLASSIF!P15,TORNEIO!J:J)+SUMIF(TORNEIO!S:S,CLASSIF!P15,TORNEIO!T:T)</f>
        <v>24</v>
      </c>
      <c r="X15" s="36" t="n">
        <f aca="false">SUM(U15:V15)</f>
        <v>64</v>
      </c>
      <c r="Y15" s="36" t="n">
        <f aca="false">VLOOKUP(P15,STATS!$B$2:$DF$52,109,0)</f>
        <v>0</v>
      </c>
      <c r="Z15" s="38" t="n">
        <f aca="false">SUM(W15:Y15)+T15/1000+(100-O15)/1000000000</f>
        <v>88.000800087</v>
      </c>
      <c r="AA15" s="36"/>
      <c r="AG15" s="30" t="n">
        <f aca="false">E15/$AF$3</f>
        <v>11.0567514677104</v>
      </c>
      <c r="AH15" s="30" t="e">
        <f aca="true">E15+AH$2*20*D15*(($AC$3-TODAY())/7)</f>
        <v>#VALUE!</v>
      </c>
      <c r="AJ15" s="1" t="n">
        <v>13</v>
      </c>
      <c r="AK15" s="1" t="n">
        <f aca="false">AM15-AN15</f>
        <v>0</v>
      </c>
      <c r="AL15" s="1" t="n">
        <v>13</v>
      </c>
    </row>
    <row r="16" customFormat="false" ht="12.75" hidden="false" customHeight="false" outlineLevel="0" collapsed="false">
      <c r="A16" s="39" t="n">
        <v>14</v>
      </c>
      <c r="B16" s="40" t="str">
        <f aca="false">VLOOKUP($A16,$N:$Z,P$1,0)</f>
        <v>Ivan</v>
      </c>
      <c r="C16" s="39" t="n">
        <f aca="false">VLOOKUP($A16,$N:$Z,Q$1,0)</f>
        <v>8</v>
      </c>
      <c r="D16" s="41" t="str">
        <f aca="false">VLOOKUP($A16,$N:$Z,R$1,0)&amp;"-"&amp;VLOOKUP($A16,$N:$Z,S$1,0)</f>
        <v>4-4</v>
      </c>
      <c r="E16" s="39" t="n">
        <f aca="false">VLOOKUP($A16,$N:$Z,X$1,0)</f>
        <v>108</v>
      </c>
      <c r="F16" s="39" t="n">
        <f aca="false">VLOOKUP($A16,$N:$Z,V$1,0)</f>
        <v>0</v>
      </c>
      <c r="G16" s="39" t="n">
        <f aca="false">VLOOKUP($A16,$N:$Z,W$1,0)</f>
        <v>45</v>
      </c>
      <c r="H16" s="39" t="n">
        <f aca="false">VLOOKUP($A16,$N:$Z,Y$1,0)</f>
        <v>0</v>
      </c>
      <c r="I16" s="42" t="n">
        <f aca="false">VLOOKUP($A16,$N:$Z,13,0)</f>
        <v>153.000675078</v>
      </c>
      <c r="J16" s="43"/>
      <c r="K16" s="35" t="n">
        <f aca="false">VLOOKUP($A16,$N:$Z,R$1,0)</f>
        <v>4</v>
      </c>
      <c r="L16" s="35" t="n">
        <f aca="false">VLOOKUP($A16,$N:$Z,S$1,0)</f>
        <v>4</v>
      </c>
      <c r="M16" s="36"/>
      <c r="N16" s="36" t="n">
        <f aca="false">RANK(Z16,Z:Z)</f>
        <v>17</v>
      </c>
      <c r="O16" s="35" t="n">
        <v>14</v>
      </c>
      <c r="P16" s="36" t="s">
        <v>15</v>
      </c>
      <c r="Q16" s="36" t="n">
        <f aca="false">COUNTIF(CORRIDA!G:G,CLASSIF!P16)+COUNTIF(CORRIDA!I:I,CLASSIF!P16)</f>
        <v>5</v>
      </c>
      <c r="R16" s="36" t="n">
        <f aca="false">COUNTIF(CORRIDA!G:G,CLASSIF!$P16)</f>
        <v>3</v>
      </c>
      <c r="S16" s="36" t="n">
        <f aca="false">COUNTIF(CORRIDA!I:I,CLASSIF!P16)</f>
        <v>2</v>
      </c>
      <c r="T16" s="37" t="n">
        <f aca="false">IF(Q16=0,0,U16/(Q16*20))</f>
        <v>0.83</v>
      </c>
      <c r="U16" s="36" t="n">
        <f aca="false">SUMIF(CORRIDA!G:G,CLASSIF!P16,CORRIDA!H:H)+SUMIF(CORRIDA!I:I,CLASSIF!P16,CORRIDA!J:J)</f>
        <v>83</v>
      </c>
      <c r="V16" s="36" t="n">
        <f aca="false">SUMIF(WOs!G:G,CLASSIF!P16,WOs!H:H)+SUMIF(WOs!I:I,CLASSIF!P16,WOs!J:J)</f>
        <v>0</v>
      </c>
      <c r="W16" s="36" t="n">
        <f aca="false">SUMIF(TORNEIO!G:G,CLASSIF!P16,TORNEIO!H:H)+SUMIF(TORNEIO!I:I,CLASSIF!P16,TORNEIO!J:J)+SUMIF(TORNEIO!S:S,CLASSIF!P16,TORNEIO!T:T)</f>
        <v>49</v>
      </c>
      <c r="X16" s="36" t="n">
        <f aca="false">SUM(U16:V16)</f>
        <v>83</v>
      </c>
      <c r="Y16" s="36" t="n">
        <f aca="false">VLOOKUP(P16,STATS!$B$2:$DF$52,109,0)</f>
        <v>0</v>
      </c>
      <c r="Z16" s="38" t="n">
        <f aca="false">SUM(W16:Y16)+T16/1000+(100-O16)/1000000000</f>
        <v>132.000830086</v>
      </c>
      <c r="AA16" s="36"/>
      <c r="AG16" s="30" t="n">
        <f aca="false">E16/$AF$3</f>
        <v>10.5675146771037</v>
      </c>
      <c r="AH16" s="30" t="e">
        <f aca="true">E16+AH$2*20*D16*(($AC$3-TODAY())/7)</f>
        <v>#VALUE!</v>
      </c>
      <c r="AJ16" s="1" t="n">
        <v>14</v>
      </c>
      <c r="AK16" s="1" t="n">
        <f aca="false">AM16-AN16</f>
        <v>0</v>
      </c>
      <c r="AL16" s="1" t="n">
        <v>14</v>
      </c>
    </row>
    <row r="17" customFormat="false" ht="12.75" hidden="false" customHeight="false" outlineLevel="0" collapsed="false">
      <c r="A17" s="39" t="n">
        <v>15</v>
      </c>
      <c r="B17" s="40" t="str">
        <f aca="false">VLOOKUP($A17,$N:$Z,P$1,0)</f>
        <v>Paulo</v>
      </c>
      <c r="C17" s="39" t="n">
        <f aca="false">VLOOKUP($A17,$N:$Z,Q$1,0)</f>
        <v>8</v>
      </c>
      <c r="D17" s="41" t="str">
        <f aca="false">VLOOKUP($A17,$N:$Z,R$1,0)&amp;"-"&amp;VLOOKUP($A17,$N:$Z,S$1,0)</f>
        <v>5-3</v>
      </c>
      <c r="E17" s="39" t="n">
        <f aca="false">VLOOKUP($A17,$N:$Z,X$1,0)</f>
        <v>123</v>
      </c>
      <c r="F17" s="39" t="n">
        <f aca="false">VLOOKUP($A17,$N:$Z,V$1,0)</f>
        <v>0</v>
      </c>
      <c r="G17" s="39" t="n">
        <f aca="false">VLOOKUP($A17,$N:$Z,W$1,0)</f>
        <v>24</v>
      </c>
      <c r="H17" s="39" t="n">
        <f aca="false">VLOOKUP($A17,$N:$Z,Y$1,0)</f>
        <v>0</v>
      </c>
      <c r="I17" s="42" t="n">
        <f aca="false">VLOOKUP($A17,$N:$Z,13,0)</f>
        <v>147.000768819</v>
      </c>
      <c r="J17" s="43"/>
      <c r="K17" s="35" t="n">
        <f aca="false">VLOOKUP($A17,$N:$Z,R$1,0)</f>
        <v>5</v>
      </c>
      <c r="L17" s="35" t="n">
        <f aca="false">VLOOKUP($A17,$N:$Z,S$1,0)</f>
        <v>3</v>
      </c>
      <c r="M17" s="36"/>
      <c r="N17" s="36" t="n">
        <f aca="false">RANK(Z17,Z:Z)</f>
        <v>36</v>
      </c>
      <c r="O17" s="35" t="n">
        <v>15</v>
      </c>
      <c r="P17" s="36" t="s">
        <v>16</v>
      </c>
      <c r="Q17" s="36" t="n">
        <f aca="false">COUNTIF(CORRIDA!G:G,CLASSIF!P17)+COUNTIF(CORRIDA!I:I,CLASSIF!P17)</f>
        <v>0</v>
      </c>
      <c r="R17" s="36" t="n">
        <f aca="false">COUNTIF(CORRIDA!G:G,CLASSIF!$P17)</f>
        <v>0</v>
      </c>
      <c r="S17" s="36" t="n">
        <f aca="false">COUNTIF(CORRIDA!I:I,CLASSIF!P17)</f>
        <v>0</v>
      </c>
      <c r="T17" s="37" t="n">
        <f aca="false">IF(Q17=0,0,U17/(Q17*20))</f>
        <v>0</v>
      </c>
      <c r="U17" s="36" t="n">
        <f aca="false">SUMIF(CORRIDA!G:G,CLASSIF!P17,CORRIDA!H:H)+SUMIF(CORRIDA!I:I,CLASSIF!P17,CORRIDA!J:J)</f>
        <v>0</v>
      </c>
      <c r="V17" s="36" t="n">
        <f aca="false">SUMIF(WOs!G:G,CLASSIF!P17,WOs!H:H)+SUMIF(WOs!I:I,CLASSIF!P17,WOs!J:J)</f>
        <v>0</v>
      </c>
      <c r="W17" s="36" t="n">
        <f aca="false">SUMIF(TORNEIO!G:G,CLASSIF!P17,TORNEIO!H:H)+SUMIF(TORNEIO!I:I,CLASSIF!P17,TORNEIO!J:J)+SUMIF(TORNEIO!S:S,CLASSIF!P17,TORNEIO!T:T)</f>
        <v>0</v>
      </c>
      <c r="X17" s="36" t="n">
        <f aca="false">SUM(U17:V17)</f>
        <v>0</v>
      </c>
      <c r="Y17" s="36" t="n">
        <f aca="false">VLOOKUP(P17,STATS!$B$2:$DF$52,109,0)</f>
        <v>0</v>
      </c>
      <c r="Z17" s="38" t="n">
        <f aca="false">SUM(W17:Y17)+T17/1000+(100-O17)/1000000000</f>
        <v>8.5E-008</v>
      </c>
      <c r="AA17" s="36"/>
      <c r="AG17" s="30" t="n">
        <f aca="false">E17/$AF$3</f>
        <v>12.0352250489237</v>
      </c>
      <c r="AH17" s="30" t="e">
        <f aca="true">E17+AH$2*20*D17*(($AC$3-TODAY())/7)</f>
        <v>#VALUE!</v>
      </c>
      <c r="AJ17" s="1" t="n">
        <v>15</v>
      </c>
      <c r="AK17" s="1" t="n">
        <f aca="false">AM17-AN17</f>
        <v>0</v>
      </c>
      <c r="AL17" s="1" t="n">
        <v>15</v>
      </c>
    </row>
    <row r="18" customFormat="false" ht="12.75" hidden="false" customHeight="false" outlineLevel="0" collapsed="false">
      <c r="A18" s="39" t="n">
        <v>16</v>
      </c>
      <c r="B18" s="40" t="str">
        <f aca="false">VLOOKUP($A18,$N:$Z,P$1,0)</f>
        <v>Sérgio Nacif</v>
      </c>
      <c r="C18" s="39" t="n">
        <f aca="false">VLOOKUP($A18,$N:$Z,Q$1,0)</f>
        <v>8</v>
      </c>
      <c r="D18" s="41" t="str">
        <f aca="false">VLOOKUP($A18,$N:$Z,R$1,0)&amp;"-"&amp;VLOOKUP($A18,$N:$Z,S$1,0)</f>
        <v>4-4</v>
      </c>
      <c r="E18" s="39" t="n">
        <f aca="false">VLOOKUP($A18,$N:$Z,X$1,0)</f>
        <v>112</v>
      </c>
      <c r="F18" s="39" t="n">
        <f aca="false">VLOOKUP($A18,$N:$Z,V$1,0)</f>
        <v>0</v>
      </c>
      <c r="G18" s="39" t="n">
        <f aca="false">VLOOKUP($A18,$N:$Z,W$1,0)</f>
        <v>24</v>
      </c>
      <c r="H18" s="39" t="n">
        <f aca="false">VLOOKUP($A18,$N:$Z,Y$1,0)</f>
        <v>0</v>
      </c>
      <c r="I18" s="42" t="n">
        <f aca="false">VLOOKUP($A18,$N:$Z,13,0)</f>
        <v>136.000700058</v>
      </c>
      <c r="J18" s="43"/>
      <c r="K18" s="35" t="n">
        <f aca="false">VLOOKUP($A18,$N:$Z,R$1,0)</f>
        <v>4</v>
      </c>
      <c r="L18" s="35" t="n">
        <f aca="false">VLOOKUP($A18,$N:$Z,S$1,0)</f>
        <v>4</v>
      </c>
      <c r="M18" s="36"/>
      <c r="N18" s="36" t="n">
        <f aca="false">RANK(Z18,Z:Z)</f>
        <v>37</v>
      </c>
      <c r="O18" s="35" t="n">
        <v>16</v>
      </c>
      <c r="P18" s="36" t="s">
        <v>17</v>
      </c>
      <c r="Q18" s="36" t="n">
        <f aca="false">COUNTIF(CORRIDA!G:G,CLASSIF!P18)+COUNTIF(CORRIDA!I:I,CLASSIF!P18)</f>
        <v>0</v>
      </c>
      <c r="R18" s="36" t="n">
        <f aca="false">COUNTIF(CORRIDA!G:G,CLASSIF!$P18)</f>
        <v>0</v>
      </c>
      <c r="S18" s="36" t="n">
        <f aca="false">COUNTIF(CORRIDA!I:I,CLASSIF!P18)</f>
        <v>0</v>
      </c>
      <c r="T18" s="37" t="n">
        <f aca="false">IF(Q18=0,0,U18/(Q18*20))</f>
        <v>0</v>
      </c>
      <c r="U18" s="36" t="n">
        <f aca="false">SUMIF(CORRIDA!G:G,CLASSIF!P18,CORRIDA!H:H)+SUMIF(CORRIDA!I:I,CLASSIF!P18,CORRIDA!J:J)</f>
        <v>0</v>
      </c>
      <c r="V18" s="36" t="n">
        <f aca="false">SUMIF(WOs!G:G,CLASSIF!P18,WOs!H:H)+SUMIF(WOs!I:I,CLASSIF!P18,WOs!J:J)</f>
        <v>0</v>
      </c>
      <c r="W18" s="36" t="n">
        <f aca="false">SUMIF(TORNEIO!G:G,CLASSIF!P18,TORNEIO!H:H)+SUMIF(TORNEIO!I:I,CLASSIF!P18,TORNEIO!J:J)+SUMIF(TORNEIO!S:S,CLASSIF!P18,TORNEIO!T:T)</f>
        <v>0</v>
      </c>
      <c r="X18" s="36" t="n">
        <f aca="false">SUM(U18:V18)</f>
        <v>0</v>
      </c>
      <c r="Y18" s="36" t="n">
        <f aca="false">VLOOKUP(P18,STATS!$B$2:$DF$52,109,0)</f>
        <v>0</v>
      </c>
      <c r="Z18" s="38" t="n">
        <f aca="false">SUM(W18:Y18)+T18/1000+(100-O18)/1000000000</f>
        <v>8.4E-008</v>
      </c>
      <c r="AA18" s="36"/>
      <c r="AG18" s="30" t="n">
        <f aca="false">E18/$AF$3</f>
        <v>10.958904109589</v>
      </c>
      <c r="AH18" s="30" t="e">
        <f aca="true">E18+AH$2*20*D18*(($AC$3-TODAY())/7)</f>
        <v>#VALUE!</v>
      </c>
      <c r="AJ18" s="1" t="n">
        <v>16</v>
      </c>
      <c r="AK18" s="1" t="n">
        <f aca="false">AM18-AN18</f>
        <v>0</v>
      </c>
      <c r="AL18" s="1" t="n">
        <v>16</v>
      </c>
    </row>
    <row r="19" customFormat="false" ht="12.75" hidden="false" customHeight="true" outlineLevel="0" collapsed="false">
      <c r="A19" s="44" t="n">
        <v>17</v>
      </c>
      <c r="B19" s="45" t="str">
        <f aca="false">VLOOKUP($A19,$N:$Z,P$1,0)</f>
        <v>Felipe</v>
      </c>
      <c r="C19" s="44" t="n">
        <f aca="false">VLOOKUP($A19,$N:$Z,Q$1,0)</f>
        <v>5</v>
      </c>
      <c r="D19" s="46" t="str">
        <f aca="false">VLOOKUP($A19,$N:$Z,R$1,0)&amp;"-"&amp;VLOOKUP($A19,$N:$Z,S$1,0)</f>
        <v>3-2</v>
      </c>
      <c r="E19" s="44" t="n">
        <f aca="false">VLOOKUP($A19,$N:$Z,X$1,0)</f>
        <v>83</v>
      </c>
      <c r="F19" s="44" t="n">
        <f aca="false">VLOOKUP($A19,$N:$Z,V$1,0)</f>
        <v>0</v>
      </c>
      <c r="G19" s="44" t="n">
        <f aca="false">VLOOKUP($A19,$N:$Z,W$1,0)</f>
        <v>49</v>
      </c>
      <c r="H19" s="44" t="n">
        <f aca="false">VLOOKUP($A19,$N:$Z,Y$1,0)</f>
        <v>0</v>
      </c>
      <c r="I19" s="47" t="n">
        <f aca="false">VLOOKUP($A19,$N:$Z,13,0)</f>
        <v>132.000830086</v>
      </c>
      <c r="J19" s="48" t="s">
        <v>77</v>
      </c>
      <c r="K19" s="35" t="n">
        <f aca="false">VLOOKUP($A19,$N:$Z,R$1,0)</f>
        <v>3</v>
      </c>
      <c r="L19" s="35" t="n">
        <f aca="false">VLOOKUP($A19,$N:$Z,S$1,0)</f>
        <v>2</v>
      </c>
      <c r="M19" s="36"/>
      <c r="N19" s="36" t="n">
        <f aca="false">RANK(Z19,Z:Z)</f>
        <v>2</v>
      </c>
      <c r="O19" s="35" t="n">
        <v>17</v>
      </c>
      <c r="P19" s="36" t="s">
        <v>18</v>
      </c>
      <c r="Q19" s="36" t="n">
        <f aca="false">COUNTIF(CORRIDA!G:G,CLASSIF!P19)+COUNTIF(CORRIDA!I:I,CLASSIF!P19)</f>
        <v>14</v>
      </c>
      <c r="R19" s="36" t="n">
        <f aca="false">COUNTIF(CORRIDA!G:G,CLASSIF!$P19)</f>
        <v>7</v>
      </c>
      <c r="S19" s="36" t="n">
        <f aca="false">COUNTIF(CORRIDA!I:I,CLASSIF!P19)</f>
        <v>7</v>
      </c>
      <c r="T19" s="37" t="n">
        <f aca="false">IF(Q19=0,0,U19/(Q19*20))</f>
        <v>0.675</v>
      </c>
      <c r="U19" s="36" t="n">
        <f aca="false">SUMIF(CORRIDA!G:G,CLASSIF!P19,CORRIDA!H:H)+SUMIF(CORRIDA!I:I,CLASSIF!P19,CORRIDA!J:J)</f>
        <v>189</v>
      </c>
      <c r="V19" s="36" t="n">
        <f aca="false">SUMIF(WOs!G:G,CLASSIF!P19,WOs!H:H)+SUMIF(WOs!I:I,CLASSIF!P19,WOs!J:J)</f>
        <v>0</v>
      </c>
      <c r="W19" s="36" t="n">
        <f aca="false">SUMIF(TORNEIO!G:G,CLASSIF!P19,TORNEIO!H:H)+SUMIF(TORNEIO!I:I,CLASSIF!P19,TORNEIO!J:J)+SUMIF(TORNEIO!S:S,CLASSIF!P19,TORNEIO!T:T)</f>
        <v>24</v>
      </c>
      <c r="X19" s="36" t="n">
        <f aca="false">SUM(U19:V19)</f>
        <v>189</v>
      </c>
      <c r="Y19" s="36" t="n">
        <f aca="false">VLOOKUP(P19,STATS!$B$2:$DF$52,109,0)</f>
        <v>100</v>
      </c>
      <c r="Z19" s="38" t="n">
        <f aca="false">SUM(W19:Y19)+T19/1000+(100-O19)/1000000000</f>
        <v>313.000675083</v>
      </c>
      <c r="AA19" s="36"/>
      <c r="AG19" s="30" t="n">
        <f aca="false">E19/$AF$3</f>
        <v>8.12133072407045</v>
      </c>
      <c r="AH19" s="30" t="e">
        <f aca="true">E19+AH$2*20*D19*(($AC$3-TODAY())/7)</f>
        <v>#VALUE!</v>
      </c>
      <c r="AJ19" s="1" t="n">
        <v>17</v>
      </c>
      <c r="AK19" s="1" t="n">
        <f aca="false">AM19-AN19</f>
        <v>0</v>
      </c>
      <c r="AL19" s="1" t="n">
        <v>17</v>
      </c>
    </row>
    <row r="20" customFormat="false" ht="12.75" hidden="false" customHeight="false" outlineLevel="0" collapsed="false">
      <c r="A20" s="44" t="n">
        <v>18</v>
      </c>
      <c r="B20" s="45" t="str">
        <f aca="false">VLOOKUP($A20,$N:$Z,P$1,0)</f>
        <v>Persio</v>
      </c>
      <c r="C20" s="44" t="n">
        <f aca="false">VLOOKUP($A20,$N:$Z,Q$1,0)</f>
        <v>7</v>
      </c>
      <c r="D20" s="46" t="str">
        <f aca="false">VLOOKUP($A20,$N:$Z,R$1,0)&amp;"-"&amp;VLOOKUP($A20,$N:$Z,S$1,0)</f>
        <v>6-1</v>
      </c>
      <c r="E20" s="44" t="n">
        <f aca="false">VLOOKUP($A20,$N:$Z,X$1,0)</f>
        <v>128</v>
      </c>
      <c r="F20" s="44" t="n">
        <f aca="false">VLOOKUP($A20,$N:$Z,V$1,0)</f>
        <v>0</v>
      </c>
      <c r="G20" s="44" t="n">
        <f aca="false">VLOOKUP($A20,$N:$Z,W$1,0)</f>
        <v>0</v>
      </c>
      <c r="H20" s="44" t="n">
        <f aca="false">VLOOKUP($A20,$N:$Z,Y$1,0)</f>
        <v>0</v>
      </c>
      <c r="I20" s="47" t="n">
        <f aca="false">VLOOKUP($A20,$N:$Z,13,0)</f>
        <v>128.000914351714</v>
      </c>
      <c r="J20" s="48"/>
      <c r="K20" s="35" t="n">
        <f aca="false">VLOOKUP($A20,$N:$Z,R$1,0)</f>
        <v>6</v>
      </c>
      <c r="L20" s="35" t="n">
        <f aca="false">VLOOKUP($A20,$N:$Z,S$1,0)</f>
        <v>1</v>
      </c>
      <c r="M20" s="36"/>
      <c r="N20" s="36" t="n">
        <f aca="false">RANK(Z20,Z:Z)</f>
        <v>38</v>
      </c>
      <c r="O20" s="35" t="n">
        <v>18</v>
      </c>
      <c r="P20" s="36" t="s">
        <v>19</v>
      </c>
      <c r="Q20" s="36" t="n">
        <f aca="false">COUNTIF(CORRIDA!G:G,CLASSIF!P20)+COUNTIF(CORRIDA!I:I,CLASSIF!P20)</f>
        <v>0</v>
      </c>
      <c r="R20" s="36" t="n">
        <f aca="false">COUNTIF(CORRIDA!G:G,CLASSIF!$P20)</f>
        <v>0</v>
      </c>
      <c r="S20" s="36" t="n">
        <f aca="false">COUNTIF(CORRIDA!I:I,CLASSIF!P20)</f>
        <v>0</v>
      </c>
      <c r="T20" s="37" t="n">
        <f aca="false">IF(Q20=0,0,U20/(Q20*20))</f>
        <v>0</v>
      </c>
      <c r="U20" s="36" t="n">
        <f aca="false">SUMIF(CORRIDA!G:G,CLASSIF!P20,CORRIDA!H:H)+SUMIF(CORRIDA!I:I,CLASSIF!P20,CORRIDA!J:J)</f>
        <v>0</v>
      </c>
      <c r="V20" s="36" t="n">
        <f aca="false">SUMIF(WOs!G:G,CLASSIF!P20,WOs!H:H)+SUMIF(WOs!I:I,CLASSIF!P20,WOs!J:J)</f>
        <v>0</v>
      </c>
      <c r="W20" s="36" t="n">
        <f aca="false">SUMIF(TORNEIO!G:G,CLASSIF!P20,TORNEIO!H:H)+SUMIF(TORNEIO!I:I,CLASSIF!P20,TORNEIO!J:J)+SUMIF(TORNEIO!S:S,CLASSIF!P20,TORNEIO!T:T)</f>
        <v>0</v>
      </c>
      <c r="X20" s="36" t="n">
        <f aca="false">SUM(U20:V20)</f>
        <v>0</v>
      </c>
      <c r="Y20" s="36" t="n">
        <f aca="false">VLOOKUP(P20,STATS!$B$2:$DF$52,109,0)</f>
        <v>0</v>
      </c>
      <c r="Z20" s="38" t="n">
        <f aca="false">SUM(W20:Y20)+T20/1000+(100-O20)/1000000000</f>
        <v>8.2E-008</v>
      </c>
      <c r="AA20" s="36"/>
      <c r="AG20" s="30" t="n">
        <f aca="false">E20/$AF$3</f>
        <v>12.5244618395303</v>
      </c>
      <c r="AH20" s="30" t="e">
        <f aca="true">E20+AH$2*20*D20*(($AC$3-TODAY())/7)</f>
        <v>#VALUE!</v>
      </c>
      <c r="AJ20" s="1" t="n">
        <v>18</v>
      </c>
      <c r="AK20" s="1" t="n">
        <f aca="false">AM20-AN20</f>
        <v>0</v>
      </c>
      <c r="AL20" s="1" t="n">
        <v>18</v>
      </c>
    </row>
    <row r="21" customFormat="false" ht="12.75" hidden="false" customHeight="false" outlineLevel="0" collapsed="false">
      <c r="A21" s="44" t="n">
        <v>19</v>
      </c>
      <c r="B21" s="45" t="str">
        <f aca="false">VLOOKUP($A21,$N:$Z,P$1,0)</f>
        <v>Guto</v>
      </c>
      <c r="C21" s="44" t="n">
        <f aca="false">VLOOKUP($A21,$N:$Z,Q$1,0)</f>
        <v>9</v>
      </c>
      <c r="D21" s="46" t="str">
        <f aca="false">VLOOKUP($A21,$N:$Z,R$1,0)&amp;"-"&amp;VLOOKUP($A21,$N:$Z,S$1,0)</f>
        <v>4-5</v>
      </c>
      <c r="E21" s="44" t="n">
        <f aca="false">VLOOKUP($A21,$N:$Z,X$1,0)</f>
        <v>108</v>
      </c>
      <c r="F21" s="44" t="n">
        <f aca="false">VLOOKUP($A21,$N:$Z,V$1,0)</f>
        <v>4</v>
      </c>
      <c r="G21" s="44" t="n">
        <f aca="false">VLOOKUP($A21,$N:$Z,W$1,0)</f>
        <v>0</v>
      </c>
      <c r="H21" s="44" t="n">
        <f aca="false">VLOOKUP($A21,$N:$Z,Y$1,0)</f>
        <v>0</v>
      </c>
      <c r="I21" s="47" t="n">
        <f aca="false">VLOOKUP($A21,$N:$Z,13,0)</f>
        <v>108.000577830778</v>
      </c>
      <c r="J21" s="48"/>
      <c r="K21" s="35" t="n">
        <f aca="false">VLOOKUP($A21,$N:$Z,R$1,0)</f>
        <v>4</v>
      </c>
      <c r="L21" s="35" t="n">
        <f aca="false">VLOOKUP($A21,$N:$Z,S$1,0)</f>
        <v>5</v>
      </c>
      <c r="M21" s="36"/>
      <c r="N21" s="36" t="n">
        <f aca="false">RANK(Z21,Z:Z)</f>
        <v>39</v>
      </c>
      <c r="O21" s="35" t="n">
        <v>19</v>
      </c>
      <c r="P21" s="36" t="s">
        <v>20</v>
      </c>
      <c r="Q21" s="36" t="n">
        <f aca="false">COUNTIF(CORRIDA!G:G,CLASSIF!P21)+COUNTIF(CORRIDA!I:I,CLASSIF!P21)</f>
        <v>0</v>
      </c>
      <c r="R21" s="36" t="n">
        <f aca="false">COUNTIF(CORRIDA!G:G,CLASSIF!$P21)</f>
        <v>0</v>
      </c>
      <c r="S21" s="36" t="n">
        <f aca="false">COUNTIF(CORRIDA!I:I,CLASSIF!P21)</f>
        <v>0</v>
      </c>
      <c r="T21" s="37" t="n">
        <f aca="false">IF(Q21=0,0,U21/(Q21*20))</f>
        <v>0</v>
      </c>
      <c r="U21" s="36" t="n">
        <f aca="false">SUMIF(CORRIDA!G:G,CLASSIF!P21,CORRIDA!H:H)+SUMIF(CORRIDA!I:I,CLASSIF!P21,CORRIDA!J:J)</f>
        <v>0</v>
      </c>
      <c r="V21" s="36" t="n">
        <f aca="false">SUMIF(WOs!G:G,CLASSIF!P21,WOs!H:H)+SUMIF(WOs!I:I,CLASSIF!P21,WOs!J:J)</f>
        <v>0</v>
      </c>
      <c r="W21" s="36" t="n">
        <f aca="false">SUMIF(TORNEIO!G:G,CLASSIF!P21,TORNEIO!H:H)+SUMIF(TORNEIO!I:I,CLASSIF!P21,TORNEIO!J:J)+SUMIF(TORNEIO!S:S,CLASSIF!P21,TORNEIO!T:T)</f>
        <v>0</v>
      </c>
      <c r="X21" s="36" t="n">
        <f aca="false">SUM(U21:V21)</f>
        <v>0</v>
      </c>
      <c r="Y21" s="36" t="n">
        <f aca="false">VLOOKUP(P21,STATS!$B$2:$DF$52,109,0)</f>
        <v>0</v>
      </c>
      <c r="Z21" s="38" t="n">
        <f aca="false">SUM(W21:Y21)+T21/1000+(100-O21)/1000000000</f>
        <v>8.1E-008</v>
      </c>
      <c r="AA21" s="36"/>
      <c r="AG21" s="30" t="n">
        <f aca="false">E21/$AF$3</f>
        <v>10.5675146771037</v>
      </c>
      <c r="AH21" s="30" t="e">
        <f aca="true">E21+AH$2*20*D21*(($AC$3-TODAY())/7)</f>
        <v>#VALUE!</v>
      </c>
      <c r="AJ21" s="1" t="n">
        <v>19</v>
      </c>
      <c r="AK21" s="1" t="n">
        <f aca="false">AM21-AN21</f>
        <v>0</v>
      </c>
      <c r="AL21" s="1" t="n">
        <v>19</v>
      </c>
    </row>
    <row r="22" customFormat="false" ht="12.75" hidden="false" customHeight="false" outlineLevel="0" collapsed="false">
      <c r="A22" s="44" t="n">
        <v>20</v>
      </c>
      <c r="B22" s="45" t="str">
        <f aca="false">VLOOKUP($A22,$N:$Z,P$1,0)</f>
        <v>Luis Carlos</v>
      </c>
      <c r="C22" s="44" t="n">
        <f aca="false">VLOOKUP($A22,$N:$Z,Q$1,0)</f>
        <v>11</v>
      </c>
      <c r="D22" s="46" t="str">
        <f aca="false">VLOOKUP($A22,$N:$Z,R$1,0)&amp;"-"&amp;VLOOKUP($A22,$N:$Z,S$1,0)</f>
        <v>3-8</v>
      </c>
      <c r="E22" s="44" t="n">
        <f aca="false">VLOOKUP($A22,$N:$Z,X$1,0)</f>
        <v>107</v>
      </c>
      <c r="F22" s="44" t="n">
        <f aca="false">VLOOKUP($A22,$N:$Z,V$1,0)</f>
        <v>0</v>
      </c>
      <c r="G22" s="44" t="n">
        <f aca="false">VLOOKUP($A22,$N:$Z,W$1,0)</f>
        <v>0</v>
      </c>
      <c r="H22" s="44" t="n">
        <f aca="false">VLOOKUP($A22,$N:$Z,Y$1,0)</f>
        <v>0</v>
      </c>
      <c r="I22" s="47" t="n">
        <f aca="false">VLOOKUP($A22,$N:$Z,13,0)</f>
        <v>107.000486439636</v>
      </c>
      <c r="J22" s="48"/>
      <c r="K22" s="35" t="n">
        <f aca="false">VLOOKUP($A22,$N:$Z,R$1,0)</f>
        <v>3</v>
      </c>
      <c r="L22" s="35" t="n">
        <f aca="false">VLOOKUP($A22,$N:$Z,S$1,0)</f>
        <v>8</v>
      </c>
      <c r="M22" s="36"/>
      <c r="N22" s="36" t="n">
        <f aca="false">RANK(Z22,Z:Z)</f>
        <v>40</v>
      </c>
      <c r="O22" s="35" t="n">
        <v>20</v>
      </c>
      <c r="P22" s="36" t="s">
        <v>21</v>
      </c>
      <c r="Q22" s="36" t="n">
        <f aca="false">COUNTIF(CORRIDA!G:G,CLASSIF!P22)+COUNTIF(CORRIDA!I:I,CLASSIF!P22)</f>
        <v>0</v>
      </c>
      <c r="R22" s="36" t="n">
        <f aca="false">COUNTIF(CORRIDA!G:G,CLASSIF!$P22)</f>
        <v>0</v>
      </c>
      <c r="S22" s="36" t="n">
        <f aca="false">COUNTIF(CORRIDA!I:I,CLASSIF!P22)</f>
        <v>0</v>
      </c>
      <c r="T22" s="37" t="n">
        <f aca="false">IF(Q22=0,0,U22/(Q22*20))</f>
        <v>0</v>
      </c>
      <c r="U22" s="36" t="n">
        <f aca="false">SUMIF(CORRIDA!G:G,CLASSIF!P22,CORRIDA!H:H)+SUMIF(CORRIDA!I:I,CLASSIF!P22,CORRIDA!J:J)</f>
        <v>0</v>
      </c>
      <c r="V22" s="36" t="n">
        <f aca="false">SUMIF(WOs!G:G,CLASSIF!P22,WOs!H:H)+SUMIF(WOs!I:I,CLASSIF!P22,WOs!J:J)</f>
        <v>0</v>
      </c>
      <c r="W22" s="36" t="n">
        <f aca="false">SUMIF(TORNEIO!G:G,CLASSIF!P22,TORNEIO!H:H)+SUMIF(TORNEIO!I:I,CLASSIF!P22,TORNEIO!J:J)+SUMIF(TORNEIO!S:S,CLASSIF!P22,TORNEIO!T:T)</f>
        <v>0</v>
      </c>
      <c r="X22" s="36" t="n">
        <f aca="false">SUM(U22:V22)</f>
        <v>0</v>
      </c>
      <c r="Y22" s="36" t="n">
        <f aca="false">VLOOKUP(P22,STATS!$B$2:$DF$52,109,0)</f>
        <v>0</v>
      </c>
      <c r="Z22" s="38" t="n">
        <f aca="false">SUM(W22:Y22)+T22/1000+(100-O22)/1000000000</f>
        <v>8E-008</v>
      </c>
      <c r="AA22" s="36"/>
      <c r="AG22" s="30" t="n">
        <f aca="false">E22/$AF$3</f>
        <v>10.4696673189824</v>
      </c>
      <c r="AH22" s="30" t="e">
        <f aca="true">E22+AH$2*20*D22*(($AC$3-TODAY())/7)</f>
        <v>#VALUE!</v>
      </c>
      <c r="AJ22" s="1" t="n">
        <v>20</v>
      </c>
      <c r="AK22" s="1" t="n">
        <f aca="false">AM22-AN22</f>
        <v>0</v>
      </c>
      <c r="AL22" s="1" t="n">
        <v>20</v>
      </c>
    </row>
    <row r="23" customFormat="false" ht="12.75" hidden="false" customHeight="false" outlineLevel="0" collapsed="false">
      <c r="A23" s="44" t="n">
        <v>21</v>
      </c>
      <c r="B23" s="45" t="str">
        <f aca="false">VLOOKUP($A23,$N:$Z,P$1,0)</f>
        <v>Pedrão</v>
      </c>
      <c r="C23" s="44" t="n">
        <f aca="false">VLOOKUP($A23,$N:$Z,Q$1,0)</f>
        <v>5</v>
      </c>
      <c r="D23" s="46" t="str">
        <f aca="false">VLOOKUP($A23,$N:$Z,R$1,0)&amp;"-"&amp;VLOOKUP($A23,$N:$Z,S$1,0)</f>
        <v>5-0</v>
      </c>
      <c r="E23" s="44" t="n">
        <f aca="false">VLOOKUP($A23,$N:$Z,X$1,0)</f>
        <v>100</v>
      </c>
      <c r="F23" s="44" t="n">
        <f aca="false">VLOOKUP($A23,$N:$Z,V$1,0)</f>
        <v>0</v>
      </c>
      <c r="G23" s="44" t="n">
        <f aca="false">VLOOKUP($A23,$N:$Z,W$1,0)</f>
        <v>0</v>
      </c>
      <c r="H23" s="44" t="n">
        <f aca="false">VLOOKUP($A23,$N:$Z,Y$1,0)</f>
        <v>0</v>
      </c>
      <c r="I23" s="47" t="n">
        <f aca="false">VLOOKUP($A23,$N:$Z,13,0)</f>
        <v>100.001000068</v>
      </c>
      <c r="J23" s="48"/>
      <c r="K23" s="35" t="n">
        <f aca="false">VLOOKUP($A23,$N:$Z,R$1,0)</f>
        <v>5</v>
      </c>
      <c r="L23" s="35" t="n">
        <f aca="false">VLOOKUP($A23,$N:$Z,S$1,0)</f>
        <v>0</v>
      </c>
      <c r="M23" s="36"/>
      <c r="N23" s="36" t="n">
        <f aca="false">RANK(Z23,Z:Z)</f>
        <v>41</v>
      </c>
      <c r="O23" s="35" t="n">
        <v>21</v>
      </c>
      <c r="P23" s="36" t="s">
        <v>22</v>
      </c>
      <c r="Q23" s="36" t="n">
        <f aca="false">COUNTIF(CORRIDA!G:G,CLASSIF!P23)+COUNTIF(CORRIDA!I:I,CLASSIF!P23)</f>
        <v>0</v>
      </c>
      <c r="R23" s="36" t="n">
        <f aca="false">COUNTIF(CORRIDA!G:G,CLASSIF!$P23)</f>
        <v>0</v>
      </c>
      <c r="S23" s="36" t="n">
        <f aca="false">COUNTIF(CORRIDA!I:I,CLASSIF!P23)</f>
        <v>0</v>
      </c>
      <c r="T23" s="37" t="n">
        <f aca="false">IF(Q23=0,0,U23/(Q23*20))</f>
        <v>0</v>
      </c>
      <c r="U23" s="36" t="n">
        <f aca="false">SUMIF(CORRIDA!G:G,CLASSIF!P23,CORRIDA!H:H)+SUMIF(CORRIDA!I:I,CLASSIF!P23,CORRIDA!J:J)</f>
        <v>0</v>
      </c>
      <c r="V23" s="36" t="n">
        <f aca="false">SUMIF(WOs!G:G,CLASSIF!P23,WOs!H:H)+SUMIF(WOs!I:I,CLASSIF!P23,WOs!J:J)</f>
        <v>0</v>
      </c>
      <c r="W23" s="36" t="n">
        <f aca="false">SUMIF(TORNEIO!G:G,CLASSIF!P23,TORNEIO!H:H)+SUMIF(TORNEIO!I:I,CLASSIF!P23,TORNEIO!J:J)+SUMIF(TORNEIO!S:S,CLASSIF!P23,TORNEIO!T:T)</f>
        <v>0</v>
      </c>
      <c r="X23" s="36" t="n">
        <f aca="false">SUM(U23:V23)</f>
        <v>0</v>
      </c>
      <c r="Y23" s="36" t="n">
        <f aca="false">VLOOKUP(P23,STATS!$B$2:$DF$52,109,0)</f>
        <v>0</v>
      </c>
      <c r="Z23" s="38" t="n">
        <f aca="false">SUM(W23:Y23)+T23/1000+(100-O23)/1000000000</f>
        <v>7.9E-008</v>
      </c>
      <c r="AA23" s="36"/>
      <c r="AG23" s="30" t="n">
        <f aca="false">E23/$AF$3</f>
        <v>9.78473581213307</v>
      </c>
      <c r="AH23" s="30" t="e">
        <f aca="true">E23+AH$2*20*D23*(($AC$3-TODAY())/7)</f>
        <v>#VALUE!</v>
      </c>
      <c r="AJ23" s="1" t="n">
        <v>21</v>
      </c>
      <c r="AK23" s="1" t="n">
        <f aca="false">AM23-AN23</f>
        <v>0</v>
      </c>
      <c r="AL23" s="1" t="n">
        <v>21</v>
      </c>
    </row>
    <row r="24" customFormat="false" ht="12.75" hidden="false" customHeight="false" outlineLevel="0" collapsed="false">
      <c r="A24" s="44" t="n">
        <v>22</v>
      </c>
      <c r="B24" s="45" t="str">
        <f aca="false">VLOOKUP($A24,$N:$Z,P$1,0)</f>
        <v>Fabinho</v>
      </c>
      <c r="C24" s="44" t="n">
        <f aca="false">VLOOKUP($A24,$N:$Z,Q$1,0)</f>
        <v>4</v>
      </c>
      <c r="D24" s="46" t="str">
        <f aca="false">VLOOKUP($A24,$N:$Z,R$1,0)&amp;"-"&amp;VLOOKUP($A24,$N:$Z,S$1,0)</f>
        <v>3-1</v>
      </c>
      <c r="E24" s="44" t="n">
        <f aca="false">VLOOKUP($A24,$N:$Z,X$1,0)</f>
        <v>64</v>
      </c>
      <c r="F24" s="44" t="n">
        <f aca="false">VLOOKUP($A24,$N:$Z,V$1,0)</f>
        <v>0</v>
      </c>
      <c r="G24" s="44" t="n">
        <f aca="false">VLOOKUP($A24,$N:$Z,W$1,0)</f>
        <v>24</v>
      </c>
      <c r="H24" s="44" t="n">
        <f aca="false">VLOOKUP($A24,$N:$Z,Y$1,0)</f>
        <v>0</v>
      </c>
      <c r="I24" s="47" t="n">
        <f aca="false">VLOOKUP($A24,$N:$Z,13,0)</f>
        <v>88.000800087</v>
      </c>
      <c r="J24" s="48"/>
      <c r="K24" s="35" t="n">
        <f aca="false">VLOOKUP($A24,$N:$Z,R$1,0)</f>
        <v>3</v>
      </c>
      <c r="L24" s="35" t="n">
        <f aca="false">VLOOKUP($A24,$N:$Z,S$1,0)</f>
        <v>1</v>
      </c>
      <c r="M24" s="36"/>
      <c r="N24" s="36" t="n">
        <f aca="false">RANK(Z24,Z:Z)</f>
        <v>14</v>
      </c>
      <c r="O24" s="35" t="n">
        <v>22</v>
      </c>
      <c r="P24" s="36" t="s">
        <v>23</v>
      </c>
      <c r="Q24" s="36" t="n">
        <f aca="false">COUNTIF(CORRIDA!G:G,CLASSIF!P24)+COUNTIF(CORRIDA!I:I,CLASSIF!P24)</f>
        <v>8</v>
      </c>
      <c r="R24" s="36" t="n">
        <f aca="false">COUNTIF(CORRIDA!G:G,CLASSIF!$P24)</f>
        <v>4</v>
      </c>
      <c r="S24" s="36" t="n">
        <f aca="false">COUNTIF(CORRIDA!I:I,CLASSIF!P24)</f>
        <v>4</v>
      </c>
      <c r="T24" s="37" t="n">
        <f aca="false">IF(Q24=0,0,U24/(Q24*20))</f>
        <v>0.675</v>
      </c>
      <c r="U24" s="36" t="n">
        <f aca="false">SUMIF(CORRIDA!G:G,CLASSIF!P24,CORRIDA!H:H)+SUMIF(CORRIDA!I:I,CLASSIF!P24,CORRIDA!J:J)</f>
        <v>108</v>
      </c>
      <c r="V24" s="36" t="n">
        <f aca="false">SUMIF(WOs!G:G,CLASSIF!P24,WOs!H:H)+SUMIF(WOs!I:I,CLASSIF!P24,WOs!J:J)</f>
        <v>0</v>
      </c>
      <c r="W24" s="36" t="n">
        <f aca="false">SUMIF(TORNEIO!G:G,CLASSIF!P24,TORNEIO!H:H)+SUMIF(TORNEIO!I:I,CLASSIF!P24,TORNEIO!J:J)+SUMIF(TORNEIO!S:S,CLASSIF!P24,TORNEIO!T:T)</f>
        <v>45</v>
      </c>
      <c r="X24" s="36" t="n">
        <f aca="false">SUM(U24:V24)</f>
        <v>108</v>
      </c>
      <c r="Y24" s="36" t="n">
        <f aca="false">VLOOKUP(P24,STATS!$B$2:$DF$52,109,0)</f>
        <v>0</v>
      </c>
      <c r="Z24" s="38" t="n">
        <f aca="false">SUM(W24:Y24)+T24/1000+(100-O24)/1000000000</f>
        <v>153.000675078</v>
      </c>
      <c r="AA24" s="36"/>
      <c r="AG24" s="30" t="n">
        <f aca="false">E24/$AF$3</f>
        <v>6.26223091976517</v>
      </c>
      <c r="AH24" s="30" t="e">
        <f aca="true">E24+AH$2*20*D24*(($AC$3-TODAY())/7)</f>
        <v>#VALUE!</v>
      </c>
      <c r="AJ24" s="1" t="n">
        <v>22</v>
      </c>
      <c r="AK24" s="1" t="n">
        <f aca="false">AM24-AN24</f>
        <v>0</v>
      </c>
      <c r="AL24" s="1" t="n">
        <v>22</v>
      </c>
    </row>
    <row r="25" customFormat="false" ht="12.75" hidden="false" customHeight="false" outlineLevel="0" collapsed="false">
      <c r="A25" s="44" t="n">
        <v>23</v>
      </c>
      <c r="B25" s="45" t="str">
        <f aca="false">VLOOKUP($A25,$N:$Z,P$1,0)</f>
        <v>Rubens</v>
      </c>
      <c r="C25" s="44" t="n">
        <f aca="false">VLOOKUP($A25,$N:$Z,Q$1,0)</f>
        <v>6</v>
      </c>
      <c r="D25" s="46" t="str">
        <f aca="false">VLOOKUP($A25,$N:$Z,R$1,0)&amp;"-"&amp;VLOOKUP($A25,$N:$Z,S$1,0)</f>
        <v>3-3</v>
      </c>
      <c r="E25" s="44" t="n">
        <f aca="false">VLOOKUP($A25,$N:$Z,X$1,0)</f>
        <v>83</v>
      </c>
      <c r="F25" s="44" t="n">
        <f aca="false">VLOOKUP($A25,$N:$Z,V$1,0)</f>
        <v>0</v>
      </c>
      <c r="G25" s="44" t="n">
        <f aca="false">VLOOKUP($A25,$N:$Z,W$1,0)</f>
        <v>0</v>
      </c>
      <c r="H25" s="44" t="n">
        <f aca="false">VLOOKUP($A25,$N:$Z,Y$1,0)</f>
        <v>0</v>
      </c>
      <c r="I25" s="47" t="n">
        <f aca="false">VLOOKUP($A25,$N:$Z,13,0)</f>
        <v>83.0006917236667</v>
      </c>
      <c r="J25" s="48"/>
      <c r="K25" s="35" t="n">
        <f aca="false">VLOOKUP($A25,$N:$Z,R$1,0)</f>
        <v>3</v>
      </c>
      <c r="L25" s="35" t="n">
        <f aca="false">VLOOKUP($A25,$N:$Z,S$1,0)</f>
        <v>3</v>
      </c>
      <c r="M25" s="36"/>
      <c r="N25" s="36" t="n">
        <f aca="false">RANK(Z25,Z:Z)</f>
        <v>6</v>
      </c>
      <c r="O25" s="35" t="n">
        <v>23</v>
      </c>
      <c r="P25" s="36" t="s">
        <v>24</v>
      </c>
      <c r="Q25" s="36" t="n">
        <f aca="false">COUNTIF(CORRIDA!G:G,CLASSIF!P25)+COUNTIF(CORRIDA!I:I,CLASSIF!P25)</f>
        <v>18</v>
      </c>
      <c r="R25" s="36" t="n">
        <f aca="false">COUNTIF(CORRIDA!G:G,CLASSIF!$P25)</f>
        <v>1</v>
      </c>
      <c r="S25" s="36" t="n">
        <f aca="false">COUNTIF(CORRIDA!I:I,CLASSIF!P25)</f>
        <v>17</v>
      </c>
      <c r="T25" s="37" t="n">
        <f aca="false">IF(Q25=0,0,U25/(Q25*20))</f>
        <v>0.3</v>
      </c>
      <c r="U25" s="36" t="n">
        <f aca="false">SUMIF(CORRIDA!G:G,CLASSIF!P25,CORRIDA!H:H)+SUMIF(CORRIDA!I:I,CLASSIF!P25,CORRIDA!J:J)</f>
        <v>108</v>
      </c>
      <c r="V25" s="36" t="n">
        <f aca="false">SUMIF(WOs!G:G,CLASSIF!P25,WOs!H:H)+SUMIF(WOs!I:I,CLASSIF!P25,WOs!J:J)</f>
        <v>0</v>
      </c>
      <c r="W25" s="36" t="n">
        <f aca="false">SUMIF(TORNEIO!G:G,CLASSIF!P25,TORNEIO!H:H)+SUMIF(TORNEIO!I:I,CLASSIF!P25,TORNEIO!J:J)+SUMIF(TORNEIO!S:S,CLASSIF!P25,TORNEIO!T:T)</f>
        <v>24</v>
      </c>
      <c r="X25" s="36" t="n">
        <f aca="false">SUM(U25:V25)</f>
        <v>108</v>
      </c>
      <c r="Y25" s="36" t="n">
        <f aca="false">VLOOKUP(P25,STATS!$B$2:$DF$52,109,0)</f>
        <v>100</v>
      </c>
      <c r="Z25" s="38" t="n">
        <f aca="false">SUM(W25:Y25)+T25/1000+(100-O25)/1000000000</f>
        <v>232.000300077</v>
      </c>
      <c r="AA25" s="36"/>
      <c r="AG25" s="30" t="n">
        <f aca="false">E25/$AF$3</f>
        <v>8.12133072407045</v>
      </c>
      <c r="AH25" s="30" t="e">
        <f aca="true">E25+AH$2*20*D25*(($AC$3-TODAY())/7)</f>
        <v>#VALUE!</v>
      </c>
      <c r="AJ25" s="1" t="n">
        <v>23</v>
      </c>
      <c r="AK25" s="1" t="n">
        <f aca="false">AM25-AN25</f>
        <v>0</v>
      </c>
      <c r="AL25" s="1" t="n">
        <v>23</v>
      </c>
    </row>
    <row r="26" customFormat="false" ht="12.75" hidden="false" customHeight="false" outlineLevel="0" collapsed="false">
      <c r="A26" s="44" t="n">
        <v>24</v>
      </c>
      <c r="B26" s="45" t="str">
        <f aca="false">VLOOKUP($A26,$N:$Z,P$1,0)</f>
        <v>Salgado</v>
      </c>
      <c r="C26" s="44" t="n">
        <f aca="false">VLOOKUP($A26,$N:$Z,Q$1,0)</f>
        <v>3</v>
      </c>
      <c r="D26" s="46" t="str">
        <f aca="false">VLOOKUP($A26,$N:$Z,R$1,0)&amp;"-"&amp;VLOOKUP($A26,$N:$Z,S$1,0)</f>
        <v>2-1</v>
      </c>
      <c r="E26" s="44" t="n">
        <f aca="false">VLOOKUP($A26,$N:$Z,X$1,0)</f>
        <v>52</v>
      </c>
      <c r="F26" s="44" t="n">
        <f aca="false">VLOOKUP($A26,$N:$Z,V$1,0)</f>
        <v>0</v>
      </c>
      <c r="G26" s="44" t="n">
        <f aca="false">VLOOKUP($A26,$N:$Z,W$1,0)</f>
        <v>24</v>
      </c>
      <c r="H26" s="44" t="n">
        <f aca="false">VLOOKUP($A26,$N:$Z,Y$1,0)</f>
        <v>0</v>
      </c>
      <c r="I26" s="47" t="n">
        <f aca="false">VLOOKUP($A26,$N:$Z,13,0)</f>
        <v>76.0008667256667</v>
      </c>
      <c r="J26" s="48"/>
      <c r="K26" s="35" t="n">
        <f aca="false">VLOOKUP($A26,$N:$Z,R$1,0)</f>
        <v>2</v>
      </c>
      <c r="L26" s="35" t="n">
        <f aca="false">VLOOKUP($A26,$N:$Z,S$1,0)</f>
        <v>1</v>
      </c>
      <c r="M26" s="36"/>
      <c r="N26" s="36" t="n">
        <f aca="false">RANK(Z26,Z:Z)</f>
        <v>20</v>
      </c>
      <c r="O26" s="35" t="n">
        <v>24</v>
      </c>
      <c r="P26" s="36" t="s">
        <v>25</v>
      </c>
      <c r="Q26" s="36" t="n">
        <f aca="false">COUNTIF(CORRIDA!G:G,CLASSIF!P26)+COUNTIF(CORRIDA!I:I,CLASSIF!P26)</f>
        <v>11</v>
      </c>
      <c r="R26" s="36" t="n">
        <f aca="false">COUNTIF(CORRIDA!G:G,CLASSIF!$P26)</f>
        <v>3</v>
      </c>
      <c r="S26" s="36" t="n">
        <f aca="false">COUNTIF(CORRIDA!I:I,CLASSIF!P26)</f>
        <v>8</v>
      </c>
      <c r="T26" s="37" t="n">
        <f aca="false">IF(Q26=0,0,U26/(Q26*20))</f>
        <v>0.486363636363636</v>
      </c>
      <c r="U26" s="36" t="n">
        <f aca="false">SUMIF(CORRIDA!G:G,CLASSIF!P26,CORRIDA!H:H)+SUMIF(CORRIDA!I:I,CLASSIF!P26,CORRIDA!J:J)</f>
        <v>107</v>
      </c>
      <c r="V26" s="36" t="n">
        <f aca="false">SUMIF(WOs!G:G,CLASSIF!P26,WOs!H:H)+SUMIF(WOs!I:I,CLASSIF!P26,WOs!J:J)</f>
        <v>0</v>
      </c>
      <c r="W26" s="36" t="n">
        <f aca="false">SUMIF(TORNEIO!G:G,CLASSIF!P26,TORNEIO!H:H)+SUMIF(TORNEIO!I:I,CLASSIF!P26,TORNEIO!J:J)+SUMIF(TORNEIO!S:S,CLASSIF!P26,TORNEIO!T:T)</f>
        <v>0</v>
      </c>
      <c r="X26" s="36" t="n">
        <f aca="false">SUM(U26:V26)</f>
        <v>107</v>
      </c>
      <c r="Y26" s="36" t="n">
        <f aca="false">VLOOKUP(P26,STATS!$B$2:$DF$52,109,0)</f>
        <v>0</v>
      </c>
      <c r="Z26" s="38" t="n">
        <f aca="false">SUM(W26:Y26)+T26/1000+(100-O26)/1000000000</f>
        <v>107.000486439636</v>
      </c>
      <c r="AA26" s="36"/>
      <c r="AG26" s="30" t="n">
        <f aca="false">E26/$AF$3</f>
        <v>5.0880626223092</v>
      </c>
      <c r="AH26" s="30" t="e">
        <f aca="true">E26+AH$2*20*D26*(($AC$3-TODAY())/7)</f>
        <v>#VALUE!</v>
      </c>
      <c r="AJ26" s="1"/>
      <c r="AL26" s="1"/>
    </row>
    <row r="27" customFormat="false" ht="12.75" hidden="false" customHeight="false" outlineLevel="0" collapsed="false">
      <c r="A27" s="49" t="n">
        <v>25</v>
      </c>
      <c r="B27" s="50" t="str">
        <f aca="false">VLOOKUP($A27,$N:$Z,P$1,0)</f>
        <v>Magritto</v>
      </c>
      <c r="C27" s="49" t="n">
        <f aca="false">VLOOKUP($A27,$N:$Z,Q$1,0)</f>
        <v>4</v>
      </c>
      <c r="D27" s="51" t="str">
        <f aca="false">VLOOKUP($A27,$N:$Z,R$1,0)&amp;"-"&amp;VLOOKUP($A27,$N:$Z,S$1,0)</f>
        <v>3-1</v>
      </c>
      <c r="E27" s="49" t="n">
        <f aca="false">VLOOKUP($A27,$N:$Z,X$1,0)</f>
        <v>65</v>
      </c>
      <c r="F27" s="49" t="n">
        <f aca="false">VLOOKUP($A27,$N:$Z,V$1,0)</f>
        <v>0</v>
      </c>
      <c r="G27" s="49" t="n">
        <f aca="false">VLOOKUP($A27,$N:$Z,W$1,0)</f>
        <v>0</v>
      </c>
      <c r="H27" s="49" t="n">
        <f aca="false">VLOOKUP($A27,$N:$Z,Y$1,0)</f>
        <v>0</v>
      </c>
      <c r="I27" s="52" t="n">
        <f aca="false">VLOOKUP($A27,$N:$Z,13,0)</f>
        <v>65.000812574</v>
      </c>
      <c r="J27" s="53"/>
      <c r="K27" s="35" t="n">
        <f aca="false">VLOOKUP($A27,$N:$Z,R$1,0)</f>
        <v>3</v>
      </c>
      <c r="L27" s="35" t="n">
        <f aca="false">VLOOKUP($A27,$N:$Z,S$1,0)</f>
        <v>1</v>
      </c>
      <c r="M27" s="36"/>
      <c r="N27" s="36" t="n">
        <f aca="false">RANK(Z27,Z:Z)</f>
        <v>8</v>
      </c>
      <c r="O27" s="35" t="n">
        <v>25</v>
      </c>
      <c r="P27" s="36" t="s">
        <v>26</v>
      </c>
      <c r="Q27" s="36" t="n">
        <f aca="false">COUNTIF(CORRIDA!G:G,CLASSIF!P27)+COUNTIF(CORRIDA!I:I,CLASSIF!P27)</f>
        <v>9</v>
      </c>
      <c r="R27" s="36" t="n">
        <f aca="false">COUNTIF(CORRIDA!G:G,CLASSIF!$P27)</f>
        <v>7</v>
      </c>
      <c r="S27" s="36" t="n">
        <f aca="false">COUNTIF(CORRIDA!I:I,CLASSIF!P27)</f>
        <v>2</v>
      </c>
      <c r="T27" s="37" t="n">
        <f aca="false">IF(Q27=0,0,U27/(Q27*20))</f>
        <v>0.888888888888889</v>
      </c>
      <c r="U27" s="36" t="n">
        <f aca="false">SUMIF(CORRIDA!G:G,CLASSIF!P27,CORRIDA!H:H)+SUMIF(CORRIDA!I:I,CLASSIF!P27,CORRIDA!J:J)</f>
        <v>160</v>
      </c>
      <c r="V27" s="36" t="n">
        <f aca="false">SUMIF(WOs!G:G,CLASSIF!P27,WOs!H:H)+SUMIF(WOs!I:I,CLASSIF!P27,WOs!J:J)</f>
        <v>0</v>
      </c>
      <c r="W27" s="36" t="n">
        <f aca="false">SUMIF(TORNEIO!G:G,CLASSIF!P27,TORNEIO!H:H)+SUMIF(TORNEIO!I:I,CLASSIF!P27,TORNEIO!J:J)+SUMIF(TORNEIO!S:S,CLASSIF!P27,TORNEIO!T:T)</f>
        <v>44</v>
      </c>
      <c r="X27" s="36" t="n">
        <f aca="false">SUM(U27:V27)</f>
        <v>160</v>
      </c>
      <c r="Y27" s="36" t="n">
        <f aca="false">VLOOKUP(P27,STATS!$B$2:$DF$52,109,0)</f>
        <v>0</v>
      </c>
      <c r="Z27" s="38" t="n">
        <f aca="false">SUM(W27:Y27)+T27/1000+(100-O27)/1000000000</f>
        <v>204.000888963889</v>
      </c>
      <c r="AA27" s="36"/>
      <c r="AG27" s="30" t="n">
        <f aca="false">E27/$AF$3</f>
        <v>6.3600782778865</v>
      </c>
      <c r="AH27" s="30" t="e">
        <f aca="true">E27+AH$2*20*D27*(($AC$3-TODAY())/7)</f>
        <v>#VALUE!</v>
      </c>
      <c r="AJ27" s="1"/>
      <c r="AL27" s="1"/>
    </row>
    <row r="28" customFormat="false" ht="12.75" hidden="false" customHeight="false" outlineLevel="0" collapsed="false">
      <c r="A28" s="49" t="n">
        <v>26</v>
      </c>
      <c r="B28" s="50" t="str">
        <f aca="false">VLOOKUP($A28,$N:$Z,P$1,0)</f>
        <v>Bruno</v>
      </c>
      <c r="C28" s="49" t="n">
        <f aca="false">VLOOKUP($A28,$N:$Z,Q$1,0)</f>
        <v>3</v>
      </c>
      <c r="D28" s="51" t="str">
        <f aca="false">VLOOKUP($A28,$N:$Z,R$1,0)&amp;"-"&amp;VLOOKUP($A28,$N:$Z,S$1,0)</f>
        <v>2-1</v>
      </c>
      <c r="E28" s="49" t="n">
        <f aca="false">VLOOKUP($A28,$N:$Z,X$1,0)</f>
        <v>47</v>
      </c>
      <c r="F28" s="49" t="n">
        <f aca="false">VLOOKUP($A28,$N:$Z,V$1,0)</f>
        <v>0</v>
      </c>
      <c r="G28" s="49" t="n">
        <f aca="false">VLOOKUP($A28,$N:$Z,W$1,0)</f>
        <v>0</v>
      </c>
      <c r="H28" s="49" t="n">
        <f aca="false">VLOOKUP($A28,$N:$Z,Y$1,0)</f>
        <v>0</v>
      </c>
      <c r="I28" s="52" t="n">
        <f aca="false">VLOOKUP($A28,$N:$Z,13,0)</f>
        <v>47.0007834293333</v>
      </c>
      <c r="J28" s="53"/>
      <c r="K28" s="35" t="n">
        <f aca="false">VLOOKUP($A28,$N:$Z,R$1,0)</f>
        <v>2</v>
      </c>
      <c r="L28" s="35" t="n">
        <f aca="false">VLOOKUP($A28,$N:$Z,S$1,0)</f>
        <v>1</v>
      </c>
      <c r="M28" s="36"/>
      <c r="N28" s="36" t="n">
        <f aca="false">RANK(Z28,Z:Z)</f>
        <v>25</v>
      </c>
      <c r="O28" s="35" t="n">
        <v>26</v>
      </c>
      <c r="P28" s="36" t="s">
        <v>27</v>
      </c>
      <c r="Q28" s="36" t="n">
        <f aca="false">COUNTIF(CORRIDA!G:G,CLASSIF!P28)+COUNTIF(CORRIDA!I:I,CLASSIF!P28)</f>
        <v>4</v>
      </c>
      <c r="R28" s="36" t="n">
        <f aca="false">COUNTIF(CORRIDA!G:G,CLASSIF!$P28)</f>
        <v>3</v>
      </c>
      <c r="S28" s="36" t="n">
        <f aca="false">COUNTIF(CORRIDA!I:I,CLASSIF!P28)</f>
        <v>1</v>
      </c>
      <c r="T28" s="37" t="n">
        <f aca="false">IF(Q28=0,0,U28/(Q28*20))</f>
        <v>0.8125</v>
      </c>
      <c r="U28" s="36" t="n">
        <f aca="false">SUMIF(CORRIDA!G:G,CLASSIF!P28,CORRIDA!H:H)+SUMIF(CORRIDA!I:I,CLASSIF!P28,CORRIDA!J:J)</f>
        <v>65</v>
      </c>
      <c r="V28" s="36" t="n">
        <f aca="false">SUMIF(WOs!G:G,CLASSIF!P28,WOs!H:H)+SUMIF(WOs!I:I,CLASSIF!P28,WOs!J:J)</f>
        <v>0</v>
      </c>
      <c r="W28" s="36" t="n">
        <f aca="false">SUMIF(TORNEIO!G:G,CLASSIF!P28,TORNEIO!H:H)+SUMIF(TORNEIO!I:I,CLASSIF!P28,TORNEIO!J:J)+SUMIF(TORNEIO!S:S,CLASSIF!P28,TORNEIO!T:T)</f>
        <v>0</v>
      </c>
      <c r="X28" s="36" t="n">
        <f aca="false">SUM(U28:V28)</f>
        <v>65</v>
      </c>
      <c r="Y28" s="36" t="n">
        <f aca="false">VLOOKUP(P28,STATS!$B$2:$DF$52,109,0)</f>
        <v>0</v>
      </c>
      <c r="Z28" s="38" t="n">
        <f aca="false">SUM(W28:Y28)+T28/1000+(100-O28)/1000000000</f>
        <v>65.000812574</v>
      </c>
      <c r="AA28" s="36"/>
      <c r="AG28" s="30" t="n">
        <f aca="false">E28/$AF$3</f>
        <v>4.59882583170254</v>
      </c>
      <c r="AH28" s="30" t="e">
        <f aca="true">E28+AH$2*20*D28*(($AC$3-TODAY())/7)</f>
        <v>#VALUE!</v>
      </c>
      <c r="AJ28" s="1"/>
      <c r="AL28" s="1"/>
    </row>
    <row r="29" customFormat="false" ht="12.75" hidden="false" customHeight="false" outlineLevel="0" collapsed="false">
      <c r="A29" s="49" t="n">
        <v>27</v>
      </c>
      <c r="B29" s="50" t="str">
        <f aca="false">VLOOKUP($A29,$N:$Z,P$1,0)</f>
        <v>Palazzo</v>
      </c>
      <c r="C29" s="49" t="n">
        <f aca="false">VLOOKUP($A29,$N:$Z,Q$1,0)</f>
        <v>2</v>
      </c>
      <c r="D29" s="51" t="str">
        <f aca="false">VLOOKUP($A29,$N:$Z,R$1,0)&amp;"-"&amp;VLOOKUP($A29,$N:$Z,S$1,0)</f>
        <v>2-0</v>
      </c>
      <c r="E29" s="49" t="n">
        <f aca="false">VLOOKUP($A29,$N:$Z,X$1,0)</f>
        <v>45</v>
      </c>
      <c r="F29" s="49" t="n">
        <f aca="false">VLOOKUP($A29,$N:$Z,V$1,0)</f>
        <v>0</v>
      </c>
      <c r="G29" s="49" t="n">
        <f aca="false">VLOOKUP($A29,$N:$Z,W$1,0)</f>
        <v>0</v>
      </c>
      <c r="H29" s="49" t="n">
        <f aca="false">VLOOKUP($A29,$N:$Z,Y$1,0)</f>
        <v>0</v>
      </c>
      <c r="I29" s="52" t="n">
        <f aca="false">VLOOKUP($A29,$N:$Z,13,0)</f>
        <v>45.00112507</v>
      </c>
      <c r="J29" s="53"/>
      <c r="K29" s="35" t="n">
        <f aca="false">VLOOKUP($A29,$N:$Z,R$1,0)</f>
        <v>2</v>
      </c>
      <c r="L29" s="35" t="n">
        <f aca="false">VLOOKUP($A29,$N:$Z,S$1,0)</f>
        <v>0</v>
      </c>
      <c r="M29" s="36"/>
      <c r="N29" s="36" t="n">
        <f aca="false">RANK(Z29,Z:Z)</f>
        <v>42</v>
      </c>
      <c r="O29" s="35" t="n">
        <v>27</v>
      </c>
      <c r="P29" s="36" t="s">
        <v>28</v>
      </c>
      <c r="Q29" s="36" t="n">
        <f aca="false">COUNTIF(CORRIDA!G:G,CLASSIF!P29)+COUNTIF(CORRIDA!I:I,CLASSIF!P29)</f>
        <v>0</v>
      </c>
      <c r="R29" s="36" t="n">
        <f aca="false">COUNTIF(CORRIDA!G:G,CLASSIF!$P29)</f>
        <v>0</v>
      </c>
      <c r="S29" s="36" t="n">
        <f aca="false">COUNTIF(CORRIDA!I:I,CLASSIF!P29)</f>
        <v>0</v>
      </c>
      <c r="T29" s="37" t="n">
        <f aca="false">IF(Q29=0,0,U29/(Q29*20))</f>
        <v>0</v>
      </c>
      <c r="U29" s="36" t="n">
        <f aca="false">SUMIF(CORRIDA!G:G,CLASSIF!P29,CORRIDA!H:H)+SUMIF(CORRIDA!I:I,CLASSIF!P29,CORRIDA!J:J)</f>
        <v>0</v>
      </c>
      <c r="V29" s="36" t="n">
        <f aca="false">SUMIF(WOs!G:G,CLASSIF!P29,WOs!H:H)+SUMIF(WOs!I:I,CLASSIF!P29,WOs!J:J)</f>
        <v>0</v>
      </c>
      <c r="W29" s="36" t="n">
        <f aca="false">SUMIF(TORNEIO!G:G,CLASSIF!P29,TORNEIO!H:H)+SUMIF(TORNEIO!I:I,CLASSIF!P29,TORNEIO!J:J)+SUMIF(TORNEIO!S:S,CLASSIF!P29,TORNEIO!T:T)</f>
        <v>0</v>
      </c>
      <c r="X29" s="36" t="n">
        <f aca="false">SUM(U29:V29)</f>
        <v>0</v>
      </c>
      <c r="Y29" s="36" t="n">
        <f aca="false">VLOOKUP(P29,STATS!$B$2:$DF$52,109,0)</f>
        <v>0</v>
      </c>
      <c r="Z29" s="38" t="n">
        <f aca="false">SUM(W29:Y29)+T29/1000+(100-O29)/1000000000</f>
        <v>7.3E-008</v>
      </c>
      <c r="AA29" s="36"/>
    </row>
    <row r="30" customFormat="false" ht="12.75" hidden="false" customHeight="false" outlineLevel="0" collapsed="false">
      <c r="A30" s="49" t="n">
        <v>28</v>
      </c>
      <c r="B30" s="50" t="str">
        <f aca="false">VLOOKUP($A30,$N:$Z,P$1,0)</f>
        <v>Andre Bruni</v>
      </c>
      <c r="C30" s="49" t="n">
        <f aca="false">VLOOKUP($A30,$N:$Z,Q$1,0)</f>
        <v>4</v>
      </c>
      <c r="D30" s="51" t="str">
        <f aca="false">VLOOKUP($A30,$N:$Z,R$1,0)&amp;"-"&amp;VLOOKUP($A30,$N:$Z,S$1,0)</f>
        <v>1-3</v>
      </c>
      <c r="E30" s="49" t="n">
        <f aca="false">VLOOKUP($A30,$N:$Z,X$1,0)</f>
        <v>44</v>
      </c>
      <c r="F30" s="49" t="n">
        <f aca="false">VLOOKUP($A30,$N:$Z,V$1,0)</f>
        <v>0</v>
      </c>
      <c r="G30" s="49" t="n">
        <f aca="false">VLOOKUP($A30,$N:$Z,W$1,0)</f>
        <v>0</v>
      </c>
      <c r="H30" s="49" t="n">
        <f aca="false">VLOOKUP($A30,$N:$Z,Y$1,0)</f>
        <v>0</v>
      </c>
      <c r="I30" s="52" t="n">
        <f aca="false">VLOOKUP($A30,$N:$Z,13,0)</f>
        <v>44.000550055</v>
      </c>
      <c r="J30" s="53"/>
      <c r="K30" s="35" t="n">
        <f aca="false">VLOOKUP($A30,$N:$Z,R$1,0)</f>
        <v>1</v>
      </c>
      <c r="L30" s="35" t="n">
        <f aca="false">VLOOKUP($A30,$N:$Z,S$1,0)</f>
        <v>3</v>
      </c>
      <c r="M30" s="36"/>
      <c r="N30" s="36" t="n">
        <f aca="false">RANK(Z30,Z:Z)</f>
        <v>43</v>
      </c>
      <c r="O30" s="35" t="n">
        <v>28</v>
      </c>
      <c r="P30" s="36" t="s">
        <v>29</v>
      </c>
      <c r="Q30" s="36" t="n">
        <f aca="false">COUNTIF(CORRIDA!G:G,CLASSIF!P30)+COUNTIF(CORRIDA!I:I,CLASSIF!P30)</f>
        <v>0</v>
      </c>
      <c r="R30" s="36" t="n">
        <f aca="false">COUNTIF(CORRIDA!G:G,CLASSIF!$P30)</f>
        <v>0</v>
      </c>
      <c r="S30" s="36" t="n">
        <f aca="false">COUNTIF(CORRIDA!I:I,CLASSIF!P30)</f>
        <v>0</v>
      </c>
      <c r="T30" s="37" t="n">
        <f aca="false">IF(Q30=0,0,U30/(Q30*20))</f>
        <v>0</v>
      </c>
      <c r="U30" s="36" t="n">
        <f aca="false">SUMIF(CORRIDA!G:G,CLASSIF!P30,CORRIDA!H:H)+SUMIF(CORRIDA!I:I,CLASSIF!P30,CORRIDA!J:J)</f>
        <v>0</v>
      </c>
      <c r="V30" s="36" t="n">
        <f aca="false">SUMIF(WOs!G:G,CLASSIF!P30,WOs!H:H)+SUMIF(WOs!I:I,CLASSIF!P30,WOs!J:J)</f>
        <v>0</v>
      </c>
      <c r="W30" s="36" t="n">
        <f aca="false">SUMIF(TORNEIO!G:G,CLASSIF!P30,TORNEIO!H:H)+SUMIF(TORNEIO!I:I,CLASSIF!P30,TORNEIO!J:J)+SUMIF(TORNEIO!S:S,CLASSIF!P30,TORNEIO!T:T)</f>
        <v>0</v>
      </c>
      <c r="X30" s="36" t="n">
        <f aca="false">SUM(U30:V30)</f>
        <v>0</v>
      </c>
      <c r="Y30" s="36" t="n">
        <f aca="false">VLOOKUP(P30,STATS!$B$2:$DF$52,109,0)</f>
        <v>0</v>
      </c>
      <c r="Z30" s="38" t="n">
        <f aca="false">SUM(W30:Y30)+T30/1000+(100-O30)/1000000000</f>
        <v>7.2E-008</v>
      </c>
      <c r="AA30" s="36"/>
    </row>
    <row r="31" customFormat="false" ht="12.75" hidden="false" customHeight="false" outlineLevel="0" collapsed="false">
      <c r="A31" s="49" t="n">
        <v>29</v>
      </c>
      <c r="B31" s="50" t="str">
        <f aca="false">VLOOKUP($A31,$N:$Z,P$1,0)</f>
        <v>Danilo</v>
      </c>
      <c r="C31" s="49" t="n">
        <f aca="false">VLOOKUP($A31,$N:$Z,Q$1,0)</f>
        <v>2</v>
      </c>
      <c r="D31" s="51" t="str">
        <f aca="false">VLOOKUP($A31,$N:$Z,R$1,0)&amp;"-"&amp;VLOOKUP($A31,$N:$Z,S$1,0)</f>
        <v>1-1</v>
      </c>
      <c r="E31" s="49" t="n">
        <f aca="false">VLOOKUP($A31,$N:$Z,X$1,0)</f>
        <v>24</v>
      </c>
      <c r="F31" s="49" t="n">
        <f aca="false">VLOOKUP($A31,$N:$Z,V$1,0)</f>
        <v>0</v>
      </c>
      <c r="G31" s="49" t="n">
        <f aca="false">VLOOKUP($A31,$N:$Z,W$1,0)</f>
        <v>0</v>
      </c>
      <c r="H31" s="49" t="n">
        <f aca="false">VLOOKUP($A31,$N:$Z,Y$1,0)</f>
        <v>0</v>
      </c>
      <c r="I31" s="52" t="n">
        <f aca="false">VLOOKUP($A31,$N:$Z,13,0)</f>
        <v>24.000600091</v>
      </c>
      <c r="J31" s="53"/>
      <c r="K31" s="35" t="n">
        <f aca="false">VLOOKUP($A31,$N:$Z,R$1,0)</f>
        <v>1</v>
      </c>
      <c r="L31" s="35" t="n">
        <f aca="false">VLOOKUP($A31,$N:$Z,S$1,0)</f>
        <v>1</v>
      </c>
      <c r="M31" s="36"/>
      <c r="N31" s="36" t="n">
        <f aca="false">RANK(Z31,Z:Z)</f>
        <v>4</v>
      </c>
      <c r="O31" s="35" t="n">
        <v>29</v>
      </c>
      <c r="P31" s="36" t="s">
        <v>30</v>
      </c>
      <c r="Q31" s="36" t="n">
        <f aca="false">COUNTIF(CORRIDA!G:G,CLASSIF!P31)+COUNTIF(CORRIDA!I:I,CLASSIF!P31)</f>
        <v>13</v>
      </c>
      <c r="R31" s="36" t="n">
        <f aca="false">COUNTIF(CORRIDA!G:G,CLASSIF!$P31)</f>
        <v>8</v>
      </c>
      <c r="S31" s="36" t="n">
        <f aca="false">COUNTIF(CORRIDA!I:I,CLASSIF!P31)</f>
        <v>5</v>
      </c>
      <c r="T31" s="37" t="n">
        <f aca="false">IF(Q31=0,0,U31/(Q31*20))</f>
        <v>0.773076923076923</v>
      </c>
      <c r="U31" s="36" t="n">
        <f aca="false">SUMIF(CORRIDA!G:G,CLASSIF!P31,CORRIDA!H:H)+SUMIF(CORRIDA!I:I,CLASSIF!P31,CORRIDA!J:J)</f>
        <v>201</v>
      </c>
      <c r="V31" s="36" t="n">
        <f aca="false">SUMIF(WOs!G:G,CLASSIF!P31,WOs!H:H)+SUMIF(WOs!I:I,CLASSIF!P31,WOs!J:J)</f>
        <v>0</v>
      </c>
      <c r="W31" s="36" t="n">
        <f aca="false">SUMIF(TORNEIO!G:G,CLASSIF!P31,TORNEIO!H:H)+SUMIF(TORNEIO!I:I,CLASSIF!P31,TORNEIO!J:J)+SUMIF(TORNEIO!S:S,CLASSIF!P31,TORNEIO!T:T)</f>
        <v>0</v>
      </c>
      <c r="X31" s="36" t="n">
        <f aca="false">SUM(U31:V31)</f>
        <v>201</v>
      </c>
      <c r="Y31" s="36" t="n">
        <f aca="false">VLOOKUP(P31,STATS!$B$2:$DF$52,109,0)</f>
        <v>100</v>
      </c>
      <c r="Z31" s="38" t="n">
        <f aca="false">SUM(W31:Y31)+T31/1000+(100-O31)/1000000000</f>
        <v>301.000773147923</v>
      </c>
      <c r="AA31" s="36"/>
    </row>
    <row r="32" customFormat="false" ht="12.75" hidden="false" customHeight="false" outlineLevel="0" collapsed="false">
      <c r="A32" s="49" t="n">
        <v>30</v>
      </c>
      <c r="B32" s="50" t="str">
        <f aca="false">VLOOKUP($A32,$N:$Z,P$1,0)</f>
        <v>Yokota</v>
      </c>
      <c r="C32" s="49" t="n">
        <f aca="false">VLOOKUP($A32,$N:$Z,Q$1,0)</f>
        <v>5</v>
      </c>
      <c r="D32" s="51" t="str">
        <f aca="false">VLOOKUP($A32,$N:$Z,R$1,0)&amp;"-"&amp;VLOOKUP($A32,$N:$Z,S$1,0)</f>
        <v>0-5</v>
      </c>
      <c r="E32" s="49" t="n">
        <f aca="false">VLOOKUP($A32,$N:$Z,X$1,0)</f>
        <v>20</v>
      </c>
      <c r="F32" s="49" t="n">
        <f aca="false">VLOOKUP($A32,$N:$Z,V$1,0)</f>
        <v>0</v>
      </c>
      <c r="G32" s="49" t="n">
        <f aca="false">VLOOKUP($A32,$N:$Z,W$1,0)</f>
        <v>0</v>
      </c>
      <c r="H32" s="49" t="n">
        <f aca="false">VLOOKUP($A32,$N:$Z,Y$1,0)</f>
        <v>0</v>
      </c>
      <c r="I32" s="52" t="n">
        <f aca="false">VLOOKUP($A32,$N:$Z,13,0)</f>
        <v>20.000200051</v>
      </c>
      <c r="J32" s="53"/>
      <c r="K32" s="35" t="n">
        <f aca="false">VLOOKUP($A32,$N:$Z,R$1,0)</f>
        <v>0</v>
      </c>
      <c r="L32" s="35" t="n">
        <f aca="false">VLOOKUP($A32,$N:$Z,S$1,0)</f>
        <v>5</v>
      </c>
      <c r="M32" s="36"/>
      <c r="N32" s="36" t="n">
        <f aca="false">RANK(Z32,Z:Z)</f>
        <v>27</v>
      </c>
      <c r="O32" s="35" t="n">
        <v>30</v>
      </c>
      <c r="P32" s="36" t="s">
        <v>31</v>
      </c>
      <c r="Q32" s="36" t="n">
        <f aca="false">COUNTIF(CORRIDA!G:G,CLASSIF!P32)+COUNTIF(CORRIDA!I:I,CLASSIF!P32)</f>
        <v>2</v>
      </c>
      <c r="R32" s="36" t="n">
        <f aca="false">COUNTIF(CORRIDA!G:G,CLASSIF!$P32)</f>
        <v>2</v>
      </c>
      <c r="S32" s="36" t="n">
        <f aca="false">COUNTIF(CORRIDA!I:I,CLASSIF!P32)</f>
        <v>0</v>
      </c>
      <c r="T32" s="37" t="n">
        <f aca="false">IF(Q32=0,0,U32/(Q32*20))</f>
        <v>1.125</v>
      </c>
      <c r="U32" s="36" t="n">
        <f aca="false">SUMIF(CORRIDA!G:G,CLASSIF!P32,CORRIDA!H:H)+SUMIF(CORRIDA!I:I,CLASSIF!P32,CORRIDA!J:J)</f>
        <v>45</v>
      </c>
      <c r="V32" s="36" t="n">
        <f aca="false">SUMIF(WOs!G:G,CLASSIF!P32,WOs!H:H)+SUMIF(WOs!I:I,CLASSIF!P32,WOs!J:J)</f>
        <v>0</v>
      </c>
      <c r="W32" s="36" t="n">
        <f aca="false">SUMIF(TORNEIO!G:G,CLASSIF!P32,TORNEIO!H:H)+SUMIF(TORNEIO!I:I,CLASSIF!P32,TORNEIO!J:J)+SUMIF(TORNEIO!S:S,CLASSIF!P32,TORNEIO!T:T)</f>
        <v>0</v>
      </c>
      <c r="X32" s="36" t="n">
        <f aca="false">SUM(U32:V32)</f>
        <v>45</v>
      </c>
      <c r="Y32" s="36" t="n">
        <f aca="false">VLOOKUP(P32,STATS!$B$2:$DF$52,109,0)</f>
        <v>0</v>
      </c>
      <c r="Z32" s="38" t="n">
        <f aca="false">SUM(W32:Y32)+T32/1000+(100-O32)/1000000000</f>
        <v>45.00112507</v>
      </c>
      <c r="AA32" s="36"/>
    </row>
    <row r="33" customFormat="false" ht="12.75" hidden="false" customHeight="false" outlineLevel="0" collapsed="false">
      <c r="A33" s="49" t="n">
        <v>31</v>
      </c>
      <c r="B33" s="50" t="str">
        <f aca="false">VLOOKUP($A33,$N:$Z,P$1,0)</f>
        <v>Walderi</v>
      </c>
      <c r="C33" s="49" t="n">
        <f aca="false">VLOOKUP($A33,$N:$Z,Q$1,0)</f>
        <v>1</v>
      </c>
      <c r="D33" s="51" t="str">
        <f aca="false">VLOOKUP($A33,$N:$Z,R$1,0)&amp;"-"&amp;VLOOKUP($A33,$N:$Z,S$1,0)</f>
        <v>0-1</v>
      </c>
      <c r="E33" s="49" t="n">
        <f aca="false">VLOOKUP($A33,$N:$Z,X$1,0)</f>
        <v>4</v>
      </c>
      <c r="F33" s="49" t="n">
        <f aca="false">VLOOKUP($A33,$N:$Z,V$1,0)</f>
        <v>0</v>
      </c>
      <c r="G33" s="49" t="n">
        <f aca="false">VLOOKUP($A33,$N:$Z,W$1,0)</f>
        <v>0</v>
      </c>
      <c r="H33" s="49" t="n">
        <f aca="false">VLOOKUP($A33,$N:$Z,Y$1,0)</f>
        <v>0</v>
      </c>
      <c r="I33" s="52" t="n">
        <f aca="false">VLOOKUP($A33,$N:$Z,13,0)</f>
        <v>4.00020009</v>
      </c>
      <c r="J33" s="53"/>
      <c r="K33" s="35" t="n">
        <f aca="false">VLOOKUP($A33,$N:$Z,R$1,0)</f>
        <v>0</v>
      </c>
      <c r="L33" s="35" t="n">
        <f aca="false">VLOOKUP($A33,$N:$Z,S$1,0)</f>
        <v>1</v>
      </c>
      <c r="M33" s="36"/>
      <c r="N33" s="36" t="n">
        <f aca="false">RANK(Z33,Z:Z)</f>
        <v>15</v>
      </c>
      <c r="O33" s="35" t="n">
        <v>31</v>
      </c>
      <c r="P33" s="36" t="s">
        <v>32</v>
      </c>
      <c r="Q33" s="36" t="n">
        <f aca="false">COUNTIF(CORRIDA!G:G,CLASSIF!P33)+COUNTIF(CORRIDA!I:I,CLASSIF!P33)</f>
        <v>8</v>
      </c>
      <c r="R33" s="36" t="n">
        <f aca="false">COUNTIF(CORRIDA!G:G,CLASSIF!$P33)</f>
        <v>5</v>
      </c>
      <c r="S33" s="36" t="n">
        <f aca="false">COUNTIF(CORRIDA!I:I,CLASSIF!P33)</f>
        <v>3</v>
      </c>
      <c r="T33" s="37" t="n">
        <f aca="false">IF(Q33=0,0,U33/(Q33*20))</f>
        <v>0.76875</v>
      </c>
      <c r="U33" s="36" t="n">
        <f aca="false">SUMIF(CORRIDA!G:G,CLASSIF!P33,CORRIDA!H:H)+SUMIF(CORRIDA!I:I,CLASSIF!P33,CORRIDA!J:J)</f>
        <v>123</v>
      </c>
      <c r="V33" s="36" t="n">
        <f aca="false">SUMIF(WOs!G:G,CLASSIF!P33,WOs!H:H)+SUMIF(WOs!I:I,CLASSIF!P33,WOs!J:J)</f>
        <v>0</v>
      </c>
      <c r="W33" s="36" t="n">
        <f aca="false">SUMIF(TORNEIO!G:G,CLASSIF!P33,TORNEIO!H:H)+SUMIF(TORNEIO!I:I,CLASSIF!P33,TORNEIO!J:J)+SUMIF(TORNEIO!S:S,CLASSIF!P33,TORNEIO!T:T)</f>
        <v>24</v>
      </c>
      <c r="X33" s="36" t="n">
        <f aca="false">SUM(U33:V33)</f>
        <v>123</v>
      </c>
      <c r="Y33" s="36" t="n">
        <f aca="false">VLOOKUP(P33,STATS!$B$2:$DF$52,109,0)</f>
        <v>0</v>
      </c>
      <c r="Z33" s="38" t="n">
        <f aca="false">SUM(W33:Y33)+T33/1000+(100-O33)/1000000000</f>
        <v>147.000768819</v>
      </c>
      <c r="AA33" s="36"/>
    </row>
    <row r="34" customFormat="false" ht="12.75" hidden="false" customHeight="false" outlineLevel="0" collapsed="false">
      <c r="A34" s="49" t="n">
        <v>32</v>
      </c>
      <c r="B34" s="50" t="str">
        <f aca="false">VLOOKUP($A34,$N:$Z,P$1,0)</f>
        <v>Arthur Fontalvinho</v>
      </c>
      <c r="C34" s="49" t="n">
        <f aca="false">VLOOKUP($A34,$N:$Z,Q$1,0)</f>
        <v>0</v>
      </c>
      <c r="D34" s="51" t="str">
        <f aca="false">VLOOKUP($A34,$N:$Z,R$1,0)&amp;"-"&amp;VLOOKUP($A34,$N:$Z,S$1,0)</f>
        <v>0-0</v>
      </c>
      <c r="E34" s="49" t="n">
        <f aca="false">VLOOKUP($A34,$N:$Z,X$1,0)</f>
        <v>0</v>
      </c>
      <c r="F34" s="49" t="n">
        <f aca="false">VLOOKUP($A34,$N:$Z,V$1,0)</f>
        <v>0</v>
      </c>
      <c r="G34" s="49" t="n">
        <f aca="false">VLOOKUP($A34,$N:$Z,W$1,0)</f>
        <v>0</v>
      </c>
      <c r="H34" s="49" t="n">
        <f aca="false">VLOOKUP($A34,$N:$Z,Y$1,0)</f>
        <v>0</v>
      </c>
      <c r="I34" s="52" t="n">
        <f aca="false">VLOOKUP($A34,$N:$Z,13,0)</f>
        <v>9.9E-008</v>
      </c>
      <c r="J34" s="53"/>
      <c r="K34" s="35" t="n">
        <f aca="false">VLOOKUP($A34,$N:$Z,R$1,0)</f>
        <v>0</v>
      </c>
      <c r="L34" s="35" t="n">
        <f aca="false">VLOOKUP($A34,$N:$Z,S$1,0)</f>
        <v>0</v>
      </c>
      <c r="M34" s="36"/>
      <c r="N34" s="36" t="n">
        <f aca="false">RANK(Z34,Z:Z)</f>
        <v>21</v>
      </c>
      <c r="O34" s="35" t="n">
        <v>32</v>
      </c>
      <c r="P34" s="36" t="s">
        <v>33</v>
      </c>
      <c r="Q34" s="36" t="n">
        <f aca="false">COUNTIF(CORRIDA!G:G,CLASSIF!P34)+COUNTIF(CORRIDA!I:I,CLASSIF!P34)</f>
        <v>5</v>
      </c>
      <c r="R34" s="36" t="n">
        <f aca="false">COUNTIF(CORRIDA!G:G,CLASSIF!$P34)</f>
        <v>5</v>
      </c>
      <c r="S34" s="36" t="n">
        <f aca="false">COUNTIF(CORRIDA!I:I,CLASSIF!P34)</f>
        <v>0</v>
      </c>
      <c r="T34" s="37" t="n">
        <f aca="false">IF(Q34=0,0,U34/(Q34*20))</f>
        <v>1</v>
      </c>
      <c r="U34" s="36" t="n">
        <f aca="false">SUMIF(CORRIDA!G:G,CLASSIF!P34,CORRIDA!H:H)+SUMIF(CORRIDA!I:I,CLASSIF!P34,CORRIDA!J:J)</f>
        <v>100</v>
      </c>
      <c r="V34" s="36" t="n">
        <f aca="false">SUMIF(WOs!G:G,CLASSIF!P34,WOs!H:H)+SUMIF(WOs!I:I,CLASSIF!P34,WOs!J:J)</f>
        <v>0</v>
      </c>
      <c r="W34" s="36" t="n">
        <f aca="false">SUMIF(TORNEIO!G:G,CLASSIF!P34,TORNEIO!H:H)+SUMIF(TORNEIO!I:I,CLASSIF!P34,TORNEIO!J:J)+SUMIF(TORNEIO!S:S,CLASSIF!P34,TORNEIO!T:T)</f>
        <v>0</v>
      </c>
      <c r="X34" s="36" t="n">
        <f aca="false">SUM(U34:V34)</f>
        <v>100</v>
      </c>
      <c r="Y34" s="36" t="n">
        <f aca="false">VLOOKUP(P34,STATS!$B$2:$DF$52,109,0)</f>
        <v>0</v>
      </c>
      <c r="Z34" s="38" t="n">
        <f aca="false">SUM(W34:Y34)+T34/1000+(100-O34)/1000000000</f>
        <v>100.001000068</v>
      </c>
      <c r="AA34" s="36"/>
    </row>
    <row r="35" customFormat="false" ht="12.75" hidden="false" customHeight="false" outlineLevel="0" collapsed="false">
      <c r="A35" s="49" t="n">
        <v>33</v>
      </c>
      <c r="B35" s="50" t="str">
        <f aca="false">VLOOKUP($A35,$N:$Z,P$1,0)</f>
        <v>Bérgamo</v>
      </c>
      <c r="C35" s="49" t="n">
        <f aca="false">VLOOKUP($A35,$N:$Z,Q$1,0)</f>
        <v>0</v>
      </c>
      <c r="D35" s="51" t="str">
        <f aca="false">VLOOKUP($A35,$N:$Z,R$1,0)&amp;"-"&amp;VLOOKUP($A35,$N:$Z,S$1,0)</f>
        <v>0-0</v>
      </c>
      <c r="E35" s="49" t="n">
        <f aca="false">VLOOKUP($A35,$N:$Z,X$1,0)</f>
        <v>0</v>
      </c>
      <c r="F35" s="49" t="n">
        <f aca="false">VLOOKUP($A35,$N:$Z,V$1,0)</f>
        <v>0</v>
      </c>
      <c r="G35" s="49" t="n">
        <f aca="false">VLOOKUP($A35,$N:$Z,W$1,0)</f>
        <v>0</v>
      </c>
      <c r="H35" s="49" t="n">
        <f aca="false">VLOOKUP($A35,$N:$Z,Y$1,0)</f>
        <v>0</v>
      </c>
      <c r="I35" s="52" t="n">
        <f aca="false">VLOOKUP($A35,$N:$Z,13,0)</f>
        <v>9.8E-008</v>
      </c>
      <c r="J35" s="53"/>
      <c r="K35" s="35" t="n">
        <f aca="false">VLOOKUP($A35,$N:$Z,R$1,0)</f>
        <v>0</v>
      </c>
      <c r="L35" s="35" t="n">
        <f aca="false">VLOOKUP($A35,$N:$Z,S$1,0)</f>
        <v>0</v>
      </c>
      <c r="M35" s="36"/>
      <c r="N35" s="36" t="n">
        <f aca="false">RANK(Z35,Z:Z)</f>
        <v>44</v>
      </c>
      <c r="O35" s="35" t="n">
        <v>33</v>
      </c>
      <c r="P35" s="36" t="s">
        <v>34</v>
      </c>
      <c r="Q35" s="36" t="n">
        <f aca="false">COUNTIF(CORRIDA!G:G,CLASSIF!P35)+COUNTIF(CORRIDA!I:I,CLASSIF!P35)</f>
        <v>0</v>
      </c>
      <c r="R35" s="36" t="n">
        <f aca="false">COUNTIF(CORRIDA!G:G,CLASSIF!$P35)</f>
        <v>0</v>
      </c>
      <c r="S35" s="36" t="n">
        <f aca="false">COUNTIF(CORRIDA!I:I,CLASSIF!P35)</f>
        <v>0</v>
      </c>
      <c r="T35" s="37" t="n">
        <f aca="false">IF(Q35=0,0,U35/(Q35*20))</f>
        <v>0</v>
      </c>
      <c r="U35" s="36" t="n">
        <f aca="false">SUMIF(CORRIDA!G:G,CLASSIF!P35,CORRIDA!H:H)+SUMIF(CORRIDA!I:I,CLASSIF!P35,CORRIDA!J:J)</f>
        <v>0</v>
      </c>
      <c r="V35" s="36" t="n">
        <f aca="false">SUMIF(WOs!G:G,CLASSIF!P35,WOs!H:H)+SUMIF(WOs!I:I,CLASSIF!P35,WOs!J:J)</f>
        <v>0</v>
      </c>
      <c r="W35" s="36" t="n">
        <f aca="false">SUMIF(TORNEIO!G:G,CLASSIF!P35,TORNEIO!H:H)+SUMIF(TORNEIO!I:I,CLASSIF!P35,TORNEIO!J:J)+SUMIF(TORNEIO!S:S,CLASSIF!P35,TORNEIO!T:T)</f>
        <v>0</v>
      </c>
      <c r="X35" s="36" t="n">
        <f aca="false">SUM(U35:V35)</f>
        <v>0</v>
      </c>
      <c r="Y35" s="36" t="n">
        <f aca="false">VLOOKUP(P35,STATS!$B$2:$DF$52,109,0)</f>
        <v>0</v>
      </c>
      <c r="Z35" s="38" t="n">
        <f aca="false">SUM(W35:Y35)+T35/1000+(100-O35)/1000000000</f>
        <v>6.7E-008</v>
      </c>
      <c r="AA35" s="36"/>
    </row>
    <row r="36" customFormat="false" ht="12.75" hidden="false" customHeight="false" outlineLevel="0" collapsed="false">
      <c r="A36" s="49" t="n">
        <v>34</v>
      </c>
      <c r="B36" s="50" t="str">
        <f aca="false">VLOOKUP($A36,$N:$Z,P$1,0)</f>
        <v>Bernardo</v>
      </c>
      <c r="C36" s="49" t="n">
        <f aca="false">VLOOKUP($A36,$N:$Z,Q$1,0)</f>
        <v>0</v>
      </c>
      <c r="D36" s="51" t="str">
        <f aca="false">VLOOKUP($A36,$N:$Z,R$1,0)&amp;"-"&amp;VLOOKUP($A36,$N:$Z,S$1,0)</f>
        <v>0-0</v>
      </c>
      <c r="E36" s="49" t="n">
        <f aca="false">VLOOKUP($A36,$N:$Z,X$1,0)</f>
        <v>0</v>
      </c>
      <c r="F36" s="49" t="n">
        <f aca="false">VLOOKUP($A36,$N:$Z,V$1,0)</f>
        <v>0</v>
      </c>
      <c r="G36" s="49" t="n">
        <f aca="false">VLOOKUP($A36,$N:$Z,W$1,0)</f>
        <v>0</v>
      </c>
      <c r="H36" s="49" t="n">
        <f aca="false">VLOOKUP($A36,$N:$Z,Y$1,0)</f>
        <v>0</v>
      </c>
      <c r="I36" s="52" t="n">
        <f aca="false">VLOOKUP($A36,$N:$Z,13,0)</f>
        <v>9.7E-008</v>
      </c>
      <c r="J36" s="53"/>
      <c r="K36" s="35" t="n">
        <f aca="false">VLOOKUP($A36,$N:$Z,R$1,0)</f>
        <v>0</v>
      </c>
      <c r="L36" s="35" t="n">
        <f aca="false">VLOOKUP($A36,$N:$Z,S$1,0)</f>
        <v>0</v>
      </c>
      <c r="M36" s="36"/>
      <c r="N36" s="36" t="n">
        <f aca="false">RANK(Z36,Z:Z)</f>
        <v>18</v>
      </c>
      <c r="O36" s="35" t="n">
        <v>34</v>
      </c>
      <c r="P36" s="36" t="s">
        <v>35</v>
      </c>
      <c r="Q36" s="36" t="n">
        <f aca="false">COUNTIF(CORRIDA!G:G,CLASSIF!P36)+COUNTIF(CORRIDA!I:I,CLASSIF!P36)</f>
        <v>7</v>
      </c>
      <c r="R36" s="36" t="n">
        <f aca="false">COUNTIF(CORRIDA!G:G,CLASSIF!$P36)</f>
        <v>6</v>
      </c>
      <c r="S36" s="36" t="n">
        <f aca="false">COUNTIF(CORRIDA!I:I,CLASSIF!P36)</f>
        <v>1</v>
      </c>
      <c r="T36" s="37" t="n">
        <f aca="false">IF(Q36=0,0,U36/(Q36*20))</f>
        <v>0.914285714285714</v>
      </c>
      <c r="U36" s="36" t="n">
        <f aca="false">SUMIF(CORRIDA!G:G,CLASSIF!P36,CORRIDA!H:H)+SUMIF(CORRIDA!I:I,CLASSIF!P36,CORRIDA!J:J)</f>
        <v>128</v>
      </c>
      <c r="V36" s="36" t="n">
        <f aca="false">SUMIF(WOs!G:G,CLASSIF!P36,WOs!H:H)+SUMIF(WOs!I:I,CLASSIF!P36,WOs!J:J)</f>
        <v>0</v>
      </c>
      <c r="W36" s="36" t="n">
        <f aca="false">SUMIF(TORNEIO!G:G,CLASSIF!P36,TORNEIO!H:H)+SUMIF(TORNEIO!I:I,CLASSIF!P36,TORNEIO!J:J)+SUMIF(TORNEIO!S:S,CLASSIF!P36,TORNEIO!T:T)</f>
        <v>0</v>
      </c>
      <c r="X36" s="36" t="n">
        <f aca="false">SUM(U36:V36)</f>
        <v>128</v>
      </c>
      <c r="Y36" s="36" t="n">
        <f aca="false">VLOOKUP(P36,STATS!$B$2:$DF$52,109,0)</f>
        <v>0</v>
      </c>
      <c r="Z36" s="38" t="n">
        <f aca="false">SUM(W36:Y36)+T36/1000+(100-O36)/1000000000</f>
        <v>128.000914351714</v>
      </c>
      <c r="AA36" s="36"/>
    </row>
    <row r="37" customFormat="false" ht="12.75" hidden="false" customHeight="false" outlineLevel="0" collapsed="false">
      <c r="A37" s="49" t="n">
        <v>35</v>
      </c>
      <c r="B37" s="50" t="str">
        <f aca="false">VLOOKUP($A37,$N:$Z,P$1,0)</f>
        <v>Daniel Borges</v>
      </c>
      <c r="C37" s="49" t="n">
        <f aca="false">VLOOKUP($A37,$N:$Z,Q$1,0)</f>
        <v>0</v>
      </c>
      <c r="D37" s="51" t="str">
        <f aca="false">VLOOKUP($A37,$N:$Z,R$1,0)&amp;"-"&amp;VLOOKUP($A37,$N:$Z,S$1,0)</f>
        <v>0-0</v>
      </c>
      <c r="E37" s="49" t="n">
        <f aca="false">VLOOKUP($A37,$N:$Z,X$1,0)</f>
        <v>0</v>
      </c>
      <c r="F37" s="49" t="n">
        <f aca="false">VLOOKUP($A37,$N:$Z,V$1,0)</f>
        <v>0</v>
      </c>
      <c r="G37" s="49" t="n">
        <f aca="false">VLOOKUP($A37,$N:$Z,W$1,0)</f>
        <v>0</v>
      </c>
      <c r="H37" s="49" t="n">
        <f aca="false">VLOOKUP($A37,$N:$Z,Y$1,0)</f>
        <v>0</v>
      </c>
      <c r="I37" s="52" t="n">
        <f aca="false">VLOOKUP($A37,$N:$Z,13,0)</f>
        <v>9.2E-008</v>
      </c>
      <c r="J37" s="53"/>
      <c r="K37" s="35" t="n">
        <f aca="false">VLOOKUP($A37,$N:$Z,R$1,0)</f>
        <v>0</v>
      </c>
      <c r="L37" s="35" t="n">
        <f aca="false">VLOOKUP($A37,$N:$Z,S$1,0)</f>
        <v>0</v>
      </c>
      <c r="M37" s="36"/>
      <c r="N37" s="36" t="n">
        <f aca="false">RANK(Z37,Z:Z)</f>
        <v>7</v>
      </c>
      <c r="O37" s="35" t="n">
        <v>35</v>
      </c>
      <c r="P37" s="36" t="s">
        <v>36</v>
      </c>
      <c r="Q37" s="36" t="n">
        <f aca="false">COUNTIF(CORRIDA!G:G,CLASSIF!P37)+COUNTIF(CORRIDA!I:I,CLASSIF!P37)</f>
        <v>13</v>
      </c>
      <c r="R37" s="36" t="n">
        <f aca="false">COUNTIF(CORRIDA!G:G,CLASSIF!$P37)</f>
        <v>4</v>
      </c>
      <c r="S37" s="36" t="n">
        <f aca="false">COUNTIF(CORRIDA!I:I,CLASSIF!P37)</f>
        <v>9</v>
      </c>
      <c r="T37" s="37" t="n">
        <f aca="false">IF(Q37=0,0,U37/(Q37*20))</f>
        <v>0.496153846153846</v>
      </c>
      <c r="U37" s="36" t="n">
        <f aca="false">SUMIF(CORRIDA!G:G,CLASSIF!P37,CORRIDA!H:H)+SUMIF(CORRIDA!I:I,CLASSIF!P37,CORRIDA!J:J)</f>
        <v>129</v>
      </c>
      <c r="V37" s="36" t="n">
        <f aca="false">SUMIF(WOs!G:G,CLASSIF!P37,WOs!H:H)+SUMIF(WOs!I:I,CLASSIF!P37,WOs!J:J)</f>
        <v>0</v>
      </c>
      <c r="W37" s="36" t="n">
        <f aca="false">SUMIF(TORNEIO!G:G,CLASSIF!P37,TORNEIO!H:H)+SUMIF(TORNEIO!I:I,CLASSIF!P37,TORNEIO!J:J)+SUMIF(TORNEIO!S:S,CLASSIF!P37,TORNEIO!T:T)</f>
        <v>0</v>
      </c>
      <c r="X37" s="36" t="n">
        <f aca="false">SUM(U37:V37)</f>
        <v>129</v>
      </c>
      <c r="Y37" s="36" t="n">
        <f aca="false">VLOOKUP(P37,STATS!$B$2:$DF$52,109,0)</f>
        <v>100</v>
      </c>
      <c r="Z37" s="38" t="n">
        <f aca="false">SUM(W37:Y37)+T37/1000+(100-O37)/1000000000</f>
        <v>229.000496218846</v>
      </c>
      <c r="AA37" s="36"/>
    </row>
    <row r="38" customFormat="false" ht="12.75" hidden="false" customHeight="false" outlineLevel="0" collapsed="false">
      <c r="A38" s="49" t="n">
        <v>36</v>
      </c>
      <c r="B38" s="50" t="str">
        <f aca="false">VLOOKUP($A38,$N:$Z,P$1,0)</f>
        <v>Fernando Bio</v>
      </c>
      <c r="C38" s="49" t="n">
        <f aca="false">VLOOKUP($A38,$N:$Z,Q$1,0)</f>
        <v>0</v>
      </c>
      <c r="D38" s="51" t="str">
        <f aca="false">VLOOKUP($A38,$N:$Z,R$1,0)&amp;"-"&amp;VLOOKUP($A38,$N:$Z,S$1,0)</f>
        <v>0-0</v>
      </c>
      <c r="E38" s="49" t="n">
        <f aca="false">VLOOKUP($A38,$N:$Z,X$1,0)</f>
        <v>0</v>
      </c>
      <c r="F38" s="49" t="n">
        <f aca="false">VLOOKUP($A38,$N:$Z,V$1,0)</f>
        <v>0</v>
      </c>
      <c r="G38" s="49" t="n">
        <f aca="false">VLOOKUP($A38,$N:$Z,W$1,0)</f>
        <v>0</v>
      </c>
      <c r="H38" s="49" t="n">
        <f aca="false">VLOOKUP($A38,$N:$Z,Y$1,0)</f>
        <v>0</v>
      </c>
      <c r="I38" s="52" t="n">
        <f aca="false">VLOOKUP($A38,$N:$Z,13,0)</f>
        <v>8.5E-008</v>
      </c>
      <c r="J38" s="53"/>
      <c r="K38" s="35" t="n">
        <f aca="false">VLOOKUP($A38,$N:$Z,R$1,0)</f>
        <v>0</v>
      </c>
      <c r="L38" s="35" t="n">
        <f aca="false">VLOOKUP($A38,$N:$Z,S$1,0)</f>
        <v>0</v>
      </c>
      <c r="M38" s="36"/>
      <c r="N38" s="36" t="n">
        <f aca="false">RANK(Z38,Z:Z)</f>
        <v>5</v>
      </c>
      <c r="O38" s="35" t="n">
        <v>36</v>
      </c>
      <c r="P38" s="36" t="s">
        <v>37</v>
      </c>
      <c r="Q38" s="36" t="n">
        <f aca="false">COUNTIF(CORRIDA!G:G,CLASSIF!P38)+COUNTIF(CORRIDA!I:I,CLASSIF!P38)</f>
        <v>10</v>
      </c>
      <c r="R38" s="36" t="n">
        <f aca="false">COUNTIF(CORRIDA!G:G,CLASSIF!$P38)</f>
        <v>8</v>
      </c>
      <c r="S38" s="36" t="n">
        <f aca="false">COUNTIF(CORRIDA!I:I,CLASSIF!P38)</f>
        <v>2</v>
      </c>
      <c r="T38" s="37" t="n">
        <f aca="false">IF(Q38=0,0,U38/(Q38*20))</f>
        <v>0.935</v>
      </c>
      <c r="U38" s="36" t="n">
        <f aca="false">SUMIF(CORRIDA!G:G,CLASSIF!P38,CORRIDA!H:H)+SUMIF(CORRIDA!I:I,CLASSIF!P38,CORRIDA!J:J)</f>
        <v>187</v>
      </c>
      <c r="V38" s="36" t="n">
        <f aca="false">SUMIF(WOs!G:G,CLASSIF!P38,WOs!H:H)+SUMIF(WOs!I:I,CLASSIF!P38,WOs!J:J)</f>
        <v>0</v>
      </c>
      <c r="W38" s="36" t="n">
        <f aca="false">SUMIF(TORNEIO!G:G,CLASSIF!P38,TORNEIO!H:H)+SUMIF(TORNEIO!I:I,CLASSIF!P38,TORNEIO!J:J)+SUMIF(TORNEIO!S:S,CLASSIF!P38,TORNEIO!T:T)</f>
        <v>80</v>
      </c>
      <c r="X38" s="36" t="n">
        <f aca="false">SUM(U38:V38)</f>
        <v>187</v>
      </c>
      <c r="Y38" s="36" t="n">
        <f aca="false">VLOOKUP(P38,STATS!$B$2:$DF$52,109,0)</f>
        <v>0</v>
      </c>
      <c r="Z38" s="38" t="n">
        <f aca="false">SUM(W38:Y38)+T38/1000+(100-O38)/1000000000</f>
        <v>267.000935064</v>
      </c>
      <c r="AA38" s="36"/>
    </row>
    <row r="39" customFormat="false" ht="12.75" hidden="false" customHeight="false" outlineLevel="0" collapsed="false">
      <c r="A39" s="49" t="n">
        <v>37</v>
      </c>
      <c r="B39" s="50" t="str">
        <f aca="false">VLOOKUP($A39,$N:$Z,P$1,0)</f>
        <v>Fiorito</v>
      </c>
      <c r="C39" s="49" t="n">
        <f aca="false">VLOOKUP($A39,$N:$Z,Q$1,0)</f>
        <v>0</v>
      </c>
      <c r="D39" s="51" t="str">
        <f aca="false">VLOOKUP($A39,$N:$Z,R$1,0)&amp;"-"&amp;VLOOKUP($A39,$N:$Z,S$1,0)</f>
        <v>0-0</v>
      </c>
      <c r="E39" s="49" t="n">
        <f aca="false">VLOOKUP($A39,$N:$Z,X$1,0)</f>
        <v>0</v>
      </c>
      <c r="F39" s="49" t="n">
        <f aca="false">VLOOKUP($A39,$N:$Z,V$1,0)</f>
        <v>0</v>
      </c>
      <c r="G39" s="49" t="n">
        <f aca="false">VLOOKUP($A39,$N:$Z,W$1,0)</f>
        <v>0</v>
      </c>
      <c r="H39" s="49" t="n">
        <f aca="false">VLOOKUP($A39,$N:$Z,Y$1,0)</f>
        <v>0</v>
      </c>
      <c r="I39" s="52" t="n">
        <f aca="false">VLOOKUP($A39,$N:$Z,13,0)</f>
        <v>8.4E-008</v>
      </c>
      <c r="J39" s="53"/>
      <c r="K39" s="35" t="n">
        <f aca="false">VLOOKUP($A39,$N:$Z,R$1,0)</f>
        <v>0</v>
      </c>
      <c r="L39" s="35" t="n">
        <f aca="false">VLOOKUP($A39,$N:$Z,S$1,0)</f>
        <v>0</v>
      </c>
      <c r="M39" s="36"/>
      <c r="N39" s="36" t="n">
        <f aca="false">RANK(Z39,Z:Z)</f>
        <v>45</v>
      </c>
      <c r="O39" s="35" t="n">
        <v>37</v>
      </c>
      <c r="P39" s="36" t="s">
        <v>38</v>
      </c>
      <c r="Q39" s="36" t="n">
        <f aca="false">COUNTIF(CORRIDA!G:G,CLASSIF!P39)+COUNTIF(CORRIDA!I:I,CLASSIF!P39)</f>
        <v>0</v>
      </c>
      <c r="R39" s="36" t="n">
        <f aca="false">COUNTIF(CORRIDA!G:G,CLASSIF!$P39)</f>
        <v>0</v>
      </c>
      <c r="S39" s="36" t="n">
        <f aca="false">COUNTIF(CORRIDA!I:I,CLASSIF!P39)</f>
        <v>0</v>
      </c>
      <c r="T39" s="37" t="n">
        <f aca="false">IF(Q39=0,0,U39/(Q39*20))</f>
        <v>0</v>
      </c>
      <c r="U39" s="36" t="n">
        <f aca="false">SUMIF(CORRIDA!G:G,CLASSIF!P39,CORRIDA!H:H)+SUMIF(CORRIDA!I:I,CLASSIF!P39,CORRIDA!J:J)</f>
        <v>0</v>
      </c>
      <c r="V39" s="36" t="n">
        <f aca="false">SUMIF(WOs!G:G,CLASSIF!P39,WOs!H:H)+SUMIF(WOs!I:I,CLASSIF!P39,WOs!J:J)</f>
        <v>0</v>
      </c>
      <c r="W39" s="36" t="n">
        <f aca="false">SUMIF(TORNEIO!G:G,CLASSIF!P39,TORNEIO!H:H)+SUMIF(TORNEIO!I:I,CLASSIF!P39,TORNEIO!J:J)+SUMIF(TORNEIO!S:S,CLASSIF!P39,TORNEIO!T:T)</f>
        <v>0</v>
      </c>
      <c r="X39" s="36" t="n">
        <f aca="false">SUM(U39:V39)</f>
        <v>0</v>
      </c>
      <c r="Y39" s="36" t="n">
        <f aca="false">VLOOKUP(P39,STATS!$B$2:$DF$52,109,0)</f>
        <v>0</v>
      </c>
      <c r="Z39" s="38" t="n">
        <f aca="false">SUM(W39:Y39)+T39/1000+(100-O39)/1000000000</f>
        <v>6.3E-008</v>
      </c>
      <c r="AA39" s="36"/>
    </row>
    <row r="40" customFormat="false" ht="12.75" hidden="false" customHeight="false" outlineLevel="0" collapsed="false">
      <c r="A40" s="49" t="n">
        <v>38</v>
      </c>
      <c r="B40" s="50" t="str">
        <f aca="false">VLOOKUP($A40,$N:$Z,P$1,0)</f>
        <v>Fontalvo</v>
      </c>
      <c r="C40" s="49" t="n">
        <f aca="false">VLOOKUP($A40,$N:$Z,Q$1,0)</f>
        <v>0</v>
      </c>
      <c r="D40" s="51" t="str">
        <f aca="false">VLOOKUP($A40,$N:$Z,R$1,0)&amp;"-"&amp;VLOOKUP($A40,$N:$Z,S$1,0)</f>
        <v>0-0</v>
      </c>
      <c r="E40" s="49" t="n">
        <f aca="false">VLOOKUP($A40,$N:$Z,X$1,0)</f>
        <v>0</v>
      </c>
      <c r="F40" s="49" t="n">
        <f aca="false">VLOOKUP($A40,$N:$Z,V$1,0)</f>
        <v>0</v>
      </c>
      <c r="G40" s="49" t="n">
        <f aca="false">VLOOKUP($A40,$N:$Z,W$1,0)</f>
        <v>0</v>
      </c>
      <c r="H40" s="49" t="n">
        <f aca="false">VLOOKUP($A40,$N:$Z,Y$1,0)</f>
        <v>0</v>
      </c>
      <c r="I40" s="52" t="n">
        <f aca="false">VLOOKUP($A40,$N:$Z,13,0)</f>
        <v>8.2E-008</v>
      </c>
      <c r="J40" s="53"/>
      <c r="K40" s="35" t="n">
        <f aca="false">VLOOKUP($A40,$N:$Z,R$1,0)</f>
        <v>0</v>
      </c>
      <c r="L40" s="35" t="n">
        <f aca="false">VLOOKUP($A40,$N:$Z,S$1,0)</f>
        <v>0</v>
      </c>
      <c r="M40" s="36"/>
      <c r="N40" s="36" t="n">
        <f aca="false">RANK(Z40,Z:Z)</f>
        <v>46</v>
      </c>
      <c r="O40" s="35" t="n">
        <v>38</v>
      </c>
      <c r="P40" s="36" t="s">
        <v>39</v>
      </c>
      <c r="Q40" s="36" t="n">
        <f aca="false">COUNTIF(CORRIDA!G:G,CLASSIF!P40)+COUNTIF(CORRIDA!I:I,CLASSIF!P40)</f>
        <v>0</v>
      </c>
      <c r="R40" s="36" t="n">
        <f aca="false">COUNTIF(CORRIDA!G:G,CLASSIF!$P40)</f>
        <v>0</v>
      </c>
      <c r="S40" s="36" t="n">
        <f aca="false">COUNTIF(CORRIDA!I:I,CLASSIF!P40)</f>
        <v>0</v>
      </c>
      <c r="T40" s="37" t="n">
        <f aca="false">IF(Q40=0,0,U40/(Q40*20))</f>
        <v>0</v>
      </c>
      <c r="U40" s="36" t="n">
        <f aca="false">SUMIF(CORRIDA!G:G,CLASSIF!P40,CORRIDA!H:H)+SUMIF(CORRIDA!I:I,CLASSIF!P40,CORRIDA!J:J)</f>
        <v>0</v>
      </c>
      <c r="V40" s="36" t="n">
        <f aca="false">SUMIF(WOs!G:G,CLASSIF!P40,WOs!H:H)+SUMIF(WOs!I:I,CLASSIF!P40,WOs!J:J)</f>
        <v>0</v>
      </c>
      <c r="W40" s="36" t="n">
        <f aca="false">SUMIF(TORNEIO!G:G,CLASSIF!P40,TORNEIO!H:H)+SUMIF(TORNEIO!I:I,CLASSIF!P40,TORNEIO!J:J)+SUMIF(TORNEIO!S:S,CLASSIF!P40,TORNEIO!T:T)</f>
        <v>0</v>
      </c>
      <c r="X40" s="36" t="n">
        <f aca="false">SUM(U40:V40)</f>
        <v>0</v>
      </c>
      <c r="Y40" s="36" t="n">
        <f aca="false">VLOOKUP(P40,STATS!$B$2:$DF$52,109,0)</f>
        <v>0</v>
      </c>
      <c r="Z40" s="38" t="n">
        <f aca="false">SUM(W40:Y40)+T40/1000+(100-O40)/1000000000</f>
        <v>6.2E-008</v>
      </c>
      <c r="AA40" s="36"/>
    </row>
    <row r="41" customFormat="false" ht="12.75" hidden="false" customHeight="false" outlineLevel="0" collapsed="false">
      <c r="A41" s="49" t="n">
        <v>39</v>
      </c>
      <c r="B41" s="50" t="str">
        <f aca="false">VLOOKUP($A41,$N:$Z,P$1,0)</f>
        <v>Grilovic</v>
      </c>
      <c r="C41" s="49" t="n">
        <f aca="false">VLOOKUP($A41,$N:$Z,Q$1,0)</f>
        <v>0</v>
      </c>
      <c r="D41" s="51" t="str">
        <f aca="false">VLOOKUP($A41,$N:$Z,R$1,0)&amp;"-"&amp;VLOOKUP($A41,$N:$Z,S$1,0)</f>
        <v>0-0</v>
      </c>
      <c r="E41" s="49" t="n">
        <f aca="false">VLOOKUP($A41,$N:$Z,X$1,0)</f>
        <v>0</v>
      </c>
      <c r="F41" s="49" t="n">
        <f aca="false">VLOOKUP($A41,$N:$Z,V$1,0)</f>
        <v>0</v>
      </c>
      <c r="G41" s="49" t="n">
        <f aca="false">VLOOKUP($A41,$N:$Z,W$1,0)</f>
        <v>0</v>
      </c>
      <c r="H41" s="49" t="n">
        <f aca="false">VLOOKUP($A41,$N:$Z,Y$1,0)</f>
        <v>0</v>
      </c>
      <c r="I41" s="52" t="n">
        <f aca="false">VLOOKUP($A41,$N:$Z,13,0)</f>
        <v>8.1E-008</v>
      </c>
      <c r="J41" s="53"/>
      <c r="K41" s="35" t="n">
        <f aca="false">VLOOKUP($A41,$N:$Z,R$1,0)</f>
        <v>0</v>
      </c>
      <c r="L41" s="35" t="n">
        <f aca="false">VLOOKUP($A41,$N:$Z,S$1,0)</f>
        <v>0</v>
      </c>
      <c r="M41" s="36"/>
      <c r="N41" s="36" t="n">
        <f aca="false">RANK(Z41,Z:Z)</f>
        <v>3</v>
      </c>
      <c r="O41" s="35" t="n">
        <v>39</v>
      </c>
      <c r="P41" s="36" t="s">
        <v>40</v>
      </c>
      <c r="Q41" s="36" t="n">
        <f aca="false">COUNTIF(CORRIDA!G:G,CLASSIF!P41)+COUNTIF(CORRIDA!I:I,CLASSIF!P41)</f>
        <v>12</v>
      </c>
      <c r="R41" s="36" t="n">
        <f aca="false">COUNTIF(CORRIDA!G:G,CLASSIF!$P41)</f>
        <v>8</v>
      </c>
      <c r="S41" s="36" t="n">
        <f aca="false">COUNTIF(CORRIDA!I:I,CLASSIF!P41)</f>
        <v>4</v>
      </c>
      <c r="T41" s="37" t="n">
        <f aca="false">IF(Q41=0,0,U41/(Q41*20))</f>
        <v>0.779166666666667</v>
      </c>
      <c r="U41" s="36" t="n">
        <f aca="false">SUMIF(CORRIDA!G:G,CLASSIF!P41,CORRIDA!H:H)+SUMIF(CORRIDA!I:I,CLASSIF!P41,CORRIDA!J:J)</f>
        <v>187</v>
      </c>
      <c r="V41" s="36" t="n">
        <f aca="false">SUMIF(WOs!G:G,CLASSIF!P41,WOs!H:H)+SUMIF(WOs!I:I,CLASSIF!P41,WOs!J:J)</f>
        <v>25</v>
      </c>
      <c r="W41" s="36" t="n">
        <f aca="false">SUMIF(TORNEIO!G:G,CLASSIF!P41,TORNEIO!H:H)+SUMIF(TORNEIO!I:I,CLASSIF!P41,TORNEIO!J:J)+SUMIF(TORNEIO!S:S,CLASSIF!P41,TORNEIO!T:T)</f>
        <v>0</v>
      </c>
      <c r="X41" s="36" t="n">
        <f aca="false">SUM(U41:V41)</f>
        <v>212</v>
      </c>
      <c r="Y41" s="36" t="n">
        <f aca="false">VLOOKUP(P41,STATS!$B$2:$DF$52,109,0)</f>
        <v>100</v>
      </c>
      <c r="Z41" s="38" t="n">
        <f aca="false">SUM(W41:Y41)+T41/1000+(100-O41)/1000000000</f>
        <v>312.000779227667</v>
      </c>
      <c r="AA41" s="36"/>
    </row>
    <row r="42" customFormat="false" ht="12.75" hidden="false" customHeight="false" outlineLevel="0" collapsed="false">
      <c r="A42" s="49" t="n">
        <v>40</v>
      </c>
      <c r="B42" s="50" t="str">
        <f aca="false">VLOOKUP($A42,$N:$Z,P$1,0)</f>
        <v>Guedes</v>
      </c>
      <c r="C42" s="49" t="n">
        <f aca="false">VLOOKUP($A42,$N:$Z,Q$1,0)</f>
        <v>0</v>
      </c>
      <c r="D42" s="51" t="str">
        <f aca="false">VLOOKUP($A42,$N:$Z,R$1,0)&amp;"-"&amp;VLOOKUP($A42,$N:$Z,S$1,0)</f>
        <v>0-0</v>
      </c>
      <c r="E42" s="49" t="n">
        <f aca="false">VLOOKUP($A42,$N:$Z,X$1,0)</f>
        <v>0</v>
      </c>
      <c r="F42" s="49" t="n">
        <f aca="false">VLOOKUP($A42,$N:$Z,V$1,0)</f>
        <v>0</v>
      </c>
      <c r="G42" s="49" t="n">
        <f aca="false">VLOOKUP($A42,$N:$Z,W$1,0)</f>
        <v>0</v>
      </c>
      <c r="H42" s="49" t="n">
        <f aca="false">VLOOKUP($A42,$N:$Z,Y$1,0)</f>
        <v>0</v>
      </c>
      <c r="I42" s="52" t="n">
        <f aca="false">VLOOKUP($A42,$N:$Z,13,0)</f>
        <v>8E-008</v>
      </c>
      <c r="J42" s="53"/>
      <c r="K42" s="35" t="n">
        <f aca="false">VLOOKUP($A42,$N:$Z,R$1,0)</f>
        <v>0</v>
      </c>
      <c r="L42" s="35" t="n">
        <f aca="false">VLOOKUP($A42,$N:$Z,S$1,0)</f>
        <v>0</v>
      </c>
      <c r="M42" s="36"/>
      <c r="N42" s="36" t="n">
        <f aca="false">RANK(Z42,Z:Z)</f>
        <v>47</v>
      </c>
      <c r="O42" s="35" t="n">
        <v>40</v>
      </c>
      <c r="P42" s="36" t="s">
        <v>41</v>
      </c>
      <c r="Q42" s="36" t="n">
        <f aca="false">COUNTIF(CORRIDA!G:G,CLASSIF!P42)+COUNTIF(CORRIDA!I:I,CLASSIF!P42)</f>
        <v>0</v>
      </c>
      <c r="R42" s="36" t="n">
        <f aca="false">COUNTIF(CORRIDA!G:G,CLASSIF!$P42)</f>
        <v>0</v>
      </c>
      <c r="S42" s="36" t="n">
        <f aca="false">COUNTIF(CORRIDA!I:I,CLASSIF!P42)</f>
        <v>0</v>
      </c>
      <c r="T42" s="37" t="n">
        <f aca="false">IF(Q42=0,0,U42/(Q42*20))</f>
        <v>0</v>
      </c>
      <c r="U42" s="36" t="n">
        <f aca="false">SUMIF(CORRIDA!G:G,CLASSIF!P42,CORRIDA!H:H)+SUMIF(CORRIDA!I:I,CLASSIF!P42,CORRIDA!J:J)</f>
        <v>0</v>
      </c>
      <c r="V42" s="36" t="n">
        <f aca="false">SUMIF(WOs!G:G,CLASSIF!P42,WOs!H:H)+SUMIF(WOs!I:I,CLASSIF!P42,WOs!J:J)</f>
        <v>0</v>
      </c>
      <c r="W42" s="36" t="n">
        <f aca="false">SUMIF(TORNEIO!G:G,CLASSIF!P42,TORNEIO!H:H)+SUMIF(TORNEIO!I:I,CLASSIF!P42,TORNEIO!J:J)+SUMIF(TORNEIO!S:S,CLASSIF!P42,TORNEIO!T:T)</f>
        <v>0</v>
      </c>
      <c r="X42" s="36" t="n">
        <f aca="false">SUM(U42:V42)</f>
        <v>0</v>
      </c>
      <c r="Y42" s="36" t="n">
        <f aca="false">VLOOKUP(P42,STATS!$B$2:$DF$52,109,0)</f>
        <v>0</v>
      </c>
      <c r="Z42" s="38" t="n">
        <f aca="false">SUM(W42:Y42)+T42/1000+(100-O42)/1000000000</f>
        <v>6E-008</v>
      </c>
      <c r="AA42" s="36"/>
    </row>
    <row r="43" customFormat="false" ht="12.75" hidden="false" customHeight="false" outlineLevel="0" collapsed="false">
      <c r="A43" s="35" t="n">
        <v>41</v>
      </c>
      <c r="B43" s="50" t="str">
        <f aca="false">VLOOKUP($A43,$N:$Z,P$1,0)</f>
        <v>Gus</v>
      </c>
      <c r="C43" s="49" t="n">
        <f aca="false">VLOOKUP($A43,$N:$Z,Q$1,0)</f>
        <v>0</v>
      </c>
      <c r="D43" s="51" t="str">
        <f aca="false">VLOOKUP($A43,$N:$Z,R$1,0)&amp;"-"&amp;VLOOKUP($A43,$N:$Z,S$1,0)</f>
        <v>0-0</v>
      </c>
      <c r="E43" s="49" t="n">
        <f aca="false">VLOOKUP($A43,$N:$Z,X$1,0)</f>
        <v>0</v>
      </c>
      <c r="F43" s="49" t="n">
        <f aca="false">VLOOKUP($A43,$N:$Z,V$1,0)</f>
        <v>0</v>
      </c>
      <c r="G43" s="49" t="n">
        <f aca="false">VLOOKUP($A43,$N:$Z,W$1,0)</f>
        <v>0</v>
      </c>
      <c r="H43" s="49" t="n">
        <f aca="false">VLOOKUP($A43,$N:$Z,Y$1,0)</f>
        <v>0</v>
      </c>
      <c r="I43" s="52" t="n">
        <f aca="false">VLOOKUP($A43,$N:$Z,13,0)</f>
        <v>7.9E-008</v>
      </c>
      <c r="J43" s="53"/>
      <c r="K43" s="35" t="n">
        <f aca="false">VLOOKUP($A43,$N:$Z,R$1,0)</f>
        <v>0</v>
      </c>
      <c r="L43" s="35" t="n">
        <f aca="false">VLOOKUP($A43,$N:$Z,S$1,0)</f>
        <v>0</v>
      </c>
      <c r="M43" s="36"/>
      <c r="N43" s="36" t="n">
        <f aca="false">RANK(Z43,Z:Z)</f>
        <v>24</v>
      </c>
      <c r="O43" s="35" t="n">
        <v>41</v>
      </c>
      <c r="P43" s="36" t="s">
        <v>42</v>
      </c>
      <c r="Q43" s="36" t="n">
        <f aca="false">COUNTIF(CORRIDA!G:G,CLASSIF!P43)+COUNTIF(CORRIDA!I:I,CLASSIF!P43)</f>
        <v>3</v>
      </c>
      <c r="R43" s="36" t="n">
        <f aca="false">COUNTIF(CORRIDA!G:G,CLASSIF!$P43)</f>
        <v>2</v>
      </c>
      <c r="S43" s="36" t="n">
        <f aca="false">COUNTIF(CORRIDA!I:I,CLASSIF!P43)</f>
        <v>1</v>
      </c>
      <c r="T43" s="37" t="n">
        <f aca="false">IF(Q43=0,0,U43/(Q43*20))</f>
        <v>0.866666666666667</v>
      </c>
      <c r="U43" s="36" t="n">
        <f aca="false">SUMIF(CORRIDA!G:G,CLASSIF!P43,CORRIDA!H:H)+SUMIF(CORRIDA!I:I,CLASSIF!P43,CORRIDA!J:J)</f>
        <v>52</v>
      </c>
      <c r="V43" s="36" t="n">
        <f aca="false">SUMIF(WOs!G:G,CLASSIF!P43,WOs!H:H)+SUMIF(WOs!I:I,CLASSIF!P43,WOs!J:J)</f>
        <v>0</v>
      </c>
      <c r="W43" s="36" t="n">
        <f aca="false">SUMIF(TORNEIO!G:G,CLASSIF!P43,TORNEIO!H:H)+SUMIF(TORNEIO!I:I,CLASSIF!P43,TORNEIO!J:J)+SUMIF(TORNEIO!S:S,CLASSIF!P43,TORNEIO!T:T)</f>
        <v>24</v>
      </c>
      <c r="X43" s="36" t="n">
        <f aca="false">SUM(U43:V43)</f>
        <v>52</v>
      </c>
      <c r="Y43" s="36" t="n">
        <f aca="false">VLOOKUP(P43,STATS!$B$2:$DF$52,109,0)</f>
        <v>0</v>
      </c>
      <c r="Z43" s="38" t="n">
        <f aca="false">SUM(W43:Y43)+T43/1000+(100-O43)/1000000000</f>
        <v>76.0008667256667</v>
      </c>
      <c r="AA43" s="36"/>
    </row>
    <row r="44" customFormat="false" ht="12.75" hidden="false" customHeight="false" outlineLevel="0" collapsed="false">
      <c r="A44" s="49" t="n">
        <v>42</v>
      </c>
      <c r="B44" s="50" t="str">
        <f aca="false">VLOOKUP($A44,$N:$Z,P$1,0)</f>
        <v>Marcelo</v>
      </c>
      <c r="C44" s="49" t="n">
        <f aca="false">VLOOKUP($A44,$N:$Z,Q$1,0)</f>
        <v>0</v>
      </c>
      <c r="D44" s="51" t="str">
        <f aca="false">VLOOKUP($A44,$N:$Z,R$1,0)&amp;"-"&amp;VLOOKUP($A44,$N:$Z,S$1,0)</f>
        <v>0-0</v>
      </c>
      <c r="E44" s="49" t="n">
        <f aca="false">VLOOKUP($A44,$N:$Z,X$1,0)</f>
        <v>0</v>
      </c>
      <c r="F44" s="49" t="n">
        <f aca="false">VLOOKUP($A44,$N:$Z,V$1,0)</f>
        <v>0</v>
      </c>
      <c r="G44" s="49" t="n">
        <f aca="false">VLOOKUP($A44,$N:$Z,W$1,0)</f>
        <v>0</v>
      </c>
      <c r="H44" s="49" t="n">
        <f aca="false">VLOOKUP($A44,$N:$Z,Y$1,0)</f>
        <v>0</v>
      </c>
      <c r="I44" s="52" t="n">
        <f aca="false">VLOOKUP($A44,$N:$Z,13,0)</f>
        <v>7.3E-008</v>
      </c>
      <c r="J44" s="53"/>
      <c r="K44" s="35" t="n">
        <f aca="false">VLOOKUP($A44,$N:$Z,R$1,0)</f>
        <v>0</v>
      </c>
      <c r="L44" s="35" t="n">
        <f aca="false">VLOOKUP($A44,$N:$Z,S$1,0)</f>
        <v>0</v>
      </c>
      <c r="M44" s="36"/>
      <c r="N44" s="36" t="n">
        <f aca="false">RANK(Z44,Z:Z)</f>
        <v>16</v>
      </c>
      <c r="O44" s="35" t="n">
        <v>42</v>
      </c>
      <c r="P44" s="36" t="s">
        <v>43</v>
      </c>
      <c r="Q44" s="36" t="n">
        <f aca="false">COUNTIF(CORRIDA!G:G,CLASSIF!P44)+COUNTIF(CORRIDA!I:I,CLASSIF!P44)</f>
        <v>8</v>
      </c>
      <c r="R44" s="36" t="n">
        <f aca="false">COUNTIF(CORRIDA!G:G,CLASSIF!$P44)</f>
        <v>4</v>
      </c>
      <c r="S44" s="36" t="n">
        <f aca="false">COUNTIF(CORRIDA!I:I,CLASSIF!P44)</f>
        <v>4</v>
      </c>
      <c r="T44" s="37" t="n">
        <f aca="false">IF(Q44=0,0,U44/(Q44*20))</f>
        <v>0.7</v>
      </c>
      <c r="U44" s="36" t="n">
        <f aca="false">SUMIF(CORRIDA!G:G,CLASSIF!P44,CORRIDA!H:H)+SUMIF(CORRIDA!I:I,CLASSIF!P44,CORRIDA!J:J)</f>
        <v>112</v>
      </c>
      <c r="V44" s="36" t="n">
        <f aca="false">SUMIF(WOs!G:G,CLASSIF!P44,WOs!H:H)+SUMIF(WOs!I:I,CLASSIF!P44,WOs!J:J)</f>
        <v>0</v>
      </c>
      <c r="W44" s="36" t="n">
        <f aca="false">SUMIF(TORNEIO!G:G,CLASSIF!P44,TORNEIO!H:H)+SUMIF(TORNEIO!I:I,CLASSIF!P44,TORNEIO!J:J)+SUMIF(TORNEIO!S:S,CLASSIF!P44,TORNEIO!T:T)</f>
        <v>24</v>
      </c>
      <c r="X44" s="36" t="n">
        <f aca="false">SUM(U44:V44)</f>
        <v>112</v>
      </c>
      <c r="Y44" s="36" t="n">
        <f aca="false">VLOOKUP(P44,STATS!$B$2:$DF$52,109,0)</f>
        <v>0</v>
      </c>
      <c r="Z44" s="38" t="n">
        <f aca="false">SUM(W44:Y44)+T44/1000+(100-O44)/1000000000</f>
        <v>136.000700058</v>
      </c>
      <c r="AA44" s="36"/>
    </row>
    <row r="45" customFormat="false" ht="12.75" hidden="false" customHeight="false" outlineLevel="0" collapsed="false">
      <c r="A45" s="49" t="n">
        <v>43</v>
      </c>
      <c r="B45" s="50" t="str">
        <f aca="false">VLOOKUP($A45,$N:$Z,P$1,0)</f>
        <v>Odair</v>
      </c>
      <c r="C45" s="49" t="n">
        <f aca="false">VLOOKUP($A45,$N:$Z,Q$1,0)</f>
        <v>0</v>
      </c>
      <c r="D45" s="51" t="str">
        <f aca="false">VLOOKUP($A45,$N:$Z,R$1,0)&amp;"-"&amp;VLOOKUP($A45,$N:$Z,S$1,0)</f>
        <v>0-0</v>
      </c>
      <c r="E45" s="49" t="n">
        <f aca="false">VLOOKUP($A45,$N:$Z,X$1,0)</f>
        <v>0</v>
      </c>
      <c r="F45" s="49" t="n">
        <f aca="false">VLOOKUP($A45,$N:$Z,V$1,0)</f>
        <v>0</v>
      </c>
      <c r="G45" s="49" t="n">
        <f aca="false">VLOOKUP($A45,$N:$Z,W$1,0)</f>
        <v>0</v>
      </c>
      <c r="H45" s="49" t="n">
        <f aca="false">VLOOKUP($A45,$N:$Z,Y$1,0)</f>
        <v>0</v>
      </c>
      <c r="I45" s="52" t="n">
        <f aca="false">VLOOKUP($A45,$N:$Z,13,0)</f>
        <v>7.2E-008</v>
      </c>
      <c r="J45" s="53"/>
      <c r="K45" s="35" t="n">
        <f aca="false">VLOOKUP($A45,$N:$Z,R$1,0)</f>
        <v>0</v>
      </c>
      <c r="L45" s="35" t="n">
        <f aca="false">VLOOKUP($A45,$N:$Z,S$1,0)</f>
        <v>0</v>
      </c>
      <c r="M45" s="36"/>
      <c r="N45" s="36" t="n">
        <f aca="false">RANK(Z45,Z:Z)</f>
        <v>23</v>
      </c>
      <c r="O45" s="35" t="n">
        <v>43</v>
      </c>
      <c r="P45" s="36" t="s">
        <v>44</v>
      </c>
      <c r="Q45" s="36" t="n">
        <f aca="false">COUNTIF(CORRIDA!G:G,CLASSIF!P45)+COUNTIF(CORRIDA!I:I,CLASSIF!P45)</f>
        <v>6</v>
      </c>
      <c r="R45" s="36" t="n">
        <f aca="false">COUNTIF(CORRIDA!G:G,CLASSIF!$P45)</f>
        <v>3</v>
      </c>
      <c r="S45" s="36" t="n">
        <f aca="false">COUNTIF(CORRIDA!I:I,CLASSIF!P45)</f>
        <v>3</v>
      </c>
      <c r="T45" s="37" t="n">
        <f aca="false">IF(Q45=0,0,U45/(Q45*20))</f>
        <v>0.691666666666667</v>
      </c>
      <c r="U45" s="36" t="n">
        <f aca="false">SUMIF(CORRIDA!G:G,CLASSIF!P45,CORRIDA!H:H)+SUMIF(CORRIDA!I:I,CLASSIF!P45,CORRIDA!J:J)</f>
        <v>83</v>
      </c>
      <c r="V45" s="36" t="n">
        <f aca="false">SUMIF(WOs!G:G,CLASSIF!P45,WOs!H:H)+SUMIF(WOs!I:I,CLASSIF!P45,WOs!J:J)</f>
        <v>0</v>
      </c>
      <c r="W45" s="36" t="n">
        <f aca="false">SUMIF(TORNEIO!G:G,CLASSIF!P45,TORNEIO!H:H)+SUMIF(TORNEIO!I:I,CLASSIF!P45,TORNEIO!J:J)+SUMIF(TORNEIO!S:S,CLASSIF!P45,TORNEIO!T:T)</f>
        <v>0</v>
      </c>
      <c r="X45" s="36" t="n">
        <f aca="false">SUM(U45:V45)</f>
        <v>83</v>
      </c>
      <c r="Y45" s="36" t="n">
        <f aca="false">VLOOKUP(P45,STATS!$B$2:$DF$52,109,0)</f>
        <v>0</v>
      </c>
      <c r="Z45" s="38" t="n">
        <f aca="false">SUM(W45:Y45)+T45/1000+(100-O45)/1000000000</f>
        <v>83.0006917236667</v>
      </c>
      <c r="AA45" s="36"/>
    </row>
    <row r="46" customFormat="false" ht="12.75" hidden="false" customHeight="false" outlineLevel="0" collapsed="false">
      <c r="A46" s="49" t="n">
        <v>44</v>
      </c>
      <c r="B46" s="50" t="str">
        <f aca="false">VLOOKUP($A46,$N:$Z,P$1,0)</f>
        <v>Pedrinho</v>
      </c>
      <c r="C46" s="49" t="n">
        <f aca="false">VLOOKUP($A46,$N:$Z,Q$1,0)</f>
        <v>0</v>
      </c>
      <c r="D46" s="51" t="str">
        <f aca="false">VLOOKUP($A46,$N:$Z,R$1,0)&amp;"-"&amp;VLOOKUP($A46,$N:$Z,S$1,0)</f>
        <v>0-0</v>
      </c>
      <c r="E46" s="49" t="n">
        <f aca="false">VLOOKUP($A46,$N:$Z,X$1,0)</f>
        <v>0</v>
      </c>
      <c r="F46" s="49" t="n">
        <f aca="false">VLOOKUP($A46,$N:$Z,V$1,0)</f>
        <v>0</v>
      </c>
      <c r="G46" s="49" t="n">
        <f aca="false">VLOOKUP($A46,$N:$Z,W$1,0)</f>
        <v>0</v>
      </c>
      <c r="H46" s="49" t="n">
        <f aca="false">VLOOKUP($A46,$N:$Z,Y$1,0)</f>
        <v>0</v>
      </c>
      <c r="I46" s="52" t="n">
        <f aca="false">VLOOKUP($A46,$N:$Z,13,0)</f>
        <v>6.7E-008</v>
      </c>
      <c r="J46" s="53"/>
      <c r="K46" s="35" t="n">
        <f aca="false">VLOOKUP($A46,$N:$Z,R$1,0)</f>
        <v>0</v>
      </c>
      <c r="L46" s="35" t="n">
        <f aca="false">VLOOKUP($A46,$N:$Z,S$1,0)</f>
        <v>0</v>
      </c>
      <c r="M46" s="36"/>
      <c r="N46" s="36" t="n">
        <f aca="false">RANK(Z46,Z:Z)</f>
        <v>48</v>
      </c>
      <c r="O46" s="35" t="n">
        <v>44</v>
      </c>
      <c r="P46" s="36" t="s">
        <v>45</v>
      </c>
      <c r="Q46" s="36" t="n">
        <f aca="false">COUNTIF(CORRIDA!G:G,CLASSIF!P46)+COUNTIF(CORRIDA!I:I,CLASSIF!P46)</f>
        <v>0</v>
      </c>
      <c r="R46" s="36" t="n">
        <f aca="false">COUNTIF(CORRIDA!G:G,CLASSIF!$P46)</f>
        <v>0</v>
      </c>
      <c r="S46" s="36" t="n">
        <f aca="false">COUNTIF(CORRIDA!I:I,CLASSIF!P46)</f>
        <v>0</v>
      </c>
      <c r="T46" s="37" t="n">
        <f aca="false">IF(Q46=0,0,U46/(Q46*20))</f>
        <v>0</v>
      </c>
      <c r="U46" s="36" t="n">
        <f aca="false">SUMIF(CORRIDA!G:G,CLASSIF!P46,CORRIDA!H:H)+SUMIF(CORRIDA!I:I,CLASSIF!P46,CORRIDA!J:J)</f>
        <v>0</v>
      </c>
      <c r="V46" s="36" t="n">
        <f aca="false">SUMIF(WOs!G:G,CLASSIF!P46,WOs!H:H)+SUMIF(WOs!I:I,CLASSIF!P46,WOs!J:J)</f>
        <v>0</v>
      </c>
      <c r="W46" s="36" t="n">
        <f aca="false">SUMIF(TORNEIO!G:G,CLASSIF!P46,TORNEIO!H:H)+SUMIF(TORNEIO!I:I,CLASSIF!P46,TORNEIO!J:J)+SUMIF(TORNEIO!S:S,CLASSIF!P46,TORNEIO!T:T)</f>
        <v>0</v>
      </c>
      <c r="X46" s="36" t="n">
        <f aca="false">SUM(U46:V46)</f>
        <v>0</v>
      </c>
      <c r="Y46" s="36" t="n">
        <f aca="false">VLOOKUP(P46,STATS!$B$2:$DF$52,109,0)</f>
        <v>0</v>
      </c>
      <c r="Z46" s="38" t="n">
        <f aca="false">SUM(W46:Y46)+T46/1000+(100-O46)/1000000000</f>
        <v>5.6E-008</v>
      </c>
      <c r="AA46" s="36"/>
    </row>
    <row r="47" customFormat="false" ht="12.75" hidden="false" customHeight="false" outlineLevel="0" collapsed="false">
      <c r="A47" s="49" t="n">
        <v>45</v>
      </c>
      <c r="B47" s="50" t="str">
        <f aca="false">VLOOKUP($A47,$N:$Z,P$1,0)</f>
        <v>Reinaldo</v>
      </c>
      <c r="C47" s="49" t="n">
        <f aca="false">VLOOKUP($A47,$N:$Z,Q$1,0)</f>
        <v>0</v>
      </c>
      <c r="D47" s="51" t="str">
        <f aca="false">VLOOKUP($A47,$N:$Z,R$1,0)&amp;"-"&amp;VLOOKUP($A47,$N:$Z,S$1,0)</f>
        <v>0-0</v>
      </c>
      <c r="E47" s="49" t="n">
        <f aca="false">VLOOKUP($A47,$N:$Z,X$1,0)</f>
        <v>0</v>
      </c>
      <c r="F47" s="49" t="n">
        <f aca="false">VLOOKUP($A47,$N:$Z,V$1,0)</f>
        <v>0</v>
      </c>
      <c r="G47" s="49" t="n">
        <f aca="false">VLOOKUP($A47,$N:$Z,W$1,0)</f>
        <v>0</v>
      </c>
      <c r="H47" s="49" t="n">
        <f aca="false">VLOOKUP($A47,$N:$Z,Y$1,0)</f>
        <v>0</v>
      </c>
      <c r="I47" s="52" t="n">
        <f aca="false">VLOOKUP($A47,$N:$Z,13,0)</f>
        <v>6.3E-008</v>
      </c>
      <c r="J47" s="53"/>
      <c r="K47" s="35" t="n">
        <f aca="false">VLOOKUP($A47,$N:$Z,R$1,0)</f>
        <v>0</v>
      </c>
      <c r="L47" s="35" t="n">
        <f aca="false">VLOOKUP($A47,$N:$Z,S$1,0)</f>
        <v>0</v>
      </c>
      <c r="M47" s="36"/>
      <c r="N47" s="36" t="n">
        <f aca="false">RANK(Z47,Z:Z)</f>
        <v>28</v>
      </c>
      <c r="O47" s="35" t="n">
        <v>45</v>
      </c>
      <c r="P47" s="36" t="s">
        <v>46</v>
      </c>
      <c r="Q47" s="36" t="n">
        <f aca="false">COUNTIF(CORRIDA!G:G,CLASSIF!P47)+COUNTIF(CORRIDA!I:I,CLASSIF!P47)</f>
        <v>4</v>
      </c>
      <c r="R47" s="36" t="n">
        <f aca="false">COUNTIF(CORRIDA!G:G,CLASSIF!$P47)</f>
        <v>1</v>
      </c>
      <c r="S47" s="36" t="n">
        <f aca="false">COUNTIF(CORRIDA!I:I,CLASSIF!P47)</f>
        <v>3</v>
      </c>
      <c r="T47" s="37" t="n">
        <f aca="false">IF(Q47=0,0,U47/(Q47*20))</f>
        <v>0.55</v>
      </c>
      <c r="U47" s="36" t="n">
        <f aca="false">SUMIF(CORRIDA!G:G,CLASSIF!P47,CORRIDA!H:H)+SUMIF(CORRIDA!I:I,CLASSIF!P47,CORRIDA!J:J)</f>
        <v>44</v>
      </c>
      <c r="V47" s="36" t="n">
        <f aca="false">SUMIF(WOs!G:G,CLASSIF!P47,WOs!H:H)+SUMIF(WOs!I:I,CLASSIF!P47,WOs!J:J)</f>
        <v>0</v>
      </c>
      <c r="W47" s="36" t="n">
        <f aca="false">SUMIF(TORNEIO!G:G,CLASSIF!P47,TORNEIO!H:H)+SUMIF(TORNEIO!I:I,CLASSIF!P47,TORNEIO!J:J)+SUMIF(TORNEIO!S:S,CLASSIF!P47,TORNEIO!T:T)</f>
        <v>0</v>
      </c>
      <c r="X47" s="36" t="n">
        <f aca="false">SUM(U47:V47)</f>
        <v>44</v>
      </c>
      <c r="Y47" s="36" t="n">
        <f aca="false">VLOOKUP(P47,STATS!$B$2:$DF$52,109,0)</f>
        <v>0</v>
      </c>
      <c r="Z47" s="38" t="n">
        <f aca="false">SUM(W47:Y47)+T47/1000+(100-O47)/1000000000</f>
        <v>44.000550055</v>
      </c>
      <c r="AA47" s="36"/>
    </row>
    <row r="48" customFormat="false" ht="12.75" hidden="false" customHeight="false" outlineLevel="0" collapsed="false">
      <c r="A48" s="49" t="n">
        <v>46</v>
      </c>
      <c r="B48" s="50" t="str">
        <f aca="false">VLOOKUP($A48,$N:$Z,P$1,0)</f>
        <v>Renato</v>
      </c>
      <c r="C48" s="49" t="n">
        <f aca="false">VLOOKUP($A48,$N:$Z,Q$1,0)</f>
        <v>0</v>
      </c>
      <c r="D48" s="51" t="str">
        <f aca="false">VLOOKUP($A48,$N:$Z,R$1,0)&amp;"-"&amp;VLOOKUP($A48,$N:$Z,S$1,0)</f>
        <v>0-0</v>
      </c>
      <c r="E48" s="49" t="n">
        <f aca="false">VLOOKUP($A48,$N:$Z,X$1,0)</f>
        <v>0</v>
      </c>
      <c r="F48" s="49" t="n">
        <f aca="false">VLOOKUP($A48,$N:$Z,V$1,0)</f>
        <v>0</v>
      </c>
      <c r="G48" s="49" t="n">
        <f aca="false">VLOOKUP($A48,$N:$Z,W$1,0)</f>
        <v>0</v>
      </c>
      <c r="H48" s="49" t="n">
        <f aca="false">VLOOKUP($A48,$N:$Z,Y$1,0)</f>
        <v>0</v>
      </c>
      <c r="I48" s="52" t="n">
        <f aca="false">VLOOKUP($A48,$N:$Z,13,0)</f>
        <v>6.2E-008</v>
      </c>
      <c r="J48" s="53"/>
      <c r="K48" s="35" t="n">
        <f aca="false">VLOOKUP($A48,$N:$Z,R$1,0)</f>
        <v>0</v>
      </c>
      <c r="L48" s="35" t="n">
        <f aca="false">VLOOKUP($A48,$N:$Z,S$1,0)</f>
        <v>0</v>
      </c>
      <c r="M48" s="36"/>
      <c r="N48" s="36" t="n">
        <f aca="false">RANK(Z48,Z:Z)</f>
        <v>49</v>
      </c>
      <c r="O48" s="35" t="n">
        <v>46</v>
      </c>
      <c r="P48" s="36" t="s">
        <v>47</v>
      </c>
      <c r="Q48" s="36" t="n">
        <f aca="false">COUNTIF(CORRIDA!G:G,CLASSIF!P48)+COUNTIF(CORRIDA!I:I,CLASSIF!P48)</f>
        <v>0</v>
      </c>
      <c r="R48" s="36" t="n">
        <f aca="false">COUNTIF(CORRIDA!G:G,CLASSIF!$P48)</f>
        <v>0</v>
      </c>
      <c r="S48" s="36" t="n">
        <f aca="false">COUNTIF(CORRIDA!I:I,CLASSIF!P48)</f>
        <v>0</v>
      </c>
      <c r="T48" s="37" t="n">
        <f aca="false">IF(Q48=0,0,U48/(Q48*20))</f>
        <v>0</v>
      </c>
      <c r="U48" s="36" t="n">
        <f aca="false">SUMIF(CORRIDA!G:G,CLASSIF!P48,CORRIDA!H:H)+SUMIF(CORRIDA!I:I,CLASSIF!P48,CORRIDA!J:J)</f>
        <v>0</v>
      </c>
      <c r="V48" s="36" t="n">
        <f aca="false">SUMIF(WOs!G:G,CLASSIF!P48,WOs!H:H)+SUMIF(WOs!I:I,CLASSIF!P48,WOs!J:J)</f>
        <v>0</v>
      </c>
      <c r="W48" s="36" t="n">
        <f aca="false">SUMIF(TORNEIO!G:G,CLASSIF!P48,TORNEIO!H:H)+SUMIF(TORNEIO!I:I,CLASSIF!P48,TORNEIO!J:J)+SUMIF(TORNEIO!S:S,CLASSIF!P48,TORNEIO!T:T)</f>
        <v>0</v>
      </c>
      <c r="X48" s="36" t="n">
        <f aca="false">SUM(U48:V48)</f>
        <v>0</v>
      </c>
      <c r="Y48" s="36" t="n">
        <f aca="false">VLOOKUP(P48,STATS!$B$2:$DF$52,109,0)</f>
        <v>0</v>
      </c>
      <c r="Z48" s="38" t="n">
        <f aca="false">SUM(W48:Y48)+T48/1000+(100-O48)/1000000000</f>
        <v>5.4E-008</v>
      </c>
      <c r="AA48" s="36"/>
    </row>
    <row r="49" customFormat="false" ht="12.75" hidden="false" customHeight="false" outlineLevel="0" collapsed="false">
      <c r="A49" s="49" t="n">
        <v>47</v>
      </c>
      <c r="B49" s="50" t="str">
        <f aca="false">VLOOKUP($A49,$N:$Z,P$1,0)</f>
        <v>Rogerio</v>
      </c>
      <c r="C49" s="49" t="n">
        <f aca="false">VLOOKUP($A49,$N:$Z,Q$1,0)</f>
        <v>0</v>
      </c>
      <c r="D49" s="51" t="str">
        <f aca="false">VLOOKUP($A49,$N:$Z,R$1,0)&amp;"-"&amp;VLOOKUP($A49,$N:$Z,S$1,0)</f>
        <v>0-0</v>
      </c>
      <c r="E49" s="49" t="n">
        <f aca="false">VLOOKUP($A49,$N:$Z,X$1,0)</f>
        <v>0</v>
      </c>
      <c r="F49" s="49" t="n">
        <f aca="false">VLOOKUP($A49,$N:$Z,V$1,0)</f>
        <v>0</v>
      </c>
      <c r="G49" s="49" t="n">
        <f aca="false">VLOOKUP($A49,$N:$Z,W$1,0)</f>
        <v>0</v>
      </c>
      <c r="H49" s="49" t="n">
        <f aca="false">VLOOKUP($A49,$N:$Z,Y$1,0)</f>
        <v>0</v>
      </c>
      <c r="I49" s="52" t="n">
        <f aca="false">VLOOKUP($A49,$N:$Z,13,0)</f>
        <v>6E-008</v>
      </c>
      <c r="J49" s="53"/>
      <c r="K49" s="35" t="n">
        <f aca="false">VLOOKUP($A49,$N:$Z,R$1,0)</f>
        <v>0</v>
      </c>
      <c r="L49" s="35" t="n">
        <f aca="false">VLOOKUP($A49,$N:$Z,S$1,0)</f>
        <v>0</v>
      </c>
      <c r="M49" s="36"/>
      <c r="N49" s="36" t="n">
        <f aca="false">RANK(Z49,Z:Z)</f>
        <v>19</v>
      </c>
      <c r="O49" s="35" t="n">
        <v>47</v>
      </c>
      <c r="P49" s="36" t="s">
        <v>48</v>
      </c>
      <c r="Q49" s="36" t="n">
        <f aca="false">COUNTIF(CORRIDA!G:G,CLASSIF!P49)+COUNTIF(CORRIDA!I:I,CLASSIF!P49)</f>
        <v>9</v>
      </c>
      <c r="R49" s="36" t="n">
        <f aca="false">COUNTIF(CORRIDA!G:G,CLASSIF!$P49)</f>
        <v>4</v>
      </c>
      <c r="S49" s="36" t="n">
        <f aca="false">COUNTIF(CORRIDA!I:I,CLASSIF!P49)</f>
        <v>5</v>
      </c>
      <c r="T49" s="37" t="n">
        <f aca="false">IF(Q49=0,0,U49/(Q49*20))</f>
        <v>0.577777777777778</v>
      </c>
      <c r="U49" s="36" t="n">
        <f aca="false">SUMIF(CORRIDA!G:G,CLASSIF!P49,CORRIDA!H:H)+SUMIF(CORRIDA!I:I,CLASSIF!P49,CORRIDA!J:J)</f>
        <v>104</v>
      </c>
      <c r="V49" s="36" t="n">
        <f aca="false">SUMIF(WOs!G:G,CLASSIF!P49,WOs!H:H)+SUMIF(WOs!I:I,CLASSIF!P49,WOs!J:J)</f>
        <v>4</v>
      </c>
      <c r="W49" s="36" t="n">
        <f aca="false">SUMIF(TORNEIO!G:G,CLASSIF!P49,TORNEIO!H:H)+SUMIF(TORNEIO!I:I,CLASSIF!P49,TORNEIO!J:J)+SUMIF(TORNEIO!S:S,CLASSIF!P49,TORNEIO!T:T)</f>
        <v>0</v>
      </c>
      <c r="X49" s="36" t="n">
        <f aca="false">SUM(U49:V49)</f>
        <v>108</v>
      </c>
      <c r="Y49" s="36" t="n">
        <f aca="false">VLOOKUP(P49,STATS!$B$2:$DF$52,109,0)</f>
        <v>0</v>
      </c>
      <c r="Z49" s="38" t="n">
        <f aca="false">SUM(W49:Y49)+T49/1000+(100-O49)/1000000000</f>
        <v>108.000577830778</v>
      </c>
      <c r="AA49" s="36"/>
    </row>
    <row r="50" customFormat="false" ht="12.75" hidden="false" customHeight="false" outlineLevel="0" collapsed="false">
      <c r="A50" s="49" t="n">
        <v>48</v>
      </c>
      <c r="B50" s="50" t="str">
        <f aca="false">VLOOKUP($A50,$N:$Z,P$1,0)</f>
        <v>Vinicius</v>
      </c>
      <c r="C50" s="49" t="n">
        <f aca="false">VLOOKUP($A50,$N:$Z,Q$1,0)</f>
        <v>0</v>
      </c>
      <c r="D50" s="51" t="str">
        <f aca="false">VLOOKUP($A50,$N:$Z,R$1,0)&amp;"-"&amp;VLOOKUP($A50,$N:$Z,S$1,0)</f>
        <v>0-0</v>
      </c>
      <c r="E50" s="49" t="n">
        <f aca="false">VLOOKUP($A50,$N:$Z,X$1,0)</f>
        <v>0</v>
      </c>
      <c r="F50" s="49" t="n">
        <f aca="false">VLOOKUP($A50,$N:$Z,V$1,0)</f>
        <v>0</v>
      </c>
      <c r="G50" s="49" t="n">
        <f aca="false">VLOOKUP($A50,$N:$Z,W$1,0)</f>
        <v>0</v>
      </c>
      <c r="H50" s="49" t="n">
        <f aca="false">VLOOKUP($A50,$N:$Z,Y$1,0)</f>
        <v>0</v>
      </c>
      <c r="I50" s="52" t="n">
        <f aca="false">VLOOKUP($A50,$N:$Z,13,0)</f>
        <v>5.6E-008</v>
      </c>
      <c r="J50" s="53"/>
      <c r="K50" s="35" t="n">
        <f aca="false">VLOOKUP($A50,$N:$Z,R$1,0)</f>
        <v>0</v>
      </c>
      <c r="L50" s="35" t="n">
        <f aca="false">VLOOKUP($A50,$N:$Z,S$1,0)</f>
        <v>0</v>
      </c>
      <c r="M50" s="36"/>
      <c r="N50" s="36" t="n">
        <f aca="false">RANK(Z50,Z:Z)</f>
        <v>11</v>
      </c>
      <c r="O50" s="35" t="n">
        <v>48</v>
      </c>
      <c r="P50" s="36" t="s">
        <v>49</v>
      </c>
      <c r="Q50" s="36" t="n">
        <f aca="false">COUNTIF(CORRIDA!G:G,CLASSIF!P50)+COUNTIF(CORRIDA!I:I,CLASSIF!P50)</f>
        <v>15</v>
      </c>
      <c r="R50" s="36" t="n">
        <f aca="false">COUNTIF(CORRIDA!G:G,CLASSIF!$P50)</f>
        <v>1</v>
      </c>
      <c r="S50" s="36" t="n">
        <f aca="false">COUNTIF(CORRIDA!I:I,CLASSIF!P50)</f>
        <v>14</v>
      </c>
      <c r="T50" s="37" t="n">
        <f aca="false">IF(Q50=0,0,U50/(Q50*20))</f>
        <v>0.296666666666667</v>
      </c>
      <c r="U50" s="36" t="n">
        <f aca="false">SUMIF(CORRIDA!G:G,CLASSIF!P50,CORRIDA!H:H)+SUMIF(CORRIDA!I:I,CLASSIF!P50,CORRIDA!J:J)</f>
        <v>89</v>
      </c>
      <c r="V50" s="36" t="n">
        <f aca="false">SUMIF(WOs!G:G,CLASSIF!P50,WOs!H:H)+SUMIF(WOs!I:I,CLASSIF!P50,WOs!J:J)</f>
        <v>0</v>
      </c>
      <c r="W50" s="36" t="n">
        <f aca="false">SUMIF(TORNEIO!G:G,CLASSIF!P50,TORNEIO!H:H)+SUMIF(TORNEIO!I:I,CLASSIF!P50,TORNEIO!J:J)+SUMIF(TORNEIO!S:S,CLASSIF!P50,TORNEIO!T:T)</f>
        <v>0</v>
      </c>
      <c r="X50" s="36" t="n">
        <f aca="false">SUM(U50:V50)</f>
        <v>89</v>
      </c>
      <c r="Y50" s="36" t="n">
        <f aca="false">VLOOKUP(P50,STATS!$B$2:$DF$52,109,0)</f>
        <v>100</v>
      </c>
      <c r="Z50" s="38" t="n">
        <f aca="false">SUM(W50:Y50)+T50/1000+(100-O50)/1000000000</f>
        <v>189.000296718667</v>
      </c>
      <c r="AA50" s="36"/>
    </row>
    <row r="51" customFormat="false" ht="12.75" hidden="false" customHeight="false" outlineLevel="0" collapsed="false">
      <c r="A51" s="49" t="n">
        <v>49</v>
      </c>
      <c r="B51" s="50" t="str">
        <f aca="false">VLOOKUP($A51,$N:$Z,P$1,0)</f>
        <v>Vitor 100%</v>
      </c>
      <c r="C51" s="49" t="n">
        <f aca="false">VLOOKUP($A51,$N:$Z,Q$1,0)</f>
        <v>0</v>
      </c>
      <c r="D51" s="51" t="str">
        <f aca="false">VLOOKUP($A51,$N:$Z,R$1,0)&amp;"-"&amp;VLOOKUP($A51,$N:$Z,S$1,0)</f>
        <v>0-0</v>
      </c>
      <c r="E51" s="49" t="n">
        <f aca="false">VLOOKUP($A51,$N:$Z,X$1,0)</f>
        <v>0</v>
      </c>
      <c r="F51" s="49" t="n">
        <f aca="false">VLOOKUP($A51,$N:$Z,V$1,0)</f>
        <v>0</v>
      </c>
      <c r="G51" s="49" t="n">
        <f aca="false">VLOOKUP($A51,$N:$Z,W$1,0)</f>
        <v>0</v>
      </c>
      <c r="H51" s="49" t="n">
        <f aca="false">VLOOKUP($A51,$N:$Z,Y$1,0)</f>
        <v>0</v>
      </c>
      <c r="I51" s="52" t="n">
        <f aca="false">VLOOKUP($A51,$N:$Z,13,0)</f>
        <v>5.4E-008</v>
      </c>
      <c r="J51" s="53"/>
      <c r="K51" s="35" t="n">
        <f aca="false">VLOOKUP($A51,$N:$Z,R$1,0)</f>
        <v>0</v>
      </c>
      <c r="L51" s="35" t="n">
        <f aca="false">VLOOKUP($A51,$N:$Z,S$1,0)</f>
        <v>0</v>
      </c>
      <c r="M51" s="36"/>
      <c r="N51" s="36" t="n">
        <f aca="false">RANK(Z51,Z:Z)</f>
        <v>30</v>
      </c>
      <c r="O51" s="35" t="n">
        <v>49</v>
      </c>
      <c r="P51" s="36" t="s">
        <v>50</v>
      </c>
      <c r="Q51" s="36" t="n">
        <f aca="false">COUNTIF(CORRIDA!G:G,CLASSIF!P51)+COUNTIF(CORRIDA!I:I,CLASSIF!P51)</f>
        <v>5</v>
      </c>
      <c r="R51" s="36" t="n">
        <f aca="false">COUNTIF(CORRIDA!G:G,CLASSIF!$P51)</f>
        <v>0</v>
      </c>
      <c r="S51" s="36" t="n">
        <f aca="false">COUNTIF(CORRIDA!I:I,CLASSIF!P51)</f>
        <v>5</v>
      </c>
      <c r="T51" s="37" t="n">
        <f aca="false">IF(Q51=0,0,U51/(Q51*20))</f>
        <v>0.2</v>
      </c>
      <c r="U51" s="36" t="n">
        <f aca="false">SUMIF(CORRIDA!G:G,CLASSIF!P51,CORRIDA!H:H)+SUMIF(CORRIDA!I:I,CLASSIF!P51,CORRIDA!J:J)</f>
        <v>20</v>
      </c>
      <c r="V51" s="36" t="n">
        <f aca="false">SUMIF(WOs!G:G,CLASSIF!P51,WOs!H:H)+SUMIF(WOs!I:I,CLASSIF!P51,WOs!J:J)</f>
        <v>0</v>
      </c>
      <c r="W51" s="36" t="n">
        <f aca="false">SUMIF(TORNEIO!G:G,CLASSIF!P51,TORNEIO!H:H)+SUMIF(TORNEIO!I:I,CLASSIF!P51,TORNEIO!J:J)+SUMIF(TORNEIO!S:S,CLASSIF!P51,TORNEIO!T:T)</f>
        <v>0</v>
      </c>
      <c r="X51" s="36" t="n">
        <f aca="false">SUM(U51:V51)</f>
        <v>20</v>
      </c>
      <c r="Y51" s="36" t="n">
        <f aca="false">VLOOKUP(P51,STATS!$B$2:$DF$52,109,0)</f>
        <v>0</v>
      </c>
      <c r="Z51" s="38" t="n">
        <f aca="false">SUM(W51:Y51)+T51/1000+(100-O51)/1000000000</f>
        <v>20.000200051</v>
      </c>
      <c r="AA51" s="36"/>
    </row>
    <row r="52" customFormat="false" ht="12.75" hidden="false" customHeight="false" outlineLevel="0" collapsed="false">
      <c r="A52" s="54" t="n">
        <v>50</v>
      </c>
      <c r="B52" s="55"/>
      <c r="C52" s="54"/>
      <c r="D52" s="56"/>
      <c r="E52" s="54"/>
      <c r="F52" s="54"/>
      <c r="G52" s="54"/>
      <c r="H52" s="54"/>
      <c r="I52" s="57"/>
      <c r="J52" s="58"/>
      <c r="K52" s="36"/>
      <c r="L52" s="36"/>
      <c r="M52" s="36"/>
      <c r="N52" s="36"/>
      <c r="O52" s="35" t="n">
        <v>50</v>
      </c>
      <c r="P52" s="36"/>
      <c r="Q52" s="36"/>
      <c r="R52" s="36"/>
      <c r="S52" s="36"/>
      <c r="T52" s="36"/>
      <c r="U52" s="36"/>
      <c r="V52" s="36"/>
      <c r="W52" s="36"/>
      <c r="X52" s="36"/>
      <c r="Y52" s="36"/>
      <c r="Z52" s="36"/>
      <c r="AA52" s="36"/>
    </row>
    <row r="53" customFormat="false" ht="12.75" hidden="false" customHeight="false" outlineLevel="0" collapsed="false">
      <c r="A53" s="35" t="n">
        <v>51</v>
      </c>
      <c r="B53" s="36"/>
      <c r="C53" s="35"/>
      <c r="D53" s="35"/>
      <c r="E53" s="35"/>
      <c r="F53" s="35"/>
      <c r="G53" s="35"/>
      <c r="H53" s="35"/>
      <c r="I53" s="59"/>
      <c r="J53" s="36"/>
      <c r="K53" s="36"/>
      <c r="L53" s="36"/>
      <c r="M53" s="36"/>
      <c r="N53" s="36"/>
      <c r="O53" s="35"/>
      <c r="P53" s="36"/>
      <c r="Q53" s="36"/>
      <c r="R53" s="36"/>
      <c r="S53" s="36"/>
      <c r="T53" s="36"/>
      <c r="U53" s="36"/>
      <c r="V53" s="36"/>
      <c r="W53" s="36"/>
      <c r="X53" s="36"/>
      <c r="Y53" s="36"/>
      <c r="Z53" s="36"/>
      <c r="AA53" s="36"/>
    </row>
    <row r="54" customFormat="false" ht="12.75" hidden="false" customHeight="false" outlineLevel="0" collapsed="false">
      <c r="A54" s="35" t="n">
        <v>52</v>
      </c>
      <c r="B54" s="36"/>
      <c r="C54" s="35"/>
      <c r="D54" s="35"/>
      <c r="E54" s="35"/>
      <c r="F54" s="35"/>
      <c r="G54" s="35"/>
      <c r="H54" s="35"/>
      <c r="I54" s="59"/>
      <c r="J54" s="36"/>
      <c r="K54" s="36"/>
      <c r="L54" s="36"/>
      <c r="M54" s="36"/>
      <c r="N54" s="36"/>
      <c r="O54" s="35"/>
      <c r="P54" s="36"/>
      <c r="Q54" s="36"/>
      <c r="R54" s="36"/>
      <c r="S54" s="36"/>
      <c r="T54" s="36"/>
      <c r="U54" s="36"/>
      <c r="V54" s="36"/>
      <c r="W54" s="36"/>
      <c r="X54" s="36"/>
      <c r="Y54" s="36"/>
      <c r="Z54" s="36"/>
      <c r="AA54" s="36"/>
    </row>
    <row r="55" customFormat="false" ht="12.75" hidden="false" customHeight="false" outlineLevel="0" collapsed="false">
      <c r="A55" s="35" t="n">
        <v>53</v>
      </c>
      <c r="B55" s="36"/>
      <c r="C55" s="35"/>
      <c r="D55" s="35"/>
      <c r="E55" s="35"/>
      <c r="F55" s="35"/>
      <c r="G55" s="35"/>
      <c r="H55" s="35"/>
      <c r="I55" s="59"/>
      <c r="J55" s="36"/>
      <c r="K55" s="36"/>
      <c r="L55" s="36"/>
      <c r="M55" s="36"/>
      <c r="N55" s="36"/>
      <c r="O55" s="35"/>
      <c r="P55" s="36"/>
      <c r="Q55" s="36"/>
      <c r="R55" s="36"/>
      <c r="S55" s="36"/>
      <c r="T55" s="36"/>
      <c r="U55" s="36"/>
      <c r="V55" s="36"/>
      <c r="W55" s="36"/>
      <c r="X55" s="36"/>
      <c r="Y55" s="36"/>
      <c r="Z55" s="36"/>
      <c r="AA55" s="36"/>
    </row>
    <row r="56" customFormat="false" ht="12.75" hidden="false" customHeight="false" outlineLevel="0" collapsed="false">
      <c r="A56" s="35" t="n">
        <v>54</v>
      </c>
      <c r="B56" s="36"/>
      <c r="C56" s="35"/>
      <c r="D56" s="35"/>
      <c r="E56" s="35"/>
      <c r="F56" s="35"/>
      <c r="G56" s="35"/>
      <c r="H56" s="35"/>
      <c r="I56" s="59"/>
      <c r="J56" s="36"/>
      <c r="K56" s="36"/>
      <c r="L56" s="36"/>
      <c r="M56" s="36"/>
      <c r="N56" s="36"/>
      <c r="O56" s="35"/>
      <c r="P56" s="36"/>
      <c r="Q56" s="36"/>
      <c r="R56" s="36"/>
      <c r="S56" s="36"/>
      <c r="T56" s="36"/>
      <c r="U56" s="36"/>
      <c r="V56" s="36"/>
      <c r="W56" s="36"/>
      <c r="X56" s="36"/>
      <c r="Y56" s="36"/>
      <c r="Z56" s="36"/>
      <c r="AA56" s="36"/>
    </row>
    <row r="57" customFormat="false" ht="12.75" hidden="false" customHeight="false" outlineLevel="0" collapsed="false">
      <c r="A57" s="35" t="n">
        <v>55</v>
      </c>
      <c r="B57" s="36"/>
      <c r="C57" s="35"/>
      <c r="D57" s="35"/>
      <c r="E57" s="35"/>
      <c r="F57" s="35"/>
      <c r="G57" s="35"/>
      <c r="H57" s="35"/>
      <c r="I57" s="59"/>
      <c r="J57" s="36"/>
      <c r="K57" s="36"/>
      <c r="L57" s="36"/>
      <c r="M57" s="36"/>
      <c r="N57" s="36"/>
      <c r="O57" s="35"/>
      <c r="P57" s="36"/>
      <c r="Q57" s="36"/>
      <c r="R57" s="36"/>
      <c r="S57" s="36"/>
      <c r="T57" s="36"/>
      <c r="U57" s="36"/>
      <c r="V57" s="36"/>
      <c r="W57" s="36"/>
      <c r="X57" s="36"/>
      <c r="Y57" s="36"/>
      <c r="Z57" s="36"/>
      <c r="AA57" s="36"/>
    </row>
    <row r="58" customFormat="false" ht="12.75" hidden="false" customHeight="false" outlineLevel="0" collapsed="false">
      <c r="A58" s="35" t="n">
        <v>56</v>
      </c>
      <c r="B58" s="36"/>
      <c r="C58" s="35"/>
      <c r="D58" s="35"/>
      <c r="E58" s="35"/>
      <c r="F58" s="35"/>
      <c r="G58" s="35"/>
      <c r="H58" s="35"/>
      <c r="I58" s="59"/>
      <c r="J58" s="36"/>
      <c r="K58" s="36"/>
      <c r="L58" s="36"/>
      <c r="M58" s="36"/>
      <c r="N58" s="36"/>
      <c r="O58" s="35"/>
      <c r="P58" s="36"/>
      <c r="Q58" s="36"/>
      <c r="R58" s="36"/>
      <c r="S58" s="36"/>
      <c r="T58" s="36"/>
      <c r="U58" s="36"/>
      <c r="V58" s="36"/>
      <c r="W58" s="36"/>
      <c r="X58" s="36"/>
      <c r="Y58" s="36"/>
      <c r="Z58" s="36"/>
      <c r="AA58" s="36"/>
    </row>
    <row r="59" customFormat="false" ht="12.75" hidden="false" customHeight="false" outlineLevel="0" collapsed="false">
      <c r="A59" s="35" t="n">
        <v>57</v>
      </c>
      <c r="B59" s="36"/>
      <c r="C59" s="35"/>
      <c r="D59" s="35"/>
      <c r="E59" s="35"/>
      <c r="F59" s="35"/>
      <c r="G59" s="35"/>
      <c r="H59" s="35"/>
      <c r="I59" s="59"/>
      <c r="J59" s="36"/>
      <c r="K59" s="36"/>
      <c r="L59" s="36"/>
      <c r="M59" s="36"/>
      <c r="N59" s="36"/>
      <c r="O59" s="35"/>
      <c r="P59" s="36"/>
      <c r="Q59" s="36"/>
      <c r="R59" s="36"/>
      <c r="S59" s="36"/>
      <c r="T59" s="36"/>
      <c r="U59" s="36"/>
      <c r="V59" s="36"/>
      <c r="W59" s="36"/>
      <c r="X59" s="36"/>
      <c r="Y59" s="36"/>
      <c r="Z59" s="36"/>
      <c r="AA59" s="36"/>
    </row>
    <row r="60" customFormat="false" ht="12.75" hidden="false" customHeight="false" outlineLevel="0" collapsed="false">
      <c r="A60" s="35" t="n">
        <v>58</v>
      </c>
      <c r="B60" s="36"/>
      <c r="C60" s="35"/>
      <c r="D60" s="35"/>
      <c r="E60" s="35"/>
      <c r="F60" s="35"/>
      <c r="G60" s="35"/>
      <c r="H60" s="35"/>
      <c r="I60" s="59"/>
      <c r="J60" s="36"/>
      <c r="K60" s="36"/>
      <c r="L60" s="36"/>
      <c r="M60" s="36"/>
      <c r="N60" s="36"/>
      <c r="O60" s="35"/>
      <c r="P60" s="36"/>
      <c r="Q60" s="36"/>
      <c r="R60" s="36"/>
      <c r="S60" s="36"/>
      <c r="T60" s="36"/>
      <c r="U60" s="36"/>
      <c r="V60" s="36"/>
      <c r="W60" s="36"/>
      <c r="X60" s="36"/>
      <c r="Y60" s="36"/>
      <c r="Z60" s="36"/>
      <c r="AA60" s="36"/>
    </row>
    <row r="61" customFormat="false" ht="12.75" hidden="false" customHeight="false" outlineLevel="0" collapsed="false">
      <c r="A61" s="35" t="n">
        <v>59</v>
      </c>
      <c r="B61" s="36"/>
      <c r="C61" s="35"/>
      <c r="D61" s="35"/>
      <c r="E61" s="35"/>
      <c r="F61" s="35"/>
      <c r="G61" s="35"/>
      <c r="H61" s="35"/>
      <c r="I61" s="59"/>
      <c r="J61" s="36"/>
      <c r="K61" s="36"/>
      <c r="L61" s="36"/>
      <c r="M61" s="36"/>
      <c r="N61" s="36"/>
      <c r="O61" s="35"/>
      <c r="P61" s="36"/>
      <c r="Q61" s="36"/>
      <c r="R61" s="36"/>
      <c r="S61" s="36"/>
      <c r="T61" s="36"/>
      <c r="U61" s="36"/>
      <c r="V61" s="36"/>
      <c r="W61" s="36"/>
      <c r="X61" s="36"/>
      <c r="Y61" s="36"/>
      <c r="Z61" s="36"/>
      <c r="AA61" s="36"/>
    </row>
    <row r="62" customFormat="false" ht="12.75" hidden="false" customHeight="false" outlineLevel="0" collapsed="false">
      <c r="A62" s="35" t="n">
        <v>60</v>
      </c>
      <c r="B62" s="36"/>
      <c r="C62" s="35"/>
      <c r="D62" s="35"/>
      <c r="E62" s="35"/>
      <c r="F62" s="35"/>
      <c r="G62" s="35"/>
      <c r="H62" s="35"/>
      <c r="I62" s="59"/>
      <c r="J62" s="36"/>
      <c r="K62" s="36"/>
      <c r="L62" s="36"/>
      <c r="M62" s="36"/>
      <c r="N62" s="36"/>
      <c r="O62" s="35"/>
      <c r="P62" s="36"/>
      <c r="Q62" s="36"/>
      <c r="R62" s="36"/>
      <c r="S62" s="36"/>
      <c r="T62" s="36"/>
      <c r="U62" s="36"/>
      <c r="V62" s="36"/>
      <c r="W62" s="36"/>
      <c r="X62" s="36"/>
      <c r="Y62" s="36"/>
      <c r="Z62" s="36"/>
      <c r="AA62" s="36"/>
    </row>
    <row r="63" customFormat="false" ht="12.75" hidden="false" customHeight="false" outlineLevel="0" collapsed="false">
      <c r="A63" s="35" t="n">
        <v>61</v>
      </c>
      <c r="B63" s="36"/>
      <c r="C63" s="35"/>
      <c r="D63" s="35"/>
      <c r="E63" s="35"/>
      <c r="F63" s="35"/>
      <c r="G63" s="35"/>
      <c r="H63" s="35"/>
      <c r="I63" s="59"/>
      <c r="J63" s="36"/>
      <c r="K63" s="36"/>
      <c r="L63" s="36"/>
      <c r="M63" s="36"/>
      <c r="N63" s="36"/>
      <c r="O63" s="35"/>
      <c r="P63" s="36"/>
      <c r="Q63" s="36"/>
      <c r="R63" s="36"/>
      <c r="S63" s="36"/>
      <c r="T63" s="36"/>
      <c r="U63" s="36"/>
      <c r="V63" s="36"/>
      <c r="W63" s="36"/>
      <c r="X63" s="36"/>
      <c r="Y63" s="36"/>
      <c r="Z63" s="36"/>
      <c r="AA63" s="36"/>
    </row>
    <row r="64" customFormat="false" ht="12.75" hidden="false" customHeight="false" outlineLevel="0" collapsed="false">
      <c r="A64" s="35" t="n">
        <v>62</v>
      </c>
      <c r="B64" s="36"/>
      <c r="C64" s="35"/>
      <c r="D64" s="35"/>
      <c r="E64" s="35"/>
      <c r="F64" s="35"/>
      <c r="G64" s="35"/>
      <c r="H64" s="35"/>
      <c r="I64" s="59"/>
      <c r="J64" s="36"/>
      <c r="K64" s="36"/>
      <c r="L64" s="36"/>
      <c r="M64" s="36"/>
      <c r="N64" s="36"/>
      <c r="O64" s="35"/>
      <c r="P64" s="36"/>
      <c r="Q64" s="36"/>
      <c r="R64" s="36"/>
      <c r="S64" s="36"/>
      <c r="T64" s="36"/>
      <c r="U64" s="36"/>
      <c r="V64" s="36"/>
      <c r="W64" s="36"/>
      <c r="X64" s="36"/>
      <c r="Y64" s="36"/>
      <c r="Z64" s="36"/>
      <c r="AA64" s="36"/>
    </row>
    <row r="65" customFormat="false" ht="12.75" hidden="false" customHeight="false" outlineLevel="0" collapsed="false">
      <c r="A65" s="35" t="n">
        <v>63</v>
      </c>
      <c r="B65" s="36"/>
      <c r="C65" s="35"/>
      <c r="D65" s="35"/>
      <c r="E65" s="35"/>
      <c r="F65" s="35"/>
      <c r="G65" s="35"/>
      <c r="H65" s="35"/>
      <c r="I65" s="59"/>
      <c r="J65" s="36"/>
      <c r="K65" s="36"/>
      <c r="L65" s="36"/>
      <c r="M65" s="36"/>
      <c r="N65" s="36"/>
      <c r="O65" s="35"/>
      <c r="P65" s="36"/>
      <c r="Q65" s="36"/>
      <c r="R65" s="36"/>
      <c r="S65" s="36"/>
      <c r="T65" s="36"/>
      <c r="U65" s="36"/>
      <c r="V65" s="36"/>
      <c r="W65" s="36"/>
      <c r="X65" s="36"/>
      <c r="Y65" s="36"/>
      <c r="Z65" s="36"/>
      <c r="AA65" s="36"/>
    </row>
    <row r="66" customFormat="false" ht="12.75" hidden="false" customHeight="false" outlineLevel="0" collapsed="false">
      <c r="A66" s="35" t="n">
        <v>64</v>
      </c>
      <c r="B66" s="36"/>
      <c r="C66" s="35"/>
      <c r="D66" s="35"/>
      <c r="E66" s="35"/>
      <c r="F66" s="35"/>
      <c r="G66" s="35"/>
      <c r="H66" s="35"/>
      <c r="I66" s="59"/>
      <c r="J66" s="36"/>
      <c r="K66" s="36"/>
      <c r="L66" s="36"/>
      <c r="M66" s="36"/>
      <c r="N66" s="36"/>
      <c r="O66" s="35"/>
      <c r="P66" s="36"/>
      <c r="Q66" s="36"/>
      <c r="R66" s="36"/>
      <c r="S66" s="36"/>
      <c r="T66" s="36"/>
      <c r="U66" s="36"/>
      <c r="V66" s="36"/>
      <c r="W66" s="36"/>
      <c r="X66" s="36"/>
      <c r="Y66" s="36"/>
      <c r="Z66" s="36"/>
      <c r="AA66" s="36"/>
    </row>
    <row r="67" customFormat="false" ht="12.75" hidden="false" customHeight="false" outlineLevel="0" collapsed="false">
      <c r="A67" s="35" t="n">
        <v>65</v>
      </c>
      <c r="B67" s="36"/>
      <c r="C67" s="35"/>
      <c r="D67" s="35"/>
      <c r="E67" s="35"/>
      <c r="F67" s="35"/>
      <c r="G67" s="35"/>
      <c r="H67" s="35"/>
      <c r="I67" s="59"/>
      <c r="J67" s="36"/>
      <c r="K67" s="36"/>
      <c r="L67" s="36"/>
      <c r="M67" s="36"/>
      <c r="N67" s="36"/>
      <c r="O67" s="35"/>
      <c r="P67" s="36"/>
      <c r="Q67" s="36"/>
      <c r="R67" s="36"/>
      <c r="S67" s="36"/>
      <c r="T67" s="36"/>
      <c r="U67" s="36"/>
      <c r="V67" s="36"/>
      <c r="W67" s="36"/>
      <c r="X67" s="36"/>
      <c r="Y67" s="36"/>
      <c r="Z67" s="36"/>
      <c r="AA67" s="36"/>
    </row>
    <row r="68" customFormat="false" ht="12.75" hidden="false" customHeight="false" outlineLevel="0" collapsed="false">
      <c r="A68" s="35" t="n">
        <v>66</v>
      </c>
      <c r="B68" s="36"/>
      <c r="C68" s="35"/>
      <c r="D68" s="35"/>
      <c r="E68" s="35"/>
      <c r="F68" s="35"/>
      <c r="G68" s="35"/>
      <c r="H68" s="35"/>
      <c r="I68" s="59"/>
      <c r="J68" s="36"/>
      <c r="K68" s="36"/>
      <c r="L68" s="36"/>
      <c r="M68" s="36"/>
      <c r="N68" s="36"/>
      <c r="O68" s="35"/>
      <c r="P68" s="36"/>
      <c r="Q68" s="36"/>
      <c r="R68" s="36"/>
      <c r="S68" s="36"/>
      <c r="T68" s="36"/>
      <c r="U68" s="36"/>
      <c r="V68" s="36"/>
      <c r="W68" s="36"/>
      <c r="X68" s="36"/>
      <c r="Y68" s="36"/>
      <c r="Z68" s="36"/>
      <c r="AA68" s="36"/>
    </row>
    <row r="69" customFormat="false" ht="12.75" hidden="false" customHeight="false" outlineLevel="0" collapsed="false">
      <c r="A69" s="35" t="n">
        <v>67</v>
      </c>
      <c r="B69" s="36"/>
      <c r="C69" s="35"/>
      <c r="D69" s="35"/>
      <c r="E69" s="35"/>
      <c r="F69" s="35"/>
      <c r="G69" s="35"/>
      <c r="H69" s="35"/>
      <c r="I69" s="59"/>
      <c r="J69" s="36"/>
      <c r="K69" s="36"/>
      <c r="L69" s="36"/>
      <c r="M69" s="36"/>
      <c r="N69" s="36"/>
      <c r="O69" s="35"/>
      <c r="P69" s="36"/>
      <c r="Q69" s="36"/>
      <c r="R69" s="36"/>
      <c r="S69" s="36"/>
      <c r="T69" s="36"/>
      <c r="U69" s="36"/>
      <c r="V69" s="36"/>
      <c r="W69" s="36"/>
      <c r="X69" s="36"/>
      <c r="Y69" s="36"/>
      <c r="Z69" s="36"/>
      <c r="AA69" s="36"/>
    </row>
    <row r="70" customFormat="false" ht="12.75" hidden="false" customHeight="false" outlineLevel="0" collapsed="false">
      <c r="A70" s="35" t="n">
        <v>68</v>
      </c>
      <c r="B70" s="36"/>
      <c r="C70" s="35"/>
      <c r="D70" s="35"/>
      <c r="E70" s="35"/>
      <c r="F70" s="35"/>
      <c r="G70" s="35"/>
      <c r="H70" s="35"/>
      <c r="I70" s="59"/>
      <c r="J70" s="36"/>
      <c r="K70" s="36"/>
      <c r="L70" s="36"/>
      <c r="M70" s="36"/>
      <c r="N70" s="36"/>
      <c r="O70" s="35"/>
      <c r="P70" s="36"/>
      <c r="Q70" s="36"/>
      <c r="R70" s="36"/>
      <c r="S70" s="36"/>
      <c r="T70" s="36"/>
      <c r="U70" s="36"/>
      <c r="V70" s="36"/>
      <c r="W70" s="36"/>
      <c r="X70" s="36"/>
      <c r="Y70" s="36"/>
      <c r="Z70" s="36"/>
      <c r="AA70" s="36"/>
    </row>
    <row r="71" customFormat="false" ht="12.75" hidden="false" customHeight="false" outlineLevel="0" collapsed="false">
      <c r="A71" s="35" t="n">
        <v>69</v>
      </c>
      <c r="B71" s="36"/>
      <c r="C71" s="35"/>
      <c r="D71" s="35"/>
      <c r="E71" s="35"/>
      <c r="F71" s="35"/>
      <c r="G71" s="35"/>
      <c r="H71" s="35"/>
      <c r="I71" s="59"/>
      <c r="J71" s="36"/>
      <c r="K71" s="36"/>
      <c r="L71" s="36"/>
      <c r="M71" s="36"/>
      <c r="N71" s="36"/>
      <c r="O71" s="35"/>
      <c r="P71" s="36"/>
      <c r="Q71" s="36"/>
      <c r="R71" s="36"/>
      <c r="S71" s="36"/>
      <c r="T71" s="36"/>
      <c r="U71" s="36"/>
      <c r="V71" s="36"/>
      <c r="W71" s="36"/>
      <c r="X71" s="36"/>
      <c r="Y71" s="36"/>
      <c r="Z71" s="36"/>
      <c r="AA71" s="36"/>
    </row>
    <row r="72" customFormat="false" ht="12.75" hidden="false" customHeight="false" outlineLevel="0" collapsed="false">
      <c r="A72" s="35" t="n">
        <v>70</v>
      </c>
      <c r="B72" s="36"/>
      <c r="C72" s="35"/>
      <c r="D72" s="35"/>
      <c r="E72" s="35"/>
      <c r="F72" s="35"/>
      <c r="G72" s="35"/>
      <c r="H72" s="35"/>
      <c r="I72" s="59"/>
      <c r="J72" s="36"/>
      <c r="K72" s="36"/>
      <c r="L72" s="36"/>
      <c r="M72" s="36"/>
      <c r="N72" s="36"/>
      <c r="O72" s="35"/>
      <c r="P72" s="36"/>
      <c r="Q72" s="36"/>
      <c r="R72" s="36"/>
      <c r="S72" s="36"/>
      <c r="T72" s="36"/>
      <c r="U72" s="36"/>
      <c r="V72" s="36"/>
      <c r="W72" s="36"/>
      <c r="X72" s="36"/>
      <c r="Y72" s="36"/>
      <c r="Z72" s="36"/>
      <c r="AA72" s="36"/>
    </row>
    <row r="73" customFormat="false" ht="12.75" hidden="false" customHeight="false" outlineLevel="0" collapsed="false">
      <c r="A73" s="35" t="n">
        <v>71</v>
      </c>
      <c r="B73" s="36"/>
      <c r="C73" s="35"/>
      <c r="D73" s="35"/>
      <c r="E73" s="35"/>
      <c r="F73" s="35"/>
      <c r="G73" s="35"/>
      <c r="H73" s="35"/>
      <c r="I73" s="59"/>
      <c r="J73" s="36"/>
      <c r="K73" s="36"/>
      <c r="L73" s="36"/>
      <c r="M73" s="36"/>
      <c r="N73" s="36"/>
      <c r="O73" s="35"/>
      <c r="P73" s="36"/>
      <c r="Q73" s="36"/>
      <c r="R73" s="36"/>
      <c r="S73" s="36"/>
      <c r="T73" s="36"/>
      <c r="U73" s="36"/>
      <c r="V73" s="36"/>
      <c r="W73" s="36"/>
      <c r="X73" s="36"/>
      <c r="Y73" s="36"/>
      <c r="Z73" s="36"/>
      <c r="AA73" s="36"/>
    </row>
    <row r="74" customFormat="false" ht="12.75" hidden="false" customHeight="false" outlineLevel="0" collapsed="false">
      <c r="A74" s="35" t="n">
        <v>72</v>
      </c>
      <c r="B74" s="36"/>
      <c r="C74" s="35"/>
      <c r="D74" s="35"/>
      <c r="E74" s="35"/>
      <c r="F74" s="35"/>
      <c r="G74" s="35"/>
      <c r="H74" s="35"/>
      <c r="I74" s="59"/>
      <c r="J74" s="36"/>
      <c r="K74" s="36"/>
      <c r="L74" s="36"/>
      <c r="M74" s="36"/>
      <c r="N74" s="36"/>
      <c r="O74" s="35"/>
      <c r="P74" s="36"/>
      <c r="Q74" s="36"/>
      <c r="R74" s="36"/>
      <c r="S74" s="36"/>
      <c r="T74" s="36"/>
      <c r="U74" s="36"/>
      <c r="V74" s="36"/>
      <c r="W74" s="36"/>
      <c r="X74" s="36"/>
      <c r="Y74" s="36"/>
      <c r="Z74" s="36"/>
      <c r="AA74" s="36"/>
    </row>
    <row r="75" customFormat="false" ht="12.75" hidden="false" customHeight="false" outlineLevel="0" collapsed="false">
      <c r="A75" s="35" t="n">
        <v>73</v>
      </c>
      <c r="B75" s="36"/>
      <c r="C75" s="35"/>
      <c r="D75" s="35"/>
      <c r="E75" s="35"/>
      <c r="F75" s="35"/>
      <c r="G75" s="35"/>
      <c r="H75" s="35"/>
      <c r="I75" s="59"/>
      <c r="J75" s="36"/>
      <c r="K75" s="36"/>
      <c r="L75" s="36"/>
      <c r="M75" s="36"/>
      <c r="N75" s="36"/>
      <c r="O75" s="35"/>
      <c r="P75" s="36"/>
      <c r="Q75" s="36"/>
      <c r="R75" s="36"/>
      <c r="S75" s="36"/>
      <c r="T75" s="36"/>
      <c r="U75" s="36"/>
      <c r="V75" s="36"/>
      <c r="W75" s="36"/>
      <c r="X75" s="36"/>
      <c r="Y75" s="36"/>
      <c r="Z75" s="36"/>
      <c r="AA75" s="36"/>
    </row>
    <row r="76" customFormat="false" ht="12.75" hidden="false" customHeight="false" outlineLevel="0" collapsed="false">
      <c r="A76" s="35" t="n">
        <v>74</v>
      </c>
      <c r="B76" s="36"/>
      <c r="C76" s="35"/>
      <c r="D76" s="35"/>
      <c r="E76" s="35"/>
      <c r="F76" s="35"/>
      <c r="G76" s="35"/>
      <c r="H76" s="35"/>
      <c r="I76" s="59"/>
      <c r="J76" s="36"/>
      <c r="K76" s="36"/>
      <c r="L76" s="36"/>
      <c r="M76" s="36"/>
      <c r="N76" s="36"/>
      <c r="O76" s="35"/>
      <c r="P76" s="36"/>
      <c r="Q76" s="36"/>
      <c r="R76" s="36"/>
      <c r="S76" s="36"/>
      <c r="T76" s="36"/>
      <c r="U76" s="36"/>
      <c r="V76" s="36"/>
      <c r="W76" s="36"/>
      <c r="X76" s="36"/>
      <c r="Y76" s="36"/>
      <c r="Z76" s="36"/>
      <c r="AA76" s="36"/>
    </row>
    <row r="77" customFormat="false" ht="12.75" hidden="false" customHeight="false" outlineLevel="0" collapsed="false">
      <c r="A77" s="35" t="n">
        <v>75</v>
      </c>
      <c r="B77" s="36"/>
      <c r="C77" s="35"/>
      <c r="D77" s="35"/>
      <c r="E77" s="35"/>
      <c r="F77" s="35"/>
      <c r="G77" s="35"/>
      <c r="H77" s="35"/>
      <c r="I77" s="59"/>
      <c r="J77" s="36"/>
      <c r="K77" s="36"/>
      <c r="L77" s="36"/>
      <c r="M77" s="36"/>
      <c r="N77" s="36"/>
      <c r="O77" s="35"/>
      <c r="P77" s="36"/>
      <c r="Q77" s="36"/>
      <c r="R77" s="36"/>
      <c r="S77" s="36"/>
      <c r="T77" s="36"/>
      <c r="U77" s="36"/>
      <c r="V77" s="36"/>
      <c r="W77" s="36"/>
      <c r="X77" s="36"/>
      <c r="Y77" s="36"/>
      <c r="Z77" s="36"/>
      <c r="AA77" s="36"/>
    </row>
    <row r="78" customFormat="false" ht="12.75" hidden="false" customHeight="false" outlineLevel="0" collapsed="false">
      <c r="A78" s="35" t="n">
        <v>76</v>
      </c>
      <c r="B78" s="36"/>
      <c r="C78" s="35"/>
      <c r="D78" s="35"/>
      <c r="E78" s="35"/>
      <c r="F78" s="35"/>
      <c r="G78" s="35"/>
      <c r="H78" s="35"/>
      <c r="I78" s="59"/>
      <c r="J78" s="36"/>
      <c r="K78" s="36"/>
      <c r="L78" s="36"/>
      <c r="M78" s="36"/>
      <c r="N78" s="36"/>
      <c r="O78" s="35"/>
      <c r="P78" s="36"/>
      <c r="Q78" s="36"/>
      <c r="R78" s="36"/>
      <c r="S78" s="36"/>
      <c r="T78" s="36"/>
      <c r="U78" s="36"/>
      <c r="V78" s="36"/>
      <c r="W78" s="36"/>
      <c r="X78" s="36"/>
      <c r="Y78" s="36"/>
      <c r="Z78" s="36"/>
      <c r="AA78" s="36"/>
    </row>
    <row r="79" customFormat="false" ht="12.75" hidden="false" customHeight="false" outlineLevel="0" collapsed="false">
      <c r="A79" s="35" t="n">
        <v>77</v>
      </c>
      <c r="B79" s="36"/>
      <c r="C79" s="35"/>
      <c r="D79" s="35"/>
      <c r="E79" s="35"/>
      <c r="F79" s="35"/>
      <c r="G79" s="35"/>
      <c r="H79" s="35"/>
      <c r="I79" s="59"/>
      <c r="J79" s="36"/>
      <c r="K79" s="36"/>
      <c r="L79" s="36"/>
      <c r="M79" s="36"/>
      <c r="N79" s="36"/>
      <c r="O79" s="35"/>
      <c r="P79" s="36"/>
      <c r="Q79" s="36"/>
      <c r="R79" s="36"/>
      <c r="S79" s="36"/>
      <c r="T79" s="36"/>
      <c r="U79" s="36"/>
      <c r="V79" s="36"/>
      <c r="W79" s="36"/>
      <c r="X79" s="36"/>
      <c r="Y79" s="36"/>
      <c r="Z79" s="36"/>
      <c r="AA79" s="36"/>
    </row>
    <row r="80" customFormat="false" ht="12.75" hidden="false" customHeight="false" outlineLevel="0" collapsed="false">
      <c r="A80" s="35" t="n">
        <v>78</v>
      </c>
      <c r="B80" s="36"/>
      <c r="C80" s="35"/>
      <c r="D80" s="35"/>
      <c r="E80" s="35"/>
      <c r="F80" s="35"/>
      <c r="G80" s="35"/>
      <c r="H80" s="35"/>
      <c r="I80" s="59"/>
      <c r="J80" s="36"/>
      <c r="K80" s="36"/>
      <c r="L80" s="36"/>
      <c r="M80" s="36"/>
      <c r="N80" s="36"/>
      <c r="O80" s="35"/>
      <c r="P80" s="36"/>
      <c r="Q80" s="36"/>
      <c r="R80" s="36"/>
      <c r="S80" s="36"/>
      <c r="T80" s="36"/>
      <c r="U80" s="36"/>
      <c r="V80" s="36"/>
      <c r="W80" s="36"/>
      <c r="X80" s="36"/>
      <c r="Y80" s="36"/>
      <c r="Z80" s="36"/>
      <c r="AA80" s="36"/>
    </row>
    <row r="81" customFormat="false" ht="12.75" hidden="false" customHeight="false" outlineLevel="0" collapsed="false">
      <c r="A81" s="35" t="n">
        <v>79</v>
      </c>
      <c r="B81" s="36"/>
      <c r="C81" s="35"/>
      <c r="D81" s="35"/>
      <c r="E81" s="35"/>
      <c r="F81" s="35"/>
      <c r="G81" s="35"/>
      <c r="H81" s="35"/>
      <c r="I81" s="59"/>
      <c r="J81" s="36"/>
      <c r="K81" s="36"/>
      <c r="L81" s="36"/>
      <c r="M81" s="36"/>
      <c r="N81" s="36"/>
      <c r="O81" s="35"/>
      <c r="P81" s="36"/>
      <c r="Q81" s="36"/>
      <c r="R81" s="36"/>
      <c r="S81" s="36"/>
      <c r="T81" s="36"/>
      <c r="U81" s="36"/>
      <c r="V81" s="36"/>
      <c r="W81" s="36"/>
      <c r="X81" s="36"/>
      <c r="Y81" s="36"/>
      <c r="Z81" s="36"/>
      <c r="AA81" s="36"/>
    </row>
    <row r="82" customFormat="false" ht="12.75" hidden="false" customHeight="false" outlineLevel="0" collapsed="false">
      <c r="A82" s="35" t="n">
        <v>80</v>
      </c>
      <c r="B82" s="36"/>
      <c r="C82" s="35"/>
      <c r="D82" s="35"/>
      <c r="E82" s="35"/>
      <c r="F82" s="35"/>
      <c r="G82" s="35"/>
      <c r="H82" s="35"/>
      <c r="I82" s="59"/>
      <c r="J82" s="36"/>
      <c r="K82" s="36"/>
      <c r="L82" s="36"/>
      <c r="M82" s="36"/>
      <c r="N82" s="36"/>
      <c r="O82" s="35"/>
      <c r="P82" s="36"/>
      <c r="Q82" s="36"/>
      <c r="R82" s="36"/>
      <c r="S82" s="36"/>
      <c r="T82" s="36"/>
      <c r="U82" s="36"/>
      <c r="V82" s="36"/>
      <c r="W82" s="36"/>
      <c r="X82" s="36"/>
      <c r="Y82" s="36"/>
      <c r="Z82" s="36"/>
      <c r="AA82" s="36"/>
    </row>
    <row r="83" customFormat="false" ht="12.75" hidden="false" customHeight="false" outlineLevel="0" collapsed="false">
      <c r="A83" s="35" t="n">
        <v>81</v>
      </c>
      <c r="B83" s="36"/>
      <c r="C83" s="35"/>
      <c r="D83" s="35"/>
      <c r="E83" s="35"/>
      <c r="F83" s="35"/>
      <c r="G83" s="35"/>
      <c r="H83" s="35"/>
      <c r="I83" s="59"/>
      <c r="J83" s="36"/>
      <c r="K83" s="36"/>
      <c r="L83" s="36"/>
      <c r="M83" s="36"/>
      <c r="N83" s="36"/>
      <c r="O83" s="35"/>
      <c r="P83" s="36"/>
      <c r="Q83" s="36"/>
      <c r="R83" s="36"/>
      <c r="S83" s="36"/>
      <c r="T83" s="36"/>
      <c r="U83" s="36"/>
      <c r="V83" s="36"/>
      <c r="W83" s="36"/>
      <c r="X83" s="36"/>
      <c r="Y83" s="36"/>
      <c r="Z83" s="36"/>
      <c r="AA83" s="36"/>
    </row>
    <row r="84" customFormat="false" ht="12.75" hidden="false" customHeight="false" outlineLevel="0" collapsed="false">
      <c r="A84" s="35" t="n">
        <v>82</v>
      </c>
      <c r="B84" s="36"/>
      <c r="C84" s="35"/>
      <c r="D84" s="35"/>
      <c r="E84" s="35"/>
      <c r="F84" s="35"/>
      <c r="G84" s="35"/>
      <c r="H84" s="35"/>
      <c r="I84" s="59"/>
      <c r="J84" s="36"/>
      <c r="K84" s="36"/>
      <c r="L84" s="36"/>
      <c r="M84" s="36"/>
      <c r="N84" s="36"/>
      <c r="O84" s="35"/>
      <c r="P84" s="36"/>
      <c r="Q84" s="36"/>
      <c r="R84" s="36"/>
      <c r="S84" s="36"/>
      <c r="T84" s="36"/>
      <c r="U84" s="36"/>
      <c r="V84" s="36"/>
      <c r="W84" s="36"/>
      <c r="X84" s="36"/>
      <c r="Y84" s="36"/>
      <c r="Z84" s="36"/>
      <c r="AA84" s="36"/>
    </row>
    <row r="85" customFormat="false" ht="12.75" hidden="false" customHeight="false" outlineLevel="0" collapsed="false">
      <c r="A85" s="35" t="n">
        <v>83</v>
      </c>
      <c r="B85" s="36"/>
      <c r="C85" s="35"/>
      <c r="D85" s="35"/>
      <c r="E85" s="35"/>
      <c r="F85" s="35"/>
      <c r="G85" s="35"/>
      <c r="H85" s="35"/>
      <c r="I85" s="59"/>
      <c r="J85" s="36"/>
      <c r="K85" s="36"/>
      <c r="L85" s="36"/>
      <c r="M85" s="36"/>
      <c r="N85" s="36"/>
      <c r="O85" s="35"/>
      <c r="P85" s="36"/>
      <c r="Q85" s="36"/>
      <c r="R85" s="36"/>
      <c r="S85" s="36"/>
      <c r="T85" s="36"/>
      <c r="U85" s="36"/>
      <c r="V85" s="36"/>
      <c r="W85" s="36"/>
      <c r="X85" s="36"/>
      <c r="Y85" s="36"/>
      <c r="Z85" s="36"/>
      <c r="AA85" s="36"/>
    </row>
    <row r="86" customFormat="false" ht="12.75" hidden="false" customHeight="false" outlineLevel="0" collapsed="false">
      <c r="A86" s="35" t="n">
        <v>84</v>
      </c>
      <c r="B86" s="36"/>
      <c r="C86" s="35"/>
      <c r="D86" s="35"/>
      <c r="E86" s="35"/>
      <c r="F86" s="35"/>
      <c r="G86" s="35"/>
      <c r="H86" s="35"/>
      <c r="I86" s="59"/>
      <c r="J86" s="36"/>
      <c r="K86" s="36"/>
      <c r="L86" s="36"/>
      <c r="M86" s="36"/>
      <c r="N86" s="36"/>
      <c r="O86" s="35"/>
      <c r="P86" s="36"/>
      <c r="Q86" s="36"/>
      <c r="R86" s="36"/>
      <c r="S86" s="36"/>
      <c r="T86" s="36"/>
      <c r="U86" s="36"/>
      <c r="V86" s="36"/>
      <c r="W86" s="36"/>
      <c r="X86" s="36"/>
      <c r="Y86" s="36"/>
      <c r="Z86" s="36"/>
      <c r="AA86" s="36"/>
    </row>
    <row r="87" customFormat="false" ht="12.75" hidden="false" customHeight="false" outlineLevel="0" collapsed="false">
      <c r="A87" s="35" t="n">
        <v>85</v>
      </c>
      <c r="B87" s="36"/>
      <c r="C87" s="35"/>
      <c r="D87" s="35"/>
      <c r="E87" s="35"/>
      <c r="F87" s="35"/>
      <c r="G87" s="35"/>
      <c r="H87" s="35"/>
      <c r="I87" s="59"/>
      <c r="J87" s="36"/>
      <c r="K87" s="36"/>
      <c r="L87" s="36"/>
      <c r="M87" s="36"/>
      <c r="N87" s="36"/>
      <c r="O87" s="35"/>
      <c r="P87" s="36"/>
      <c r="Q87" s="36"/>
      <c r="R87" s="36"/>
      <c r="S87" s="36"/>
      <c r="T87" s="36"/>
      <c r="U87" s="36"/>
      <c r="V87" s="36"/>
      <c r="W87" s="36"/>
      <c r="X87" s="36"/>
      <c r="Y87" s="36"/>
      <c r="Z87" s="36"/>
      <c r="AA87" s="36"/>
    </row>
    <row r="88" customFormat="false" ht="12.75" hidden="false" customHeight="false" outlineLevel="0" collapsed="false">
      <c r="A88" s="35" t="n">
        <v>86</v>
      </c>
      <c r="B88" s="36"/>
      <c r="C88" s="35"/>
      <c r="D88" s="35"/>
      <c r="E88" s="35"/>
      <c r="F88" s="35"/>
      <c r="G88" s="35"/>
      <c r="H88" s="35"/>
      <c r="I88" s="59"/>
      <c r="J88" s="36"/>
      <c r="K88" s="36"/>
      <c r="L88" s="36"/>
      <c r="M88" s="36"/>
      <c r="N88" s="36"/>
      <c r="O88" s="35"/>
      <c r="P88" s="36"/>
      <c r="Q88" s="36"/>
      <c r="R88" s="36"/>
      <c r="S88" s="36"/>
      <c r="T88" s="36"/>
      <c r="U88" s="36"/>
      <c r="V88" s="36"/>
      <c r="W88" s="36"/>
      <c r="X88" s="36"/>
      <c r="Y88" s="36"/>
      <c r="Z88" s="36"/>
      <c r="AA88" s="36"/>
    </row>
    <row r="89" customFormat="false" ht="12.75" hidden="false" customHeight="false" outlineLevel="0" collapsed="false">
      <c r="A89" s="35" t="n">
        <v>87</v>
      </c>
      <c r="B89" s="36"/>
      <c r="C89" s="35"/>
      <c r="D89" s="35"/>
      <c r="E89" s="35"/>
      <c r="F89" s="35"/>
      <c r="G89" s="35"/>
      <c r="H89" s="35"/>
      <c r="I89" s="59"/>
      <c r="J89" s="36"/>
      <c r="K89" s="36"/>
      <c r="L89" s="36"/>
      <c r="M89" s="36"/>
      <c r="N89" s="36"/>
      <c r="O89" s="35"/>
      <c r="P89" s="36"/>
      <c r="Q89" s="36"/>
      <c r="R89" s="36"/>
      <c r="S89" s="36"/>
      <c r="T89" s="36"/>
      <c r="U89" s="36"/>
      <c r="V89" s="36"/>
      <c r="W89" s="36"/>
      <c r="X89" s="36"/>
      <c r="Y89" s="36"/>
      <c r="Z89" s="36"/>
      <c r="AA89" s="36"/>
    </row>
    <row r="90" customFormat="false" ht="12.75" hidden="false" customHeight="false" outlineLevel="0" collapsed="false">
      <c r="A90" s="35" t="n">
        <v>88</v>
      </c>
      <c r="B90" s="36"/>
      <c r="C90" s="35"/>
      <c r="D90" s="35"/>
      <c r="E90" s="35"/>
      <c r="F90" s="35"/>
      <c r="G90" s="35"/>
      <c r="H90" s="35"/>
      <c r="I90" s="59"/>
      <c r="J90" s="36"/>
      <c r="K90" s="36"/>
      <c r="L90" s="36"/>
      <c r="M90" s="36"/>
      <c r="N90" s="36"/>
      <c r="O90" s="35"/>
      <c r="P90" s="36"/>
      <c r="Q90" s="36"/>
      <c r="R90" s="36"/>
      <c r="S90" s="36"/>
      <c r="T90" s="36"/>
      <c r="U90" s="36"/>
      <c r="V90" s="36"/>
      <c r="W90" s="36"/>
      <c r="X90" s="36"/>
      <c r="Y90" s="36"/>
      <c r="Z90" s="36"/>
      <c r="AA90" s="36"/>
    </row>
    <row r="91" customFormat="false" ht="12.75" hidden="false" customHeight="false" outlineLevel="0" collapsed="false">
      <c r="A91" s="35" t="n">
        <v>89</v>
      </c>
      <c r="B91" s="36"/>
      <c r="C91" s="35"/>
      <c r="D91" s="35"/>
      <c r="E91" s="35"/>
      <c r="F91" s="35"/>
      <c r="G91" s="35"/>
      <c r="H91" s="35"/>
      <c r="I91" s="59"/>
      <c r="J91" s="36"/>
      <c r="K91" s="36"/>
      <c r="L91" s="36"/>
      <c r="M91" s="36"/>
      <c r="N91" s="36"/>
      <c r="O91" s="35"/>
      <c r="P91" s="36"/>
      <c r="Q91" s="36"/>
      <c r="R91" s="36"/>
      <c r="S91" s="36"/>
      <c r="T91" s="36"/>
      <c r="U91" s="36"/>
      <c r="V91" s="36"/>
      <c r="W91" s="36"/>
      <c r="X91" s="36"/>
      <c r="Y91" s="36"/>
      <c r="Z91" s="36"/>
      <c r="AA91" s="36"/>
    </row>
    <row r="92" customFormat="false" ht="12.75" hidden="false" customHeight="false" outlineLevel="0" collapsed="false">
      <c r="A92" s="35" t="n">
        <v>90</v>
      </c>
      <c r="B92" s="36"/>
      <c r="C92" s="35"/>
      <c r="D92" s="35"/>
      <c r="E92" s="35"/>
      <c r="F92" s="35"/>
      <c r="G92" s="35"/>
      <c r="H92" s="35"/>
      <c r="I92" s="59"/>
      <c r="J92" s="36"/>
      <c r="K92" s="36"/>
      <c r="L92" s="36"/>
      <c r="M92" s="36"/>
      <c r="N92" s="36"/>
      <c r="O92" s="35"/>
      <c r="P92" s="36"/>
      <c r="Q92" s="36"/>
      <c r="R92" s="36"/>
      <c r="S92" s="36"/>
      <c r="T92" s="36"/>
      <c r="U92" s="36"/>
      <c r="V92" s="36"/>
      <c r="W92" s="36"/>
      <c r="X92" s="36"/>
      <c r="Y92" s="36"/>
      <c r="Z92" s="36"/>
      <c r="AA92" s="36"/>
    </row>
    <row r="93" customFormat="false" ht="12.75" hidden="false" customHeight="false" outlineLevel="0" collapsed="false">
      <c r="A93" s="35" t="n">
        <v>91</v>
      </c>
      <c r="B93" s="36"/>
      <c r="C93" s="35"/>
      <c r="D93" s="35"/>
      <c r="E93" s="35"/>
      <c r="F93" s="35"/>
      <c r="G93" s="35"/>
      <c r="H93" s="35"/>
      <c r="I93" s="59"/>
      <c r="J93" s="36"/>
      <c r="K93" s="36"/>
      <c r="L93" s="36"/>
      <c r="M93" s="36"/>
      <c r="N93" s="36"/>
      <c r="O93" s="35"/>
      <c r="P93" s="36"/>
      <c r="Q93" s="36"/>
      <c r="R93" s="36"/>
      <c r="S93" s="36"/>
      <c r="T93" s="36"/>
      <c r="U93" s="36"/>
      <c r="V93" s="36"/>
      <c r="W93" s="36"/>
      <c r="X93" s="36"/>
      <c r="Y93" s="36"/>
      <c r="Z93" s="36"/>
      <c r="AA93" s="36"/>
    </row>
    <row r="94" customFormat="false" ht="12.75" hidden="false" customHeight="false" outlineLevel="0" collapsed="false">
      <c r="A94" s="35" t="n">
        <v>92</v>
      </c>
      <c r="B94" s="36"/>
      <c r="C94" s="35"/>
      <c r="D94" s="35"/>
      <c r="E94" s="35"/>
      <c r="F94" s="35"/>
      <c r="G94" s="35"/>
      <c r="H94" s="35"/>
      <c r="I94" s="59"/>
      <c r="J94" s="36"/>
      <c r="K94" s="36"/>
      <c r="L94" s="36"/>
      <c r="M94" s="36"/>
      <c r="N94" s="36"/>
      <c r="O94" s="35"/>
      <c r="P94" s="36"/>
      <c r="Q94" s="36"/>
      <c r="R94" s="36"/>
      <c r="S94" s="36"/>
      <c r="T94" s="36"/>
      <c r="U94" s="36"/>
      <c r="V94" s="36"/>
      <c r="W94" s="36"/>
      <c r="X94" s="36"/>
      <c r="Y94" s="36"/>
      <c r="Z94" s="36"/>
      <c r="AA94" s="36"/>
    </row>
    <row r="95" customFormat="false" ht="12.75" hidden="false" customHeight="false" outlineLevel="0" collapsed="false">
      <c r="A95" s="35" t="n">
        <v>93</v>
      </c>
      <c r="B95" s="36"/>
      <c r="C95" s="35"/>
      <c r="D95" s="35"/>
      <c r="E95" s="35"/>
      <c r="F95" s="35"/>
      <c r="G95" s="35"/>
      <c r="H95" s="35"/>
      <c r="I95" s="59"/>
      <c r="J95" s="36"/>
      <c r="K95" s="36"/>
      <c r="L95" s="36"/>
      <c r="M95" s="36"/>
      <c r="N95" s="36"/>
      <c r="O95" s="35"/>
      <c r="P95" s="36"/>
      <c r="Q95" s="36"/>
      <c r="R95" s="36"/>
      <c r="S95" s="36"/>
      <c r="T95" s="36"/>
      <c r="U95" s="36"/>
      <c r="V95" s="36"/>
      <c r="W95" s="36"/>
      <c r="X95" s="36"/>
      <c r="Y95" s="36"/>
      <c r="Z95" s="36"/>
      <c r="AA95" s="36"/>
    </row>
    <row r="96" customFormat="false" ht="12.75" hidden="false" customHeight="false" outlineLevel="0" collapsed="false">
      <c r="A96" s="35" t="n">
        <v>94</v>
      </c>
      <c r="B96" s="36"/>
      <c r="C96" s="35"/>
      <c r="D96" s="35"/>
      <c r="E96" s="35"/>
      <c r="F96" s="35"/>
      <c r="G96" s="35"/>
      <c r="H96" s="35"/>
      <c r="I96" s="59"/>
      <c r="J96" s="36"/>
      <c r="K96" s="36"/>
      <c r="L96" s="36"/>
      <c r="M96" s="36"/>
      <c r="N96" s="36"/>
      <c r="O96" s="35"/>
      <c r="P96" s="36"/>
      <c r="Q96" s="36"/>
      <c r="R96" s="36"/>
      <c r="S96" s="36"/>
      <c r="T96" s="36"/>
      <c r="U96" s="36"/>
      <c r="V96" s="36"/>
      <c r="W96" s="36"/>
      <c r="X96" s="36"/>
      <c r="Y96" s="36"/>
      <c r="Z96" s="36"/>
      <c r="AA96" s="36"/>
    </row>
    <row r="97" customFormat="false" ht="12.75" hidden="false" customHeight="false" outlineLevel="0" collapsed="false">
      <c r="A97" s="35" t="n">
        <v>95</v>
      </c>
      <c r="B97" s="36"/>
      <c r="C97" s="35"/>
      <c r="D97" s="35"/>
      <c r="E97" s="35"/>
      <c r="F97" s="35"/>
      <c r="G97" s="35"/>
      <c r="H97" s="35"/>
      <c r="I97" s="59"/>
      <c r="J97" s="36"/>
      <c r="K97" s="36"/>
      <c r="L97" s="36"/>
      <c r="M97" s="36"/>
      <c r="N97" s="36"/>
      <c r="O97" s="35"/>
      <c r="P97" s="36"/>
      <c r="Q97" s="36"/>
      <c r="R97" s="36"/>
      <c r="S97" s="36"/>
      <c r="T97" s="36"/>
      <c r="U97" s="36"/>
      <c r="V97" s="36"/>
      <c r="W97" s="36"/>
      <c r="X97" s="36"/>
      <c r="Y97" s="36"/>
      <c r="Z97" s="36"/>
      <c r="AA97" s="36"/>
    </row>
    <row r="98" customFormat="false" ht="12.75" hidden="false" customHeight="false" outlineLevel="0" collapsed="false">
      <c r="A98" s="35" t="n">
        <v>96</v>
      </c>
      <c r="B98" s="36"/>
      <c r="C98" s="35"/>
      <c r="D98" s="35"/>
      <c r="E98" s="35"/>
      <c r="F98" s="35"/>
      <c r="G98" s="35"/>
      <c r="H98" s="35"/>
      <c r="I98" s="59"/>
      <c r="J98" s="36"/>
      <c r="K98" s="36"/>
      <c r="L98" s="36"/>
      <c r="M98" s="36"/>
      <c r="N98" s="36"/>
      <c r="O98" s="35"/>
      <c r="P98" s="36"/>
      <c r="Q98" s="36"/>
      <c r="R98" s="36"/>
      <c r="S98" s="36"/>
      <c r="T98" s="36"/>
      <c r="U98" s="36"/>
      <c r="V98" s="36"/>
      <c r="W98" s="36"/>
      <c r="X98" s="36"/>
      <c r="Y98" s="36"/>
      <c r="Z98" s="36"/>
      <c r="AA98" s="36"/>
    </row>
    <row r="99" customFormat="false" ht="12.75" hidden="false" customHeight="false" outlineLevel="0" collapsed="false">
      <c r="A99" s="35" t="n">
        <v>97</v>
      </c>
      <c r="B99" s="36"/>
      <c r="C99" s="35"/>
      <c r="D99" s="35"/>
      <c r="E99" s="35"/>
      <c r="F99" s="35"/>
      <c r="G99" s="35"/>
      <c r="H99" s="35"/>
      <c r="I99" s="59"/>
      <c r="J99" s="36"/>
      <c r="K99" s="36"/>
      <c r="L99" s="36"/>
      <c r="M99" s="36"/>
      <c r="N99" s="36"/>
      <c r="O99" s="35"/>
      <c r="P99" s="36"/>
      <c r="Q99" s="36"/>
      <c r="R99" s="36"/>
      <c r="S99" s="36"/>
      <c r="T99" s="36"/>
      <c r="U99" s="36"/>
      <c r="V99" s="36"/>
      <c r="W99" s="36"/>
      <c r="X99" s="36"/>
      <c r="Y99" s="36"/>
      <c r="Z99" s="36"/>
      <c r="AA99" s="36"/>
    </row>
    <row r="100" customFormat="false" ht="12.75" hidden="false" customHeight="false" outlineLevel="0" collapsed="false">
      <c r="A100" s="35" t="n">
        <v>98</v>
      </c>
      <c r="B100" s="36"/>
      <c r="C100" s="35"/>
      <c r="D100" s="35"/>
      <c r="E100" s="35"/>
      <c r="F100" s="35"/>
      <c r="G100" s="35"/>
      <c r="H100" s="35"/>
      <c r="I100" s="59"/>
      <c r="J100" s="36"/>
      <c r="K100" s="36"/>
      <c r="L100" s="36"/>
      <c r="M100" s="36"/>
      <c r="N100" s="36"/>
      <c r="O100" s="35"/>
      <c r="P100" s="36"/>
      <c r="Q100" s="36"/>
      <c r="R100" s="36"/>
      <c r="S100" s="36"/>
      <c r="T100" s="36"/>
      <c r="U100" s="36"/>
      <c r="V100" s="36"/>
      <c r="W100" s="36"/>
      <c r="X100" s="36"/>
      <c r="Y100" s="36"/>
      <c r="Z100" s="36"/>
      <c r="AA100" s="36"/>
    </row>
    <row r="101" customFormat="false" ht="12.75" hidden="false" customHeight="false" outlineLevel="0" collapsed="false">
      <c r="A101" s="35" t="n">
        <v>99</v>
      </c>
      <c r="B101" s="36"/>
      <c r="C101" s="35"/>
      <c r="D101" s="35"/>
      <c r="E101" s="35"/>
      <c r="F101" s="35"/>
      <c r="G101" s="35"/>
      <c r="H101" s="35"/>
      <c r="I101" s="59"/>
      <c r="J101" s="36"/>
      <c r="K101" s="36"/>
      <c r="L101" s="36"/>
      <c r="M101" s="36"/>
      <c r="N101" s="36"/>
      <c r="O101" s="35"/>
      <c r="P101" s="36"/>
      <c r="Q101" s="36"/>
      <c r="R101" s="36"/>
      <c r="S101" s="36"/>
      <c r="T101" s="36"/>
      <c r="U101" s="36"/>
      <c r="V101" s="36"/>
      <c r="W101" s="36"/>
      <c r="X101" s="36"/>
      <c r="Y101" s="36"/>
      <c r="Z101" s="36"/>
      <c r="AA101" s="36"/>
    </row>
    <row r="102" customFormat="false" ht="12.75" hidden="false" customHeight="false" outlineLevel="0" collapsed="false">
      <c r="A102" s="35" t="n">
        <v>100</v>
      </c>
      <c r="B102" s="36"/>
      <c r="C102" s="35"/>
      <c r="D102" s="35"/>
      <c r="E102" s="35"/>
      <c r="F102" s="35"/>
      <c r="G102" s="35"/>
      <c r="H102" s="35"/>
      <c r="I102" s="59"/>
      <c r="J102" s="36"/>
      <c r="K102" s="36"/>
      <c r="L102" s="36"/>
      <c r="M102" s="36"/>
      <c r="N102" s="36"/>
      <c r="O102" s="35"/>
      <c r="P102" s="36"/>
      <c r="Q102" s="36"/>
      <c r="R102" s="36"/>
      <c r="S102" s="36"/>
      <c r="T102" s="36"/>
      <c r="U102" s="36"/>
      <c r="V102" s="36"/>
      <c r="W102" s="36"/>
      <c r="X102" s="36"/>
      <c r="Y102" s="36"/>
      <c r="Z102" s="36"/>
      <c r="AA102" s="36"/>
    </row>
  </sheetData>
  <autoFilter ref="A2:AN2"/>
  <mergeCells count="3">
    <mergeCell ref="J3:J10"/>
    <mergeCell ref="J11:J18"/>
    <mergeCell ref="J19:J26"/>
  </mergeCells>
  <printOptions headings="false" gridLines="false" gridLinesSet="true" horizontalCentered="true" verticalCentered="false"/>
  <pageMargins left="0.1" right="0.1" top="0.25" bottom="0.1" header="0.511805555555555" footer="0.51180555555555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25" right="0.25" top="0.25" bottom="0.2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AZ3" activePane="bottomRight" state="frozen"/>
      <selection pane="topLeft" activeCell="A1" activeCellId="0" sqref="A1"/>
      <selection pane="topRight" activeCell="AZ1" activeCellId="0" sqref="AZ1"/>
      <selection pane="bottomLeft" activeCell="A3" activeCellId="0" sqref="A3"/>
      <selection pane="bottomRight" activeCell="CS12" activeCellId="0" sqref="CS12"/>
    </sheetView>
  </sheetViews>
  <sheetFormatPr defaultRowHeight="12.75" zeroHeight="false" outlineLevelRow="0" outlineLevelCol="0"/>
  <cols>
    <col collapsed="false" customWidth="true" hidden="false" outlineLevel="0" max="1" min="1" style="60" width="2.71"/>
    <col collapsed="false" customWidth="true" hidden="false" outlineLevel="0" max="2" min="2" style="60" width="18.71"/>
    <col collapsed="false" customWidth="true" hidden="false" outlineLevel="0" max="52" min="3" style="60" width="3.28"/>
    <col collapsed="false" customWidth="true" hidden="false" outlineLevel="0" max="53" min="53" style="60" width="5.7"/>
    <col collapsed="false" customWidth="true" hidden="false" outlineLevel="0" max="56" min="54" style="60" width="9.14"/>
    <col collapsed="false" customWidth="true" hidden="false" outlineLevel="0" max="57" min="57" style="60" width="13.57"/>
    <col collapsed="false" customWidth="true" hidden="false" outlineLevel="0" max="107" min="58" style="60" width="3.28"/>
    <col collapsed="false" customWidth="true" hidden="false" outlineLevel="0" max="108" min="108" style="60" width="5.7"/>
    <col collapsed="false" customWidth="true" hidden="false" outlineLevel="0" max="109" min="109" style="61" width="5.7"/>
    <col collapsed="false" customWidth="true" hidden="false" outlineLevel="0" max="110" min="110" style="62" width="8.7"/>
    <col collapsed="false" customWidth="true" hidden="false" outlineLevel="0" max="111" min="111" style="61" width="5.7"/>
    <col collapsed="false" customWidth="true" hidden="false" outlineLevel="0" max="112" min="112" style="60" width="13.57"/>
    <col collapsed="false" customWidth="true" hidden="false" outlineLevel="0" max="162" min="113" style="60" width="6.7"/>
    <col collapsed="false" customWidth="true" hidden="false" outlineLevel="0" max="163" min="163" style="60" width="5.7"/>
    <col collapsed="false" customWidth="true" hidden="false" outlineLevel="0" max="164" min="164" style="61" width="5.7"/>
    <col collapsed="false" customWidth="true" hidden="false" outlineLevel="0" max="165" min="165" style="60" width="13.57"/>
    <col collapsed="false" customWidth="true" hidden="false" outlineLevel="0" max="168" min="166" style="63" width="5.7"/>
    <col collapsed="false" customWidth="true" hidden="false" outlineLevel="0" max="169" min="169" style="60" width="12.28"/>
    <col collapsed="false" customWidth="true" hidden="false" outlineLevel="0" max="1025" min="170" style="60" width="9.14"/>
  </cols>
  <sheetData>
    <row r="2" s="2" customFormat="true" ht="120" hidden="false" customHeight="true" outlineLevel="0" collapsed="false">
      <c r="B2" s="64"/>
      <c r="C2" s="65" t="s">
        <v>2</v>
      </c>
      <c r="D2" s="65" t="s">
        <v>3</v>
      </c>
      <c r="E2" s="65" t="s">
        <v>4</v>
      </c>
      <c r="F2" s="65" t="s">
        <v>5</v>
      </c>
      <c r="G2" s="65" t="s">
        <v>6</v>
      </c>
      <c r="H2" s="65" t="s">
        <v>7</v>
      </c>
      <c r="I2" s="65" t="s">
        <v>8</v>
      </c>
      <c r="J2" s="65" t="s">
        <v>9</v>
      </c>
      <c r="K2" s="65" t="s">
        <v>10</v>
      </c>
      <c r="L2" s="65" t="s">
        <v>11</v>
      </c>
      <c r="M2" s="65" t="s">
        <v>12</v>
      </c>
      <c r="N2" s="65" t="s">
        <v>13</v>
      </c>
      <c r="O2" s="65" t="s">
        <v>14</v>
      </c>
      <c r="P2" s="65" t="s">
        <v>15</v>
      </c>
      <c r="Q2" s="65" t="s">
        <v>16</v>
      </c>
      <c r="R2" s="65" t="s">
        <v>17</v>
      </c>
      <c r="S2" s="65" t="s">
        <v>18</v>
      </c>
      <c r="T2" s="65" t="s">
        <v>19</v>
      </c>
      <c r="U2" s="65" t="s">
        <v>20</v>
      </c>
      <c r="V2" s="65" t="s">
        <v>21</v>
      </c>
      <c r="W2" s="65" t="s">
        <v>22</v>
      </c>
      <c r="X2" s="65" t="s">
        <v>23</v>
      </c>
      <c r="Y2" s="65" t="s">
        <v>24</v>
      </c>
      <c r="Z2" s="65" t="s">
        <v>25</v>
      </c>
      <c r="AA2" s="65" t="s">
        <v>26</v>
      </c>
      <c r="AB2" s="65" t="s">
        <v>27</v>
      </c>
      <c r="AC2" s="65" t="s">
        <v>28</v>
      </c>
      <c r="AD2" s="65" t="s">
        <v>29</v>
      </c>
      <c r="AE2" s="65" t="s">
        <v>30</v>
      </c>
      <c r="AF2" s="65" t="s">
        <v>31</v>
      </c>
      <c r="AG2" s="65" t="s">
        <v>32</v>
      </c>
      <c r="AH2" s="65" t="s">
        <v>33</v>
      </c>
      <c r="AI2" s="65" t="s">
        <v>34</v>
      </c>
      <c r="AJ2" s="65" t="s">
        <v>35</v>
      </c>
      <c r="AK2" s="65" t="s">
        <v>36</v>
      </c>
      <c r="AL2" s="65" t="s">
        <v>37</v>
      </c>
      <c r="AM2" s="65" t="s">
        <v>38</v>
      </c>
      <c r="AN2" s="65" t="s">
        <v>39</v>
      </c>
      <c r="AO2" s="65" t="s">
        <v>40</v>
      </c>
      <c r="AP2" s="65" t="s">
        <v>41</v>
      </c>
      <c r="AQ2" s="65" t="s">
        <v>42</v>
      </c>
      <c r="AR2" s="65" t="s">
        <v>43</v>
      </c>
      <c r="AS2" s="65" t="s">
        <v>44</v>
      </c>
      <c r="AT2" s="65" t="s">
        <v>45</v>
      </c>
      <c r="AU2" s="65" t="s">
        <v>46</v>
      </c>
      <c r="AV2" s="65" t="s">
        <v>47</v>
      </c>
      <c r="AW2" s="65" t="s">
        <v>48</v>
      </c>
      <c r="AX2" s="65" t="s">
        <v>49</v>
      </c>
      <c r="AY2" s="65" t="s">
        <v>50</v>
      </c>
      <c r="AZ2" s="65" t="n">
        <v>0</v>
      </c>
      <c r="BA2" s="66" t="s">
        <v>78</v>
      </c>
      <c r="BB2" s="67"/>
      <c r="BE2" s="64"/>
      <c r="BF2" s="65" t="str">
        <f aca="false">C2</f>
        <v>Arthur Fontalvinho</v>
      </c>
      <c r="BG2" s="65" t="str">
        <f aca="false">D2</f>
        <v>Bérgamo</v>
      </c>
      <c r="BH2" s="65" t="str">
        <f aca="false">E2</f>
        <v>Bernardo</v>
      </c>
      <c r="BI2" s="65" t="str">
        <f aca="false">F2</f>
        <v>Bruno</v>
      </c>
      <c r="BJ2" s="65" t="str">
        <f aca="false">G2</f>
        <v>Caio</v>
      </c>
      <c r="BK2" s="65" t="str">
        <f aca="false">H2</f>
        <v>Carlos Coimbra</v>
      </c>
      <c r="BL2" s="65" t="str">
        <f aca="false">I2</f>
        <v>Costinha</v>
      </c>
      <c r="BM2" s="65" t="str">
        <f aca="false">J2</f>
        <v>Daniel Borges</v>
      </c>
      <c r="BN2" s="65" t="str">
        <f aca="false">K2</f>
        <v>Danilo</v>
      </c>
      <c r="BO2" s="65" t="str">
        <f aca="false">L2</f>
        <v>Walderi</v>
      </c>
      <c r="BP2" s="65" t="str">
        <f aca="false">M2</f>
        <v>Duclerc</v>
      </c>
      <c r="BQ2" s="65" t="str">
        <f aca="false">N2</f>
        <v>Elias</v>
      </c>
      <c r="BR2" s="65" t="str">
        <f aca="false">O2</f>
        <v>Fabinho</v>
      </c>
      <c r="BS2" s="65" t="str">
        <f aca="false">P2</f>
        <v>Felipe</v>
      </c>
      <c r="BT2" s="65" t="str">
        <f aca="false">Q2</f>
        <v>Fernando Bio</v>
      </c>
      <c r="BU2" s="65" t="str">
        <f aca="false">R2</f>
        <v>Fiorito</v>
      </c>
      <c r="BV2" s="65" t="str">
        <f aca="false">S2</f>
        <v>Flavio</v>
      </c>
      <c r="BW2" s="65" t="str">
        <f aca="false">T2</f>
        <v>Fontalvo</v>
      </c>
      <c r="BX2" s="65" t="str">
        <f aca="false">U2</f>
        <v>Grilovic</v>
      </c>
      <c r="BY2" s="65" t="str">
        <f aca="false">V2</f>
        <v>Guedes</v>
      </c>
      <c r="BZ2" s="65" t="str">
        <f aca="false">W2</f>
        <v>Gus</v>
      </c>
      <c r="CA2" s="65" t="str">
        <f aca="false">X2</f>
        <v>Ivan</v>
      </c>
      <c r="CB2" s="65" t="str">
        <f aca="false">Y2</f>
        <v>Juan</v>
      </c>
      <c r="CC2" s="65" t="str">
        <f aca="false">Z2</f>
        <v>Luis Carlos</v>
      </c>
      <c r="CD2" s="65" t="str">
        <f aca="false">AA2</f>
        <v>Luiz Henrique</v>
      </c>
      <c r="CE2" s="65" t="str">
        <f aca="false">AB2</f>
        <v>Magritto</v>
      </c>
      <c r="CF2" s="65" t="str">
        <f aca="false">AC2</f>
        <v>Marcelo</v>
      </c>
      <c r="CG2" s="65" t="str">
        <f aca="false">AD2</f>
        <v>Odair</v>
      </c>
      <c r="CH2" s="65" t="str">
        <f aca="false">AE2</f>
        <v>Oswald</v>
      </c>
      <c r="CI2" s="65" t="str">
        <f aca="false">AF2</f>
        <v>Palazzo</v>
      </c>
      <c r="CJ2" s="65" t="str">
        <f aca="false">AG2</f>
        <v>Paulo</v>
      </c>
      <c r="CK2" s="65" t="str">
        <f aca="false">AH2</f>
        <v>Pedrão</v>
      </c>
      <c r="CL2" s="65" t="str">
        <f aca="false">AI2</f>
        <v>Pedrinho</v>
      </c>
      <c r="CM2" s="65" t="str">
        <f aca="false">AJ2</f>
        <v>Persio</v>
      </c>
      <c r="CN2" s="65" t="str">
        <f aca="false">AK2</f>
        <v>Pinga</v>
      </c>
      <c r="CO2" s="65" t="str">
        <f aca="false">AL2</f>
        <v>Pitch</v>
      </c>
      <c r="CP2" s="65" t="str">
        <f aca="false">AM2</f>
        <v>Reinaldo</v>
      </c>
      <c r="CQ2" s="65" t="str">
        <f aca="false">AN2</f>
        <v>Renato</v>
      </c>
      <c r="CR2" s="65" t="str">
        <f aca="false">AO2</f>
        <v>Robertinho</v>
      </c>
      <c r="CS2" s="65" t="str">
        <f aca="false">AP2</f>
        <v>Rogerio</v>
      </c>
      <c r="CT2" s="65" t="str">
        <f aca="false">AQ2</f>
        <v>Salgado</v>
      </c>
      <c r="CU2" s="65" t="str">
        <f aca="false">AR2</f>
        <v>Sérgio Nacif</v>
      </c>
      <c r="CV2" s="65" t="str">
        <f aca="false">AS2</f>
        <v>Rubens</v>
      </c>
      <c r="CW2" s="65" t="str">
        <f aca="false">AT2</f>
        <v>Vinicius</v>
      </c>
      <c r="CX2" s="65" t="str">
        <f aca="false">AU2</f>
        <v>Andre Bruni</v>
      </c>
      <c r="CY2" s="65" t="str">
        <f aca="false">AV2</f>
        <v>Vitor 100%</v>
      </c>
      <c r="CZ2" s="65" t="str">
        <f aca="false">AW2</f>
        <v>Guto</v>
      </c>
      <c r="DA2" s="65" t="str">
        <f aca="false">AX2</f>
        <v>Xuru</v>
      </c>
      <c r="DB2" s="65" t="str">
        <f aca="false">AY2</f>
        <v>Yokota</v>
      </c>
      <c r="DC2" s="65" t="n">
        <f aca="false">AZ2</f>
        <v>0</v>
      </c>
      <c r="DD2" s="66" t="s">
        <v>78</v>
      </c>
      <c r="DE2" s="68"/>
      <c r="DF2" s="69" t="s">
        <v>79</v>
      </c>
      <c r="DG2" s="70"/>
      <c r="DH2" s="64"/>
      <c r="DI2" s="65" t="str">
        <f aca="false">BF2</f>
        <v>Arthur Fontalvinho</v>
      </c>
      <c r="DJ2" s="65" t="str">
        <f aca="false">BG2</f>
        <v>Bérgamo</v>
      </c>
      <c r="DK2" s="65" t="str">
        <f aca="false">BH2</f>
        <v>Bernardo</v>
      </c>
      <c r="DL2" s="65" t="str">
        <f aca="false">BI2</f>
        <v>Bruno</v>
      </c>
      <c r="DM2" s="65" t="str">
        <f aca="false">BJ2</f>
        <v>Caio</v>
      </c>
      <c r="DN2" s="65" t="str">
        <f aca="false">BK2</f>
        <v>Carlos Coimbra</v>
      </c>
      <c r="DO2" s="65" t="str">
        <f aca="false">BL2</f>
        <v>Costinha</v>
      </c>
      <c r="DP2" s="65" t="str">
        <f aca="false">BM2</f>
        <v>Daniel Borges</v>
      </c>
      <c r="DQ2" s="65" t="str">
        <f aca="false">BN2</f>
        <v>Danilo</v>
      </c>
      <c r="DR2" s="65" t="str">
        <f aca="false">BO2</f>
        <v>Walderi</v>
      </c>
      <c r="DS2" s="65" t="str">
        <f aca="false">BP2</f>
        <v>Duclerc</v>
      </c>
      <c r="DT2" s="65" t="str">
        <f aca="false">BQ2</f>
        <v>Elias</v>
      </c>
      <c r="DU2" s="65" t="str">
        <f aca="false">BR2</f>
        <v>Fabinho</v>
      </c>
      <c r="DV2" s="65" t="str">
        <f aca="false">BS2</f>
        <v>Felipe</v>
      </c>
      <c r="DW2" s="65" t="str">
        <f aca="false">BT2</f>
        <v>Fernando Bio</v>
      </c>
      <c r="DX2" s="65" t="str">
        <f aca="false">BU2</f>
        <v>Fiorito</v>
      </c>
      <c r="DY2" s="65" t="str">
        <f aca="false">BV2</f>
        <v>Flavio</v>
      </c>
      <c r="DZ2" s="65" t="str">
        <f aca="false">BW2</f>
        <v>Fontalvo</v>
      </c>
      <c r="EA2" s="65" t="str">
        <f aca="false">BX2</f>
        <v>Grilovic</v>
      </c>
      <c r="EB2" s="65" t="str">
        <f aca="false">BY2</f>
        <v>Guedes</v>
      </c>
      <c r="EC2" s="65" t="str">
        <f aca="false">BZ2</f>
        <v>Gus</v>
      </c>
      <c r="ED2" s="65" t="str">
        <f aca="false">CA2</f>
        <v>Ivan</v>
      </c>
      <c r="EE2" s="65" t="str">
        <f aca="false">CB2</f>
        <v>Juan</v>
      </c>
      <c r="EF2" s="65" t="str">
        <f aca="false">CC2</f>
        <v>Luis Carlos</v>
      </c>
      <c r="EG2" s="65" t="str">
        <f aca="false">CD2</f>
        <v>Luiz Henrique</v>
      </c>
      <c r="EH2" s="65" t="str">
        <f aca="false">CE2</f>
        <v>Magritto</v>
      </c>
      <c r="EI2" s="65" t="str">
        <f aca="false">CF2</f>
        <v>Marcelo</v>
      </c>
      <c r="EJ2" s="65" t="str">
        <f aca="false">CG2</f>
        <v>Odair</v>
      </c>
      <c r="EK2" s="65" t="str">
        <f aca="false">CH2</f>
        <v>Oswald</v>
      </c>
      <c r="EL2" s="65" t="str">
        <f aca="false">CI2</f>
        <v>Palazzo</v>
      </c>
      <c r="EM2" s="65" t="str">
        <f aca="false">CJ2</f>
        <v>Paulo</v>
      </c>
      <c r="EN2" s="65" t="str">
        <f aca="false">CK2</f>
        <v>Pedrão</v>
      </c>
      <c r="EO2" s="65" t="str">
        <f aca="false">CL2</f>
        <v>Pedrinho</v>
      </c>
      <c r="EP2" s="65" t="str">
        <f aca="false">CM2</f>
        <v>Persio</v>
      </c>
      <c r="EQ2" s="65" t="str">
        <f aca="false">CN2</f>
        <v>Pinga</v>
      </c>
      <c r="ER2" s="65" t="str">
        <f aca="false">CO2</f>
        <v>Pitch</v>
      </c>
      <c r="ES2" s="65" t="str">
        <f aca="false">CP2</f>
        <v>Reinaldo</v>
      </c>
      <c r="ET2" s="65" t="str">
        <f aca="false">CQ2</f>
        <v>Renato</v>
      </c>
      <c r="EU2" s="65" t="str">
        <f aca="false">CR2</f>
        <v>Robertinho</v>
      </c>
      <c r="EV2" s="65" t="str">
        <f aca="false">CS2</f>
        <v>Rogerio</v>
      </c>
      <c r="EW2" s="65" t="str">
        <f aca="false">CT2</f>
        <v>Salgado</v>
      </c>
      <c r="EX2" s="65" t="str">
        <f aca="false">CU2</f>
        <v>Sérgio Nacif</v>
      </c>
      <c r="EY2" s="65" t="str">
        <f aca="false">CV2</f>
        <v>Rubens</v>
      </c>
      <c r="EZ2" s="65" t="str">
        <f aca="false">CW2</f>
        <v>Vinicius</v>
      </c>
      <c r="FA2" s="65" t="str">
        <f aca="false">CX2</f>
        <v>Andre Bruni</v>
      </c>
      <c r="FB2" s="65" t="str">
        <f aca="false">CY2</f>
        <v>Vitor 100%</v>
      </c>
      <c r="FC2" s="65" t="str">
        <f aca="false">CZ2</f>
        <v>Guto</v>
      </c>
      <c r="FD2" s="65" t="str">
        <f aca="false">DA2</f>
        <v>Xuru</v>
      </c>
      <c r="FE2" s="65" t="str">
        <f aca="false">DB2</f>
        <v>Yokota</v>
      </c>
      <c r="FF2" s="65" t="n">
        <f aca="false">DC2</f>
        <v>0</v>
      </c>
      <c r="FG2" s="66" t="s">
        <v>78</v>
      </c>
      <c r="FH2" s="71"/>
      <c r="FI2" s="64"/>
      <c r="FJ2" s="72" t="s">
        <v>80</v>
      </c>
      <c r="FK2" s="72" t="s">
        <v>81</v>
      </c>
      <c r="FL2" s="72" t="s">
        <v>82</v>
      </c>
    </row>
    <row r="3" customFormat="false" ht="12.75" hidden="false" customHeight="false" outlineLevel="0" collapsed="false">
      <c r="B3" s="73" t="str">
        <f aca="false">INTRO!B3</f>
        <v>Arthur Fontalvinho</v>
      </c>
      <c r="C3" s="74" t="str">
        <f aca="false">IF($B3=C$2,"-",IF(COUNTIF(CORRIDA!$M:$M,$B3&amp;" d. "&amp;C$2)=0,"",COUNTIF(CORRIDA!$M:$M,$B3&amp;" d. "&amp;C$2)))</f>
        <v>-</v>
      </c>
      <c r="D3" s="74" t="str">
        <f aca="false">IF($B3=D$2,"-",IF(COUNTIF(CORRIDA!$M:$M,$B3&amp;" d. "&amp;D$2)=0,"",COUNTIF(CORRIDA!$M:$M,$B3&amp;" d. "&amp;D$2)))</f>
        <v/>
      </c>
      <c r="E3" s="74" t="str">
        <f aca="false">IF($B3=E$2,"-",IF(COUNTIF(CORRIDA!$M:$M,$B3&amp;" d. "&amp;E$2)=0,"",COUNTIF(CORRIDA!$M:$M,$B3&amp;" d. "&amp;E$2)))</f>
        <v/>
      </c>
      <c r="F3" s="74" t="str">
        <f aca="false">IF($B3=F$2,"-",IF(COUNTIF(CORRIDA!$M:$M,$B3&amp;" d. "&amp;F$2)=0,"",COUNTIF(CORRIDA!$M:$M,$B3&amp;" d. "&amp;F$2)))</f>
        <v/>
      </c>
      <c r="G3" s="74" t="str">
        <f aca="false">IF($B3=G$2,"-",IF(COUNTIF(CORRIDA!$M:$M,$B3&amp;" d. "&amp;G$2)=0,"",COUNTIF(CORRIDA!$M:$M,$B3&amp;" d. "&amp;G$2)))</f>
        <v/>
      </c>
      <c r="H3" s="74" t="str">
        <f aca="false">IF($B3=H$2,"-",IF(COUNTIF(CORRIDA!$M:$M,$B3&amp;" d. "&amp;H$2)=0,"",COUNTIF(CORRIDA!$M:$M,$B3&amp;" d. "&amp;H$2)))</f>
        <v/>
      </c>
      <c r="I3" s="74" t="str">
        <f aca="false">IF($B3=I$2,"-",IF(COUNTIF(CORRIDA!$M:$M,$B3&amp;" d. "&amp;I$2)=0,"",COUNTIF(CORRIDA!$M:$M,$B3&amp;" d. "&amp;I$2)))</f>
        <v/>
      </c>
      <c r="J3" s="74" t="str">
        <f aca="false">IF($B3=J$2,"-",IF(COUNTIF(CORRIDA!$M:$M,$B3&amp;" d. "&amp;J$2)=0,"",COUNTIF(CORRIDA!$M:$M,$B3&amp;" d. "&amp;J$2)))</f>
        <v/>
      </c>
      <c r="K3" s="74" t="str">
        <f aca="false">IF($B3=K$2,"-",IF(COUNTIF(CORRIDA!$M:$M,$B3&amp;" d. "&amp;K$2)=0,"",COUNTIF(CORRIDA!$M:$M,$B3&amp;" d. "&amp;K$2)))</f>
        <v/>
      </c>
      <c r="L3" s="74" t="str">
        <f aca="false">IF($B3=L$2,"-",IF(COUNTIF(CORRIDA!$M:$M,$B3&amp;" d. "&amp;L$2)=0,"",COUNTIF(CORRIDA!$M:$M,$B3&amp;" d. "&amp;L$2)))</f>
        <v/>
      </c>
      <c r="M3" s="74" t="str">
        <f aca="false">IF($B3=M$2,"-",IF(COUNTIF(CORRIDA!$M:$M,$B3&amp;" d. "&amp;M$2)=0,"",COUNTIF(CORRIDA!$M:$M,$B3&amp;" d. "&amp;M$2)))</f>
        <v/>
      </c>
      <c r="N3" s="74" t="str">
        <f aca="false">IF($B3=N$2,"-",IF(COUNTIF(CORRIDA!$M:$M,$B3&amp;" d. "&amp;N$2)=0,"",COUNTIF(CORRIDA!$M:$M,$B3&amp;" d. "&amp;N$2)))</f>
        <v/>
      </c>
      <c r="O3" s="74" t="str">
        <f aca="false">IF($B3=O$2,"-",IF(COUNTIF(CORRIDA!$M:$M,$B3&amp;" d. "&amp;O$2)=0,"",COUNTIF(CORRIDA!$M:$M,$B3&amp;" d. "&amp;O$2)))</f>
        <v/>
      </c>
      <c r="P3" s="74" t="str">
        <f aca="false">IF($B3=P$2,"-",IF(COUNTIF(CORRIDA!$M:$M,$B3&amp;" d. "&amp;P$2)=0,"",COUNTIF(CORRIDA!$M:$M,$B3&amp;" d. "&amp;P$2)))</f>
        <v/>
      </c>
      <c r="Q3" s="74" t="str">
        <f aca="false">IF($B3=Q$2,"-",IF(COUNTIF(CORRIDA!$M:$M,$B3&amp;" d. "&amp;Q$2)=0,"",COUNTIF(CORRIDA!$M:$M,$B3&amp;" d. "&amp;Q$2)))</f>
        <v/>
      </c>
      <c r="R3" s="74" t="str">
        <f aca="false">IF($B3=R$2,"-",IF(COUNTIF(CORRIDA!$M:$M,$B3&amp;" d. "&amp;R$2)=0,"",COUNTIF(CORRIDA!$M:$M,$B3&amp;" d. "&amp;R$2)))</f>
        <v/>
      </c>
      <c r="S3" s="74" t="str">
        <f aca="false">IF($B3=S$2,"-",IF(COUNTIF(CORRIDA!$M:$M,$B3&amp;" d. "&amp;S$2)=0,"",COUNTIF(CORRIDA!$M:$M,$B3&amp;" d. "&amp;S$2)))</f>
        <v/>
      </c>
      <c r="T3" s="74" t="str">
        <f aca="false">IF($B3=T$2,"-",IF(COUNTIF(CORRIDA!$M:$M,$B3&amp;" d. "&amp;T$2)=0,"",COUNTIF(CORRIDA!$M:$M,$B3&amp;" d. "&amp;T$2)))</f>
        <v/>
      </c>
      <c r="U3" s="74" t="str">
        <f aca="false">IF($B3=U$2,"-",IF(COUNTIF(CORRIDA!$M:$M,$B3&amp;" d. "&amp;U$2)=0,"",COUNTIF(CORRIDA!$M:$M,$B3&amp;" d. "&amp;U$2)))</f>
        <v/>
      </c>
      <c r="V3" s="74" t="str">
        <f aca="false">IF($B3=V$2,"-",IF(COUNTIF(CORRIDA!$M:$M,$B3&amp;" d. "&amp;V$2)=0,"",COUNTIF(CORRIDA!$M:$M,$B3&amp;" d. "&amp;V$2)))</f>
        <v/>
      </c>
      <c r="W3" s="74" t="str">
        <f aca="false">IF($B3=W$2,"-",IF(COUNTIF(CORRIDA!$M:$M,$B3&amp;" d. "&amp;W$2)=0,"",COUNTIF(CORRIDA!$M:$M,$B3&amp;" d. "&amp;W$2)))</f>
        <v/>
      </c>
      <c r="X3" s="74" t="str">
        <f aca="false">IF($B3=X$2,"-",IF(COUNTIF(CORRIDA!$M:$M,$B3&amp;" d. "&amp;X$2)=0,"",COUNTIF(CORRIDA!$M:$M,$B3&amp;" d. "&amp;X$2)))</f>
        <v/>
      </c>
      <c r="Y3" s="74" t="str">
        <f aca="false">IF($B3=Y$2,"-",IF(COUNTIF(CORRIDA!$M:$M,$B3&amp;" d. "&amp;Y$2)=0,"",COUNTIF(CORRIDA!$M:$M,$B3&amp;" d. "&amp;Y$2)))</f>
        <v/>
      </c>
      <c r="Z3" s="74" t="str">
        <f aca="false">IF($B3=Z$2,"-",IF(COUNTIF(CORRIDA!$M:$M,$B3&amp;" d. "&amp;Z$2)=0,"",COUNTIF(CORRIDA!$M:$M,$B3&amp;" d. "&amp;Z$2)))</f>
        <v/>
      </c>
      <c r="AA3" s="74" t="str">
        <f aca="false">IF($B3=AA$2,"-",IF(COUNTIF(CORRIDA!$M:$M,$B3&amp;" d. "&amp;AA$2)=0,"",COUNTIF(CORRIDA!$M:$M,$B3&amp;" d. "&amp;AA$2)))</f>
        <v/>
      </c>
      <c r="AB3" s="74" t="str">
        <f aca="false">IF($B3=AB$2,"-",IF(COUNTIF(CORRIDA!$M:$M,$B3&amp;" d. "&amp;AB$2)=0,"",COUNTIF(CORRIDA!$M:$M,$B3&amp;" d. "&amp;AB$2)))</f>
        <v/>
      </c>
      <c r="AC3" s="74" t="str">
        <f aca="false">IF($B3=AC$2,"-",IF(COUNTIF(CORRIDA!$M:$M,$B3&amp;" d. "&amp;AC$2)=0,"",COUNTIF(CORRIDA!$M:$M,$B3&amp;" d. "&amp;AC$2)))</f>
        <v/>
      </c>
      <c r="AD3" s="74" t="str">
        <f aca="false">IF($B3=AD$2,"-",IF(COUNTIF(CORRIDA!$M:$M,$B3&amp;" d. "&amp;AD$2)=0,"",COUNTIF(CORRIDA!$M:$M,$B3&amp;" d. "&amp;AD$2)))</f>
        <v/>
      </c>
      <c r="AE3" s="74" t="str">
        <f aca="false">IF($B3=AE$2,"-",IF(COUNTIF(CORRIDA!$M:$M,$B3&amp;" d. "&amp;AE$2)=0,"",COUNTIF(CORRIDA!$M:$M,$B3&amp;" d. "&amp;AE$2)))</f>
        <v/>
      </c>
      <c r="AF3" s="74" t="str">
        <f aca="false">IF($B3=AF$2,"-",IF(COUNTIF(CORRIDA!$M:$M,$B3&amp;" d. "&amp;AF$2)=0,"",COUNTIF(CORRIDA!$M:$M,$B3&amp;" d. "&amp;AF$2)))</f>
        <v/>
      </c>
      <c r="AG3" s="74" t="str">
        <f aca="false">IF($B3=AG$2,"-",IF(COUNTIF(CORRIDA!$M:$M,$B3&amp;" d. "&amp;AG$2)=0,"",COUNTIF(CORRIDA!$M:$M,$B3&amp;" d. "&amp;AG$2)))</f>
        <v/>
      </c>
      <c r="AH3" s="74" t="str">
        <f aca="false">IF($B3=AH$2,"-",IF(COUNTIF(CORRIDA!$M:$M,$B3&amp;" d. "&amp;AH$2)=0,"",COUNTIF(CORRIDA!$M:$M,$B3&amp;" d. "&amp;AH$2)))</f>
        <v/>
      </c>
      <c r="AI3" s="74" t="str">
        <f aca="false">IF($B3=AI$2,"-",IF(COUNTIF(CORRIDA!$M:$M,$B3&amp;" d. "&amp;AI$2)=0,"",COUNTIF(CORRIDA!$M:$M,$B3&amp;" d. "&amp;AI$2)))</f>
        <v/>
      </c>
      <c r="AJ3" s="74" t="str">
        <f aca="false">IF($B3=AJ$2,"-",IF(COUNTIF(CORRIDA!$M:$M,$B3&amp;" d. "&amp;AJ$2)=0,"",COUNTIF(CORRIDA!$M:$M,$B3&amp;" d. "&amp;AJ$2)))</f>
        <v/>
      </c>
      <c r="AK3" s="74" t="str">
        <f aca="false">IF($B3=AK$2,"-",IF(COUNTIF(CORRIDA!$M:$M,$B3&amp;" d. "&amp;AK$2)=0,"",COUNTIF(CORRIDA!$M:$M,$B3&amp;" d. "&amp;AK$2)))</f>
        <v/>
      </c>
      <c r="AL3" s="74" t="str">
        <f aca="false">IF($B3=AL$2,"-",IF(COUNTIF(CORRIDA!$M:$M,$B3&amp;" d. "&amp;AL$2)=0,"",COUNTIF(CORRIDA!$M:$M,$B3&amp;" d. "&amp;AL$2)))</f>
        <v/>
      </c>
      <c r="AM3" s="74" t="str">
        <f aca="false">IF($B3=AM$2,"-",IF(COUNTIF(CORRIDA!$M:$M,$B3&amp;" d. "&amp;AM$2)=0,"",COUNTIF(CORRIDA!$M:$M,$B3&amp;" d. "&amp;AM$2)))</f>
        <v/>
      </c>
      <c r="AN3" s="74" t="str">
        <f aca="false">IF($B3=AN$2,"-",IF(COUNTIF(CORRIDA!$M:$M,$B3&amp;" d. "&amp;AN$2)=0,"",COUNTIF(CORRIDA!$M:$M,$B3&amp;" d. "&amp;AN$2)))</f>
        <v/>
      </c>
      <c r="AO3" s="74" t="str">
        <f aca="false">IF($B3=AO$2,"-",IF(COUNTIF(CORRIDA!$M:$M,$B3&amp;" d. "&amp;AO$2)=0,"",COUNTIF(CORRIDA!$M:$M,$B3&amp;" d. "&amp;AO$2)))</f>
        <v/>
      </c>
      <c r="AP3" s="74" t="str">
        <f aca="false">IF($B3=AP$2,"-",IF(COUNTIF(CORRIDA!$M:$M,$B3&amp;" d. "&amp;AP$2)=0,"",COUNTIF(CORRIDA!$M:$M,$B3&amp;" d. "&amp;AP$2)))</f>
        <v/>
      </c>
      <c r="AQ3" s="74" t="str">
        <f aca="false">IF($B3=AQ$2,"-",IF(COUNTIF(CORRIDA!$M:$M,$B3&amp;" d. "&amp;AQ$2)=0,"",COUNTIF(CORRIDA!$M:$M,$B3&amp;" d. "&amp;AQ$2)))</f>
        <v/>
      </c>
      <c r="AR3" s="74" t="str">
        <f aca="false">IF($B3=AR$2,"-",IF(COUNTIF(CORRIDA!$M:$M,$B3&amp;" d. "&amp;AR$2)=0,"",COUNTIF(CORRIDA!$M:$M,$B3&amp;" d. "&amp;AR$2)))</f>
        <v/>
      </c>
      <c r="AS3" s="74" t="str">
        <f aca="false">IF($B3=AS$2,"-",IF(COUNTIF(CORRIDA!$M:$M,$B3&amp;" d. "&amp;AS$2)=0,"",COUNTIF(CORRIDA!$M:$M,$B3&amp;" d. "&amp;AS$2)))</f>
        <v/>
      </c>
      <c r="AT3" s="74" t="str">
        <f aca="false">IF($B3=AT$2,"-",IF(COUNTIF(CORRIDA!$M:$M,$B3&amp;" d. "&amp;AT$2)=0,"",COUNTIF(CORRIDA!$M:$M,$B3&amp;" d. "&amp;AT$2)))</f>
        <v/>
      </c>
      <c r="AU3" s="74" t="str">
        <f aca="false">IF($B3=AU$2,"-",IF(COUNTIF(CORRIDA!$M:$M,$B3&amp;" d. "&amp;AU$2)=0,"",COUNTIF(CORRIDA!$M:$M,$B3&amp;" d. "&amp;AU$2)))</f>
        <v/>
      </c>
      <c r="AV3" s="74" t="str">
        <f aca="false">IF($B3=AV$2,"-",IF(COUNTIF(CORRIDA!$M:$M,$B3&amp;" d. "&amp;AV$2)=0,"",COUNTIF(CORRIDA!$M:$M,$B3&amp;" d. "&amp;AV$2)))</f>
        <v/>
      </c>
      <c r="AW3" s="74" t="str">
        <f aca="false">IF($B3=AW$2,"-",IF(COUNTIF(CORRIDA!$M:$M,$B3&amp;" d. "&amp;AW$2)=0,"",COUNTIF(CORRIDA!$M:$M,$B3&amp;" d. "&amp;AW$2)))</f>
        <v/>
      </c>
      <c r="AX3" s="74" t="str">
        <f aca="false">IF($B3=AX$2,"-",IF(COUNTIF(CORRIDA!$M:$M,$B3&amp;" d. "&amp;AX$2)=0,"",COUNTIF(CORRIDA!$M:$M,$B3&amp;" d. "&amp;AX$2)))</f>
        <v/>
      </c>
      <c r="AY3" s="74" t="str">
        <f aca="false">IF($B3=AY$2,"-",IF(COUNTIF(CORRIDA!$M:$M,$B3&amp;" d. "&amp;AY$2)=0,"",COUNTIF(CORRIDA!$M:$M,$B3&amp;" d. "&amp;AY$2)))</f>
        <v/>
      </c>
      <c r="AZ3" s="74" t="str">
        <f aca="false">IF($B3=AZ$2,"-",IF(COUNTIF(CORRIDA!$M:$M,$B3&amp;" d. "&amp;AZ$2)=0,"",COUNTIF(CORRIDA!$M:$M,$B3&amp;" d. "&amp;AZ$2)))</f>
        <v/>
      </c>
      <c r="BA3" s="75" t="n">
        <f aca="false">SUM(C3:AZ3)</f>
        <v>0</v>
      </c>
      <c r="BE3" s="73" t="str">
        <f aca="false">B3</f>
        <v>Arthur Fontalvinho</v>
      </c>
      <c r="BF3" s="76" t="str">
        <f aca="false">IF($B3=BF$2,"-",IF(COUNTIF(CORRIDA!$M:$M,$B3&amp;" d. "&amp;BF$2)+COUNTIF(CORRIDA!$M:$M,BF$2&amp;" d. "&amp;$B3)=0,"",COUNTIF(CORRIDA!$M:$M,$B3&amp;" d. "&amp;BF$2)+COUNTIF(CORRIDA!$M:$M,BF$2&amp;" d. "&amp;$B3)))</f>
        <v>-</v>
      </c>
      <c r="BG3" s="76" t="str">
        <f aca="false">IF($B3=BG$2,"-",IF(COUNTIF(CORRIDA!$M:$M,$B3&amp;" d. "&amp;BG$2)+COUNTIF(CORRIDA!$M:$M,BG$2&amp;" d. "&amp;$B3)=0,"",COUNTIF(CORRIDA!$M:$M,$B3&amp;" d. "&amp;BG$2)+COUNTIF(CORRIDA!$M:$M,BG$2&amp;" d. "&amp;$B3)))</f>
        <v/>
      </c>
      <c r="BH3" s="76" t="str">
        <f aca="false">IF($B3=BH$2,"-",IF(COUNTIF(CORRIDA!$M:$M,$B3&amp;" d. "&amp;BH$2)+COUNTIF(CORRIDA!$M:$M,BH$2&amp;" d. "&amp;$B3)=0,"",COUNTIF(CORRIDA!$M:$M,$B3&amp;" d. "&amp;BH$2)+COUNTIF(CORRIDA!$M:$M,BH$2&amp;" d. "&amp;$B3)))</f>
        <v/>
      </c>
      <c r="BI3" s="76" t="str">
        <f aca="false">IF($B3=BI$2,"-",IF(COUNTIF(CORRIDA!$M:$M,$B3&amp;" d. "&amp;BI$2)+COUNTIF(CORRIDA!$M:$M,BI$2&amp;" d. "&amp;$B3)=0,"",COUNTIF(CORRIDA!$M:$M,$B3&amp;" d. "&amp;BI$2)+COUNTIF(CORRIDA!$M:$M,BI$2&amp;" d. "&amp;$B3)))</f>
        <v/>
      </c>
      <c r="BJ3" s="76" t="str">
        <f aca="false">IF($B3=BJ$2,"-",IF(COUNTIF(CORRIDA!$M:$M,$B3&amp;" d. "&amp;BJ$2)+COUNTIF(CORRIDA!$M:$M,BJ$2&amp;" d. "&amp;$B3)=0,"",COUNTIF(CORRIDA!$M:$M,$B3&amp;" d. "&amp;BJ$2)+COUNTIF(CORRIDA!$M:$M,BJ$2&amp;" d. "&amp;$B3)))</f>
        <v/>
      </c>
      <c r="BK3" s="76" t="str">
        <f aca="false">IF($B3=BK$2,"-",IF(COUNTIF(CORRIDA!$M:$M,$B3&amp;" d. "&amp;BK$2)+COUNTIF(CORRIDA!$M:$M,BK$2&amp;" d. "&amp;$B3)=0,"",COUNTIF(CORRIDA!$M:$M,$B3&amp;" d. "&amp;BK$2)+COUNTIF(CORRIDA!$M:$M,BK$2&amp;" d. "&amp;$B3)))</f>
        <v/>
      </c>
      <c r="BL3" s="76" t="str">
        <f aca="false">IF($B3=BL$2,"-",IF(COUNTIF(CORRIDA!$M:$M,$B3&amp;" d. "&amp;BL$2)+COUNTIF(CORRIDA!$M:$M,BL$2&amp;" d. "&amp;$B3)=0,"",COUNTIF(CORRIDA!$M:$M,$B3&amp;" d. "&amp;BL$2)+COUNTIF(CORRIDA!$M:$M,BL$2&amp;" d. "&amp;$B3)))</f>
        <v/>
      </c>
      <c r="BM3" s="76" t="str">
        <f aca="false">IF($B3=BM$2,"-",IF(COUNTIF(CORRIDA!$M:$M,$B3&amp;" d. "&amp;BM$2)+COUNTIF(CORRIDA!$M:$M,BM$2&amp;" d. "&amp;$B3)=0,"",COUNTIF(CORRIDA!$M:$M,$B3&amp;" d. "&amp;BM$2)+COUNTIF(CORRIDA!$M:$M,BM$2&amp;" d. "&amp;$B3)))</f>
        <v/>
      </c>
      <c r="BN3" s="76" t="str">
        <f aca="false">IF($B3=BN$2,"-",IF(COUNTIF(CORRIDA!$M:$M,$B3&amp;" d. "&amp;BN$2)+COUNTIF(CORRIDA!$M:$M,BN$2&amp;" d. "&amp;$B3)=0,"",COUNTIF(CORRIDA!$M:$M,$B3&amp;" d. "&amp;BN$2)+COUNTIF(CORRIDA!$M:$M,BN$2&amp;" d. "&amp;$B3)))</f>
        <v/>
      </c>
      <c r="BO3" s="76" t="str">
        <f aca="false">IF($B3=BO$2,"-",IF(COUNTIF(CORRIDA!$M:$M,$B3&amp;" d. "&amp;BO$2)+COUNTIF(CORRIDA!$M:$M,BO$2&amp;" d. "&amp;$B3)=0,"",COUNTIF(CORRIDA!$M:$M,$B3&amp;" d. "&amp;BO$2)+COUNTIF(CORRIDA!$M:$M,BO$2&amp;" d. "&amp;$B3)))</f>
        <v/>
      </c>
      <c r="BP3" s="76" t="str">
        <f aca="false">IF($B3=BP$2,"-",IF(COUNTIF(CORRIDA!$M:$M,$B3&amp;" d. "&amp;BP$2)+COUNTIF(CORRIDA!$M:$M,BP$2&amp;" d. "&amp;$B3)=0,"",COUNTIF(CORRIDA!$M:$M,$B3&amp;" d. "&amp;BP$2)+COUNTIF(CORRIDA!$M:$M,BP$2&amp;" d. "&amp;$B3)))</f>
        <v/>
      </c>
      <c r="BQ3" s="76" t="str">
        <f aca="false">IF($B3=BQ$2,"-",IF(COUNTIF(CORRIDA!$M:$M,$B3&amp;" d. "&amp;BQ$2)+COUNTIF(CORRIDA!$M:$M,BQ$2&amp;" d. "&amp;$B3)=0,"",COUNTIF(CORRIDA!$M:$M,$B3&amp;" d. "&amp;BQ$2)+COUNTIF(CORRIDA!$M:$M,BQ$2&amp;" d. "&amp;$B3)))</f>
        <v/>
      </c>
      <c r="BR3" s="76" t="str">
        <f aca="false">IF($B3=BR$2,"-",IF(COUNTIF(CORRIDA!$M:$M,$B3&amp;" d. "&amp;BR$2)+COUNTIF(CORRIDA!$M:$M,BR$2&amp;" d. "&amp;$B3)=0,"",COUNTIF(CORRIDA!$M:$M,$B3&amp;" d. "&amp;BR$2)+COUNTIF(CORRIDA!$M:$M,BR$2&amp;" d. "&amp;$B3)))</f>
        <v/>
      </c>
      <c r="BS3" s="76" t="str">
        <f aca="false">IF($B3=BS$2,"-",IF(COUNTIF(CORRIDA!$M:$M,$B3&amp;" d. "&amp;BS$2)+COUNTIF(CORRIDA!$M:$M,BS$2&amp;" d. "&amp;$B3)=0,"",COUNTIF(CORRIDA!$M:$M,$B3&amp;" d. "&amp;BS$2)+COUNTIF(CORRIDA!$M:$M,BS$2&amp;" d. "&amp;$B3)))</f>
        <v/>
      </c>
      <c r="BT3" s="76" t="str">
        <f aca="false">IF($B3=BT$2,"-",IF(COUNTIF(CORRIDA!$M:$M,$B3&amp;" d. "&amp;BT$2)+COUNTIF(CORRIDA!$M:$M,BT$2&amp;" d. "&amp;$B3)=0,"",COUNTIF(CORRIDA!$M:$M,$B3&amp;" d. "&amp;BT$2)+COUNTIF(CORRIDA!$M:$M,BT$2&amp;" d. "&amp;$B3)))</f>
        <v/>
      </c>
      <c r="BU3" s="76" t="str">
        <f aca="false">IF($B3=BU$2,"-",IF(COUNTIF(CORRIDA!$M:$M,$B3&amp;" d. "&amp;BU$2)+COUNTIF(CORRIDA!$M:$M,BU$2&amp;" d. "&amp;$B3)=0,"",COUNTIF(CORRIDA!$M:$M,$B3&amp;" d. "&amp;BU$2)+COUNTIF(CORRIDA!$M:$M,BU$2&amp;" d. "&amp;$B3)))</f>
        <v/>
      </c>
      <c r="BV3" s="76" t="str">
        <f aca="false">IF($B3=BV$2,"-",IF(COUNTIF(CORRIDA!$M:$M,$B3&amp;" d. "&amp;BV$2)+COUNTIF(CORRIDA!$M:$M,BV$2&amp;" d. "&amp;$B3)=0,"",COUNTIF(CORRIDA!$M:$M,$B3&amp;" d. "&amp;BV$2)+COUNTIF(CORRIDA!$M:$M,BV$2&amp;" d. "&amp;$B3)))</f>
        <v/>
      </c>
      <c r="BW3" s="76" t="str">
        <f aca="false">IF($B3=BW$2,"-",IF(COUNTIF(CORRIDA!$M:$M,$B3&amp;" d. "&amp;BW$2)+COUNTIF(CORRIDA!$M:$M,BW$2&amp;" d. "&amp;$B3)=0,"",COUNTIF(CORRIDA!$M:$M,$B3&amp;" d. "&amp;BW$2)+COUNTIF(CORRIDA!$M:$M,BW$2&amp;" d. "&amp;$B3)))</f>
        <v/>
      </c>
      <c r="BX3" s="76" t="str">
        <f aca="false">IF($B3=BX$2,"-",IF(COUNTIF(CORRIDA!$M:$M,$B3&amp;" d. "&amp;BX$2)+COUNTIF(CORRIDA!$M:$M,BX$2&amp;" d. "&amp;$B3)=0,"",COUNTIF(CORRIDA!$M:$M,$B3&amp;" d. "&amp;BX$2)+COUNTIF(CORRIDA!$M:$M,BX$2&amp;" d. "&amp;$B3)))</f>
        <v/>
      </c>
      <c r="BY3" s="76" t="str">
        <f aca="false">IF($B3=BY$2,"-",IF(COUNTIF(CORRIDA!$M:$M,$B3&amp;" d. "&amp;BY$2)+COUNTIF(CORRIDA!$M:$M,BY$2&amp;" d. "&amp;$B3)=0,"",COUNTIF(CORRIDA!$M:$M,$B3&amp;" d. "&amp;BY$2)+COUNTIF(CORRIDA!$M:$M,BY$2&amp;" d. "&amp;$B3)))</f>
        <v/>
      </c>
      <c r="BZ3" s="76" t="str">
        <f aca="false">IF($B3=BZ$2,"-",IF(COUNTIF(CORRIDA!$M:$M,$B3&amp;" d. "&amp;BZ$2)+COUNTIF(CORRIDA!$M:$M,BZ$2&amp;" d. "&amp;$B3)=0,"",COUNTIF(CORRIDA!$M:$M,$B3&amp;" d. "&amp;BZ$2)+COUNTIF(CORRIDA!$M:$M,BZ$2&amp;" d. "&amp;$B3)))</f>
        <v/>
      </c>
      <c r="CA3" s="76" t="str">
        <f aca="false">IF($B3=CA$2,"-",IF(COUNTIF(CORRIDA!$M:$M,$B3&amp;" d. "&amp;CA$2)+COUNTIF(CORRIDA!$M:$M,CA$2&amp;" d. "&amp;$B3)=0,"",COUNTIF(CORRIDA!$M:$M,$B3&amp;" d. "&amp;CA$2)+COUNTIF(CORRIDA!$M:$M,CA$2&amp;" d. "&amp;$B3)))</f>
        <v/>
      </c>
      <c r="CB3" s="76" t="str">
        <f aca="false">IF($B3=CB$2,"-",IF(COUNTIF(CORRIDA!$M:$M,$B3&amp;" d. "&amp;CB$2)+COUNTIF(CORRIDA!$M:$M,CB$2&amp;" d. "&amp;$B3)=0,"",COUNTIF(CORRIDA!$M:$M,$B3&amp;" d. "&amp;CB$2)+COUNTIF(CORRIDA!$M:$M,CB$2&amp;" d. "&amp;$B3)))</f>
        <v/>
      </c>
      <c r="CC3" s="76" t="str">
        <f aca="false">IF($B3=CC$2,"-",IF(COUNTIF(CORRIDA!$M:$M,$B3&amp;" d. "&amp;CC$2)+COUNTIF(CORRIDA!$M:$M,CC$2&amp;" d. "&amp;$B3)=0,"",COUNTIF(CORRIDA!$M:$M,$B3&amp;" d. "&amp;CC$2)+COUNTIF(CORRIDA!$M:$M,CC$2&amp;" d. "&amp;$B3)))</f>
        <v/>
      </c>
      <c r="CD3" s="76" t="str">
        <f aca="false">IF($B3=CD$2,"-",IF(COUNTIF(CORRIDA!$M:$M,$B3&amp;" d. "&amp;CD$2)+COUNTIF(CORRIDA!$M:$M,CD$2&amp;" d. "&amp;$B3)=0,"",COUNTIF(CORRIDA!$M:$M,$B3&amp;" d. "&amp;CD$2)+COUNTIF(CORRIDA!$M:$M,CD$2&amp;" d. "&amp;$B3)))</f>
        <v/>
      </c>
      <c r="CE3" s="76" t="str">
        <f aca="false">IF($B3=CE$2,"-",IF(COUNTIF(CORRIDA!$M:$M,$B3&amp;" d. "&amp;CE$2)+COUNTIF(CORRIDA!$M:$M,CE$2&amp;" d. "&amp;$B3)=0,"",COUNTIF(CORRIDA!$M:$M,$B3&amp;" d. "&amp;CE$2)+COUNTIF(CORRIDA!$M:$M,CE$2&amp;" d. "&amp;$B3)))</f>
        <v/>
      </c>
      <c r="CF3" s="76" t="str">
        <f aca="false">IF($B3=CF$2,"-",IF(COUNTIF(CORRIDA!$M:$M,$B3&amp;" d. "&amp;CF$2)+COUNTIF(CORRIDA!$M:$M,CF$2&amp;" d. "&amp;$B3)=0,"",COUNTIF(CORRIDA!$M:$M,$B3&amp;" d. "&amp;CF$2)+COUNTIF(CORRIDA!$M:$M,CF$2&amp;" d. "&amp;$B3)))</f>
        <v/>
      </c>
      <c r="CG3" s="76" t="str">
        <f aca="false">IF($B3=CG$2,"-",IF(COUNTIF(CORRIDA!$M:$M,$B3&amp;" d. "&amp;CG$2)+COUNTIF(CORRIDA!$M:$M,CG$2&amp;" d. "&amp;$B3)=0,"",COUNTIF(CORRIDA!$M:$M,$B3&amp;" d. "&amp;CG$2)+COUNTIF(CORRIDA!$M:$M,CG$2&amp;" d. "&amp;$B3)))</f>
        <v/>
      </c>
      <c r="CH3" s="76" t="str">
        <f aca="false">IF($B3=CH$2,"-",IF(COUNTIF(CORRIDA!$M:$M,$B3&amp;" d. "&amp;CH$2)+COUNTIF(CORRIDA!$M:$M,CH$2&amp;" d. "&amp;$B3)=0,"",COUNTIF(CORRIDA!$M:$M,$B3&amp;" d. "&amp;CH$2)+COUNTIF(CORRIDA!$M:$M,CH$2&amp;" d. "&amp;$B3)))</f>
        <v/>
      </c>
      <c r="CI3" s="76" t="str">
        <f aca="false">IF($B3=CI$2,"-",IF(COUNTIF(CORRIDA!$M:$M,$B3&amp;" d. "&amp;CI$2)+COUNTIF(CORRIDA!$M:$M,CI$2&amp;" d. "&amp;$B3)=0,"",COUNTIF(CORRIDA!$M:$M,$B3&amp;" d. "&amp;CI$2)+COUNTIF(CORRIDA!$M:$M,CI$2&amp;" d. "&amp;$B3)))</f>
        <v/>
      </c>
      <c r="CJ3" s="76" t="str">
        <f aca="false">IF($B3=CJ$2,"-",IF(COUNTIF(CORRIDA!$M:$M,$B3&amp;" d. "&amp;CJ$2)+COUNTIF(CORRIDA!$M:$M,CJ$2&amp;" d. "&amp;$B3)=0,"",COUNTIF(CORRIDA!$M:$M,$B3&amp;" d. "&amp;CJ$2)+COUNTIF(CORRIDA!$M:$M,CJ$2&amp;" d. "&amp;$B3)))</f>
        <v/>
      </c>
      <c r="CK3" s="76" t="str">
        <f aca="false">IF($B3=CK$2,"-",IF(COUNTIF(CORRIDA!$M:$M,$B3&amp;" d. "&amp;CK$2)+COUNTIF(CORRIDA!$M:$M,CK$2&amp;" d. "&amp;$B3)=0,"",COUNTIF(CORRIDA!$M:$M,$B3&amp;" d. "&amp;CK$2)+COUNTIF(CORRIDA!$M:$M,CK$2&amp;" d. "&amp;$B3)))</f>
        <v/>
      </c>
      <c r="CL3" s="76" t="str">
        <f aca="false">IF($B3=CL$2,"-",IF(COUNTIF(CORRIDA!$M:$M,$B3&amp;" d. "&amp;CL$2)+COUNTIF(CORRIDA!$M:$M,CL$2&amp;" d. "&amp;$B3)=0,"",COUNTIF(CORRIDA!$M:$M,$B3&amp;" d. "&amp;CL$2)+COUNTIF(CORRIDA!$M:$M,CL$2&amp;" d. "&amp;$B3)))</f>
        <v/>
      </c>
      <c r="CM3" s="76" t="str">
        <f aca="false">IF($B3=CM$2,"-",IF(COUNTIF(CORRIDA!$M:$M,$B3&amp;" d. "&amp;CM$2)+COUNTIF(CORRIDA!$M:$M,CM$2&amp;" d. "&amp;$B3)=0,"",COUNTIF(CORRIDA!$M:$M,$B3&amp;" d. "&amp;CM$2)+COUNTIF(CORRIDA!$M:$M,CM$2&amp;" d. "&amp;$B3)))</f>
        <v/>
      </c>
      <c r="CN3" s="76" t="str">
        <f aca="false">IF($B3=CN$2,"-",IF(COUNTIF(CORRIDA!$M:$M,$B3&amp;" d. "&amp;CN$2)+COUNTIF(CORRIDA!$M:$M,CN$2&amp;" d. "&amp;$B3)=0,"",COUNTIF(CORRIDA!$M:$M,$B3&amp;" d. "&amp;CN$2)+COUNTIF(CORRIDA!$M:$M,CN$2&amp;" d. "&amp;$B3)))</f>
        <v/>
      </c>
      <c r="CO3" s="76" t="str">
        <f aca="false">IF($B3=CO$2,"-",IF(COUNTIF(CORRIDA!$M:$M,$B3&amp;" d. "&amp;CO$2)+COUNTIF(CORRIDA!$M:$M,CO$2&amp;" d. "&amp;$B3)=0,"",COUNTIF(CORRIDA!$M:$M,$B3&amp;" d. "&amp;CO$2)+COUNTIF(CORRIDA!$M:$M,CO$2&amp;" d. "&amp;$B3)))</f>
        <v/>
      </c>
      <c r="CP3" s="76" t="str">
        <f aca="false">IF($B3=CP$2,"-",IF(COUNTIF(CORRIDA!$M:$M,$B3&amp;" d. "&amp;CP$2)+COUNTIF(CORRIDA!$M:$M,CP$2&amp;" d. "&amp;$B3)=0,"",COUNTIF(CORRIDA!$M:$M,$B3&amp;" d. "&amp;CP$2)+COUNTIF(CORRIDA!$M:$M,CP$2&amp;" d. "&amp;$B3)))</f>
        <v/>
      </c>
      <c r="CQ3" s="76" t="str">
        <f aca="false">IF($B3=CQ$2,"-",IF(COUNTIF(CORRIDA!$M:$M,$B3&amp;" d. "&amp;CQ$2)+COUNTIF(CORRIDA!$M:$M,CQ$2&amp;" d. "&amp;$B3)=0,"",COUNTIF(CORRIDA!$M:$M,$B3&amp;" d. "&amp;CQ$2)+COUNTIF(CORRIDA!$M:$M,CQ$2&amp;" d. "&amp;$B3)))</f>
        <v/>
      </c>
      <c r="CR3" s="76" t="str">
        <f aca="false">IF($B3=CR$2,"-",IF(COUNTIF(CORRIDA!$M:$M,$B3&amp;" d. "&amp;CR$2)+COUNTIF(CORRIDA!$M:$M,CR$2&amp;" d. "&amp;$B3)=0,"",COUNTIF(CORRIDA!$M:$M,$B3&amp;" d. "&amp;CR$2)+COUNTIF(CORRIDA!$M:$M,CR$2&amp;" d. "&amp;$B3)))</f>
        <v/>
      </c>
      <c r="CS3" s="76" t="str">
        <f aca="false">IF($B3=CS$2,"-",IF(COUNTIF(CORRIDA!$M:$M,$B3&amp;" d. "&amp;CS$2)+COUNTIF(CORRIDA!$M:$M,CS$2&amp;" d. "&amp;$B3)=0,"",COUNTIF(CORRIDA!$M:$M,$B3&amp;" d. "&amp;CS$2)+COUNTIF(CORRIDA!$M:$M,CS$2&amp;" d. "&amp;$B3)))</f>
        <v/>
      </c>
      <c r="CT3" s="76" t="str">
        <f aca="false">IF($B3=CT$2,"-",IF(COUNTIF(CORRIDA!$M:$M,$B3&amp;" d. "&amp;CT$2)+COUNTIF(CORRIDA!$M:$M,CT$2&amp;" d. "&amp;$B3)=0,"",COUNTIF(CORRIDA!$M:$M,$B3&amp;" d. "&amp;CT$2)+COUNTIF(CORRIDA!$M:$M,CT$2&amp;" d. "&amp;$B3)))</f>
        <v/>
      </c>
      <c r="CU3" s="76" t="str">
        <f aca="false">IF($B3=CU$2,"-",IF(COUNTIF(CORRIDA!$M:$M,$B3&amp;" d. "&amp;CU$2)+COUNTIF(CORRIDA!$M:$M,CU$2&amp;" d. "&amp;$B3)=0,"",COUNTIF(CORRIDA!$M:$M,$B3&amp;" d. "&amp;CU$2)+COUNTIF(CORRIDA!$M:$M,CU$2&amp;" d. "&amp;$B3)))</f>
        <v/>
      </c>
      <c r="CV3" s="76" t="str">
        <f aca="false">IF($B3=CV$2,"-",IF(COUNTIF(CORRIDA!$M:$M,$B3&amp;" d. "&amp;CV$2)+COUNTIF(CORRIDA!$M:$M,CV$2&amp;" d. "&amp;$B3)=0,"",COUNTIF(CORRIDA!$M:$M,$B3&amp;" d. "&amp;CV$2)+COUNTIF(CORRIDA!$M:$M,CV$2&amp;" d. "&amp;$B3)))</f>
        <v/>
      </c>
      <c r="CW3" s="76" t="str">
        <f aca="false">IF($B3=CW$2,"-",IF(COUNTIF(CORRIDA!$M:$M,$B3&amp;" d. "&amp;CW$2)+COUNTIF(CORRIDA!$M:$M,CW$2&amp;" d. "&amp;$B3)=0,"",COUNTIF(CORRIDA!$M:$M,$B3&amp;" d. "&amp;CW$2)+COUNTIF(CORRIDA!$M:$M,CW$2&amp;" d. "&amp;$B3)))</f>
        <v/>
      </c>
      <c r="CX3" s="76" t="str">
        <f aca="false">IF($B3=CX$2,"-",IF(COUNTIF(CORRIDA!$M:$M,$B3&amp;" d. "&amp;CX$2)+COUNTIF(CORRIDA!$M:$M,CX$2&amp;" d. "&amp;$B3)=0,"",COUNTIF(CORRIDA!$M:$M,$B3&amp;" d. "&amp;CX$2)+COUNTIF(CORRIDA!$M:$M,CX$2&amp;" d. "&amp;$B3)))</f>
        <v/>
      </c>
      <c r="CY3" s="76" t="str">
        <f aca="false">IF($B3=CY$2,"-",IF(COUNTIF(CORRIDA!$M:$M,$B3&amp;" d. "&amp;CY$2)+COUNTIF(CORRIDA!$M:$M,CY$2&amp;" d. "&amp;$B3)=0,"",COUNTIF(CORRIDA!$M:$M,$B3&amp;" d. "&amp;CY$2)+COUNTIF(CORRIDA!$M:$M,CY$2&amp;" d. "&amp;$B3)))</f>
        <v/>
      </c>
      <c r="CZ3" s="76" t="str">
        <f aca="false">IF($B3=CZ$2,"-",IF(COUNTIF(CORRIDA!$M:$M,$B3&amp;" d. "&amp;CZ$2)+COUNTIF(CORRIDA!$M:$M,CZ$2&amp;" d. "&amp;$B3)=0,"",COUNTIF(CORRIDA!$M:$M,$B3&amp;" d. "&amp;CZ$2)+COUNTIF(CORRIDA!$M:$M,CZ$2&amp;" d. "&amp;$B3)))</f>
        <v/>
      </c>
      <c r="DA3" s="76" t="str">
        <f aca="false">IF($B3=DA$2,"-",IF(COUNTIF(CORRIDA!$M:$M,$B3&amp;" d. "&amp;DA$2)+COUNTIF(CORRIDA!$M:$M,DA$2&amp;" d. "&amp;$B3)=0,"",COUNTIF(CORRIDA!$M:$M,$B3&amp;" d. "&amp;DA$2)+COUNTIF(CORRIDA!$M:$M,DA$2&amp;" d. "&amp;$B3)))</f>
        <v/>
      </c>
      <c r="DB3" s="76" t="str">
        <f aca="false">IF($B3=DB$2,"-",IF(COUNTIF(CORRIDA!$M:$M,$B3&amp;" d. "&amp;DB$2)+COUNTIF(CORRIDA!$M:$M,DB$2&amp;" d. "&amp;$B3)=0,"",COUNTIF(CORRIDA!$M:$M,$B3&amp;" d. "&amp;DB$2)+COUNTIF(CORRIDA!$M:$M,DB$2&amp;" d. "&amp;$B3)))</f>
        <v/>
      </c>
      <c r="DC3" s="76" t="str">
        <f aca="false">IF($B3=DC$2,"-",IF(COUNTIF(CORRIDA!$M:$M,$B3&amp;" d. "&amp;DC$2)+COUNTIF(CORRIDA!$M:$M,DC$2&amp;" d. "&amp;$B3)=0,"",COUNTIF(CORRIDA!$M:$M,$B3&amp;" d. "&amp;DC$2)+COUNTIF(CORRIDA!$M:$M,DC$2&amp;" d. "&amp;$B3)))</f>
        <v/>
      </c>
      <c r="DD3" s="75" t="n">
        <f aca="false">SUM(BF3:DC3)</f>
        <v>0</v>
      </c>
      <c r="DE3" s="77" t="n">
        <f aca="false">COUNTIF(BF3:DC3,"&gt;0")</f>
        <v>0</v>
      </c>
      <c r="DF3" s="78" t="n">
        <f aca="false">IF(COUNTIF(BF3:DC3,"&gt;0")&lt;10,0,QUOTIENT(COUNTIF(BF3:DC3,"&gt;0"),5)*50)</f>
        <v>0</v>
      </c>
      <c r="DG3" s="79"/>
      <c r="DH3" s="73" t="str">
        <f aca="false">BE3</f>
        <v>Arthur Fontalvinho</v>
      </c>
      <c r="DI3" s="76" t="n">
        <f aca="false">IF($B3=DI$2,0,IF(COUNTIF(CORRIDA!$M:$M,$B3&amp;" d. "&amp;DI$2)+COUNTIF(CORRIDA!$M:$M,DI$2&amp;" d. "&amp;$B3)=0,0,COUNTIF(CORRIDA!$M:$M,$B3&amp;" d. "&amp;DI$2)+COUNTIF(CORRIDA!$M:$M,DI$2&amp;" d. "&amp;$B3)))</f>
        <v>0</v>
      </c>
      <c r="DJ3" s="76" t="n">
        <f aca="false">IF($B3=DJ$2,0,IF(COUNTIF(CORRIDA!$M:$M,$B3&amp;" d. "&amp;DJ$2)+COUNTIF(CORRIDA!$M:$M,DJ$2&amp;" d. "&amp;$B3)=0,0,COUNTIF(CORRIDA!$M:$M,$B3&amp;" d. "&amp;DJ$2)+COUNTIF(CORRIDA!$M:$M,DJ$2&amp;" d. "&amp;$B3)))</f>
        <v>0</v>
      </c>
      <c r="DK3" s="76" t="n">
        <f aca="false">IF($B3=DK$2,0,IF(COUNTIF(CORRIDA!$M:$M,$B3&amp;" d. "&amp;DK$2)+COUNTIF(CORRIDA!$M:$M,DK$2&amp;" d. "&amp;$B3)=0,0,COUNTIF(CORRIDA!$M:$M,$B3&amp;" d. "&amp;DK$2)+COUNTIF(CORRIDA!$M:$M,DK$2&amp;" d. "&amp;$B3)))</f>
        <v>0</v>
      </c>
      <c r="DL3" s="76" t="n">
        <f aca="false">IF($B3=DL$2,0,IF(COUNTIF(CORRIDA!$M:$M,$B3&amp;" d. "&amp;DL$2)+COUNTIF(CORRIDA!$M:$M,DL$2&amp;" d. "&amp;$B3)=0,0,COUNTIF(CORRIDA!$M:$M,$B3&amp;" d. "&amp;DL$2)+COUNTIF(CORRIDA!$M:$M,DL$2&amp;" d. "&amp;$B3)))</f>
        <v>0</v>
      </c>
      <c r="DM3" s="76" t="n">
        <f aca="false">IF($B3=DM$2,0,IF(COUNTIF(CORRIDA!$M:$M,$B3&amp;" d. "&amp;DM$2)+COUNTIF(CORRIDA!$M:$M,DM$2&amp;" d. "&amp;$B3)=0,0,COUNTIF(CORRIDA!$M:$M,$B3&amp;" d. "&amp;DM$2)+COUNTIF(CORRIDA!$M:$M,DM$2&amp;" d. "&amp;$B3)))</f>
        <v>0</v>
      </c>
      <c r="DN3" s="76" t="n">
        <f aca="false">IF($B3=DN$2,0,IF(COUNTIF(CORRIDA!$M:$M,$B3&amp;" d. "&amp;DN$2)+COUNTIF(CORRIDA!$M:$M,DN$2&amp;" d. "&amp;$B3)=0,0,COUNTIF(CORRIDA!$M:$M,$B3&amp;" d. "&amp;DN$2)+COUNTIF(CORRIDA!$M:$M,DN$2&amp;" d. "&amp;$B3)))</f>
        <v>0</v>
      </c>
      <c r="DO3" s="76" t="n">
        <f aca="false">IF($B3=DO$2,0,IF(COUNTIF(CORRIDA!$M:$M,$B3&amp;" d. "&amp;DO$2)+COUNTIF(CORRIDA!$M:$M,DO$2&amp;" d. "&amp;$B3)=0,0,COUNTIF(CORRIDA!$M:$M,$B3&amp;" d. "&amp;DO$2)+COUNTIF(CORRIDA!$M:$M,DO$2&amp;" d. "&amp;$B3)))</f>
        <v>0</v>
      </c>
      <c r="DP3" s="76" t="n">
        <f aca="false">IF($B3=DP$2,0,IF(COUNTIF(CORRIDA!$M:$M,$B3&amp;" d. "&amp;DP$2)+COUNTIF(CORRIDA!$M:$M,DP$2&amp;" d. "&amp;$B3)=0,0,COUNTIF(CORRIDA!$M:$M,$B3&amp;" d. "&amp;DP$2)+COUNTIF(CORRIDA!$M:$M,DP$2&amp;" d. "&amp;$B3)))</f>
        <v>0</v>
      </c>
      <c r="DQ3" s="76" t="n">
        <f aca="false">IF($B3=DQ$2,0,IF(COUNTIF(CORRIDA!$M:$M,$B3&amp;" d. "&amp;DQ$2)+COUNTIF(CORRIDA!$M:$M,DQ$2&amp;" d. "&amp;$B3)=0,0,COUNTIF(CORRIDA!$M:$M,$B3&amp;" d. "&amp;DQ$2)+COUNTIF(CORRIDA!$M:$M,DQ$2&amp;" d. "&amp;$B3)))</f>
        <v>0</v>
      </c>
      <c r="DR3" s="76" t="n">
        <f aca="false">IF($B3=DR$2,0,IF(COUNTIF(CORRIDA!$M:$M,$B3&amp;" d. "&amp;DR$2)+COUNTIF(CORRIDA!$M:$M,DR$2&amp;" d. "&amp;$B3)=0,0,COUNTIF(CORRIDA!$M:$M,$B3&amp;" d. "&amp;DR$2)+COUNTIF(CORRIDA!$M:$M,DR$2&amp;" d. "&amp;$B3)))</f>
        <v>0</v>
      </c>
      <c r="DS3" s="76" t="n">
        <f aca="false">IF($B3=DS$2,0,IF(COUNTIF(CORRIDA!$M:$M,$B3&amp;" d. "&amp;DS$2)+COUNTIF(CORRIDA!$M:$M,DS$2&amp;" d. "&amp;$B3)=0,0,COUNTIF(CORRIDA!$M:$M,$B3&amp;" d. "&amp;DS$2)+COUNTIF(CORRIDA!$M:$M,DS$2&amp;" d. "&amp;$B3)))</f>
        <v>0</v>
      </c>
      <c r="DT3" s="76" t="n">
        <f aca="false">IF($B3=DT$2,0,IF(COUNTIF(CORRIDA!$M:$M,$B3&amp;" d. "&amp;DT$2)+COUNTIF(CORRIDA!$M:$M,DT$2&amp;" d. "&amp;$B3)=0,0,COUNTIF(CORRIDA!$M:$M,$B3&amp;" d. "&amp;DT$2)+COUNTIF(CORRIDA!$M:$M,DT$2&amp;" d. "&amp;$B3)))</f>
        <v>0</v>
      </c>
      <c r="DU3" s="76" t="n">
        <f aca="false">IF($B3=DU$2,0,IF(COUNTIF(CORRIDA!$M:$M,$B3&amp;" d. "&amp;DU$2)+COUNTIF(CORRIDA!$M:$M,DU$2&amp;" d. "&amp;$B3)=0,0,COUNTIF(CORRIDA!$M:$M,$B3&amp;" d. "&amp;DU$2)+COUNTIF(CORRIDA!$M:$M,DU$2&amp;" d. "&amp;$B3)))</f>
        <v>0</v>
      </c>
      <c r="DV3" s="76" t="n">
        <f aca="false">IF($B3=DV$2,0,IF(COUNTIF(CORRIDA!$M:$M,$B3&amp;" d. "&amp;DV$2)+COUNTIF(CORRIDA!$M:$M,DV$2&amp;" d. "&amp;$B3)=0,0,COUNTIF(CORRIDA!$M:$M,$B3&amp;" d. "&amp;DV$2)+COUNTIF(CORRIDA!$M:$M,DV$2&amp;" d. "&amp;$B3)))</f>
        <v>0</v>
      </c>
      <c r="DW3" s="76" t="n">
        <f aca="false">IF($B3=DW$2,0,IF(COUNTIF(CORRIDA!$M:$M,$B3&amp;" d. "&amp;DW$2)+COUNTIF(CORRIDA!$M:$M,DW$2&amp;" d. "&amp;$B3)=0,0,COUNTIF(CORRIDA!$M:$M,$B3&amp;" d. "&amp;DW$2)+COUNTIF(CORRIDA!$M:$M,DW$2&amp;" d. "&amp;$B3)))</f>
        <v>0</v>
      </c>
      <c r="DX3" s="76" t="n">
        <f aca="false">IF($B3=DX$2,0,IF(COUNTIF(CORRIDA!$M:$M,$B3&amp;" d. "&amp;DX$2)+COUNTIF(CORRIDA!$M:$M,DX$2&amp;" d. "&amp;$B3)=0,0,COUNTIF(CORRIDA!$M:$M,$B3&amp;" d. "&amp;DX$2)+COUNTIF(CORRIDA!$M:$M,DX$2&amp;" d. "&amp;$B3)))</f>
        <v>0</v>
      </c>
      <c r="DY3" s="76" t="n">
        <f aca="false">IF($B3=DY$2,0,IF(COUNTIF(CORRIDA!$M:$M,$B3&amp;" d. "&amp;DY$2)+COUNTIF(CORRIDA!$M:$M,DY$2&amp;" d. "&amp;$B3)=0,0,COUNTIF(CORRIDA!$M:$M,$B3&amp;" d. "&amp;DY$2)+COUNTIF(CORRIDA!$M:$M,DY$2&amp;" d. "&amp;$B3)))</f>
        <v>0</v>
      </c>
      <c r="DZ3" s="76" t="n">
        <f aca="false">IF($B3=DZ$2,0,IF(COUNTIF(CORRIDA!$M:$M,$B3&amp;" d. "&amp;DZ$2)+COUNTIF(CORRIDA!$M:$M,DZ$2&amp;" d. "&amp;$B3)=0,0,COUNTIF(CORRIDA!$M:$M,$B3&amp;" d. "&amp;DZ$2)+COUNTIF(CORRIDA!$M:$M,DZ$2&amp;" d. "&amp;$B3)))</f>
        <v>0</v>
      </c>
      <c r="EA3" s="76" t="n">
        <f aca="false">IF($B3=EA$2,0,IF(COUNTIF(CORRIDA!$M:$M,$B3&amp;" d. "&amp;EA$2)+COUNTIF(CORRIDA!$M:$M,EA$2&amp;" d. "&amp;$B3)=0,0,COUNTIF(CORRIDA!$M:$M,$B3&amp;" d. "&amp;EA$2)+COUNTIF(CORRIDA!$M:$M,EA$2&amp;" d. "&amp;$B3)))</f>
        <v>0</v>
      </c>
      <c r="EB3" s="76" t="n">
        <f aca="false">IF($B3=EB$2,0,IF(COUNTIF(CORRIDA!$M:$M,$B3&amp;" d. "&amp;EB$2)+COUNTIF(CORRIDA!$M:$M,EB$2&amp;" d. "&amp;$B3)=0,0,COUNTIF(CORRIDA!$M:$M,$B3&amp;" d. "&amp;EB$2)+COUNTIF(CORRIDA!$M:$M,EB$2&amp;" d. "&amp;$B3)))</f>
        <v>0</v>
      </c>
      <c r="EC3" s="76" t="n">
        <f aca="false">IF($B3=EC$2,0,IF(COUNTIF(CORRIDA!$M:$M,$B3&amp;" d. "&amp;EC$2)+COUNTIF(CORRIDA!$M:$M,EC$2&amp;" d. "&amp;$B3)=0,0,COUNTIF(CORRIDA!$M:$M,$B3&amp;" d. "&amp;EC$2)+COUNTIF(CORRIDA!$M:$M,EC$2&amp;" d. "&amp;$B3)))</f>
        <v>0</v>
      </c>
      <c r="ED3" s="76" t="n">
        <f aca="false">IF($B3=ED$2,0,IF(COUNTIF(CORRIDA!$M:$M,$B3&amp;" d. "&amp;ED$2)+COUNTIF(CORRIDA!$M:$M,ED$2&amp;" d. "&amp;$B3)=0,0,COUNTIF(CORRIDA!$M:$M,$B3&amp;" d. "&amp;ED$2)+COUNTIF(CORRIDA!$M:$M,ED$2&amp;" d. "&amp;$B3)))</f>
        <v>0</v>
      </c>
      <c r="EE3" s="76" t="n">
        <f aca="false">IF($B3=EE$2,0,IF(COUNTIF(CORRIDA!$M:$M,$B3&amp;" d. "&amp;EE$2)+COUNTIF(CORRIDA!$M:$M,EE$2&amp;" d. "&amp;$B3)=0,0,COUNTIF(CORRIDA!$M:$M,$B3&amp;" d. "&amp;EE$2)+COUNTIF(CORRIDA!$M:$M,EE$2&amp;" d. "&amp;$B3)))</f>
        <v>0</v>
      </c>
      <c r="EF3" s="76" t="n">
        <f aca="false">IF($B3=EF$2,0,IF(COUNTIF(CORRIDA!$M:$M,$B3&amp;" d. "&amp;EF$2)+COUNTIF(CORRIDA!$M:$M,EF$2&amp;" d. "&amp;$B3)=0,0,COUNTIF(CORRIDA!$M:$M,$B3&amp;" d. "&amp;EF$2)+COUNTIF(CORRIDA!$M:$M,EF$2&amp;" d. "&amp;$B3)))</f>
        <v>0</v>
      </c>
      <c r="EG3" s="76" t="n">
        <f aca="false">IF($B3=EG$2,0,IF(COUNTIF(CORRIDA!$M:$M,$B3&amp;" d. "&amp;EG$2)+COUNTIF(CORRIDA!$M:$M,EG$2&amp;" d. "&amp;$B3)=0,0,COUNTIF(CORRIDA!$M:$M,$B3&amp;" d. "&amp;EG$2)+COUNTIF(CORRIDA!$M:$M,EG$2&amp;" d. "&amp;$B3)))</f>
        <v>0</v>
      </c>
      <c r="EH3" s="76" t="n">
        <f aca="false">IF($B3=EH$2,0,IF(COUNTIF(CORRIDA!$M:$M,$B3&amp;" d. "&amp;EH$2)+COUNTIF(CORRIDA!$M:$M,EH$2&amp;" d. "&amp;$B3)=0,0,COUNTIF(CORRIDA!$M:$M,$B3&amp;" d. "&amp;EH$2)+COUNTIF(CORRIDA!$M:$M,EH$2&amp;" d. "&amp;$B3)))</f>
        <v>0</v>
      </c>
      <c r="EI3" s="76" t="n">
        <f aca="false">IF($B3=EI$2,0,IF(COUNTIF(CORRIDA!$M:$M,$B3&amp;" d. "&amp;EI$2)+COUNTIF(CORRIDA!$M:$M,EI$2&amp;" d. "&amp;$B3)=0,0,COUNTIF(CORRIDA!$M:$M,$B3&amp;" d. "&amp;EI$2)+COUNTIF(CORRIDA!$M:$M,EI$2&amp;" d. "&amp;$B3)))</f>
        <v>0</v>
      </c>
      <c r="EJ3" s="76" t="n">
        <f aca="false">IF($B3=EJ$2,0,IF(COUNTIF(CORRIDA!$M:$M,$B3&amp;" d. "&amp;EJ$2)+COUNTIF(CORRIDA!$M:$M,EJ$2&amp;" d. "&amp;$B3)=0,0,COUNTIF(CORRIDA!$M:$M,$B3&amp;" d. "&amp;EJ$2)+COUNTIF(CORRIDA!$M:$M,EJ$2&amp;" d. "&amp;$B3)))</f>
        <v>0</v>
      </c>
      <c r="EK3" s="76" t="n">
        <f aca="false">IF($B3=EK$2,0,IF(COUNTIF(CORRIDA!$M:$M,$B3&amp;" d. "&amp;EK$2)+COUNTIF(CORRIDA!$M:$M,EK$2&amp;" d. "&amp;$B3)=0,0,COUNTIF(CORRIDA!$M:$M,$B3&amp;" d. "&amp;EK$2)+COUNTIF(CORRIDA!$M:$M,EK$2&amp;" d. "&amp;$B3)))</f>
        <v>0</v>
      </c>
      <c r="EL3" s="76" t="n">
        <f aca="false">IF($B3=EL$2,0,IF(COUNTIF(CORRIDA!$M:$M,$B3&amp;" d. "&amp;EL$2)+COUNTIF(CORRIDA!$M:$M,EL$2&amp;" d. "&amp;$B3)=0,0,COUNTIF(CORRIDA!$M:$M,$B3&amp;" d. "&amp;EL$2)+COUNTIF(CORRIDA!$M:$M,EL$2&amp;" d. "&amp;$B3)))</f>
        <v>0</v>
      </c>
      <c r="EM3" s="76" t="n">
        <f aca="false">IF($B3=EM$2,0,IF(COUNTIF(CORRIDA!$M:$M,$B3&amp;" d. "&amp;EM$2)+COUNTIF(CORRIDA!$M:$M,EM$2&amp;" d. "&amp;$B3)=0,0,COUNTIF(CORRIDA!$M:$M,$B3&amp;" d. "&amp;EM$2)+COUNTIF(CORRIDA!$M:$M,EM$2&amp;" d. "&amp;$B3)))</f>
        <v>0</v>
      </c>
      <c r="EN3" s="76" t="n">
        <f aca="false">IF($B3=EN$2,0,IF(COUNTIF(CORRIDA!$M:$M,$B3&amp;" d. "&amp;EN$2)+COUNTIF(CORRIDA!$M:$M,EN$2&amp;" d. "&amp;$B3)=0,0,COUNTIF(CORRIDA!$M:$M,$B3&amp;" d. "&amp;EN$2)+COUNTIF(CORRIDA!$M:$M,EN$2&amp;" d. "&amp;$B3)))</f>
        <v>0</v>
      </c>
      <c r="EO3" s="76" t="n">
        <f aca="false">IF($B3=EO$2,0,IF(COUNTIF(CORRIDA!$M:$M,$B3&amp;" d. "&amp;EO$2)+COUNTIF(CORRIDA!$M:$M,EO$2&amp;" d. "&amp;$B3)=0,0,COUNTIF(CORRIDA!$M:$M,$B3&amp;" d. "&amp;EO$2)+COUNTIF(CORRIDA!$M:$M,EO$2&amp;" d. "&amp;$B3)))</f>
        <v>0</v>
      </c>
      <c r="EP3" s="76" t="n">
        <f aca="false">IF($B3=EP$2,0,IF(COUNTIF(CORRIDA!$M:$M,$B3&amp;" d. "&amp;EP$2)+COUNTIF(CORRIDA!$M:$M,EP$2&amp;" d. "&amp;$B3)=0,0,COUNTIF(CORRIDA!$M:$M,$B3&amp;" d. "&amp;EP$2)+COUNTIF(CORRIDA!$M:$M,EP$2&amp;" d. "&amp;$B3)))</f>
        <v>0</v>
      </c>
      <c r="EQ3" s="76" t="n">
        <f aca="false">IF($B3=EQ$2,0,IF(COUNTIF(CORRIDA!$M:$M,$B3&amp;" d. "&amp;EQ$2)+COUNTIF(CORRIDA!$M:$M,EQ$2&amp;" d. "&amp;$B3)=0,0,COUNTIF(CORRIDA!$M:$M,$B3&amp;" d. "&amp;EQ$2)+COUNTIF(CORRIDA!$M:$M,EQ$2&amp;" d. "&amp;$B3)))</f>
        <v>0</v>
      </c>
      <c r="ER3" s="76" t="n">
        <f aca="false">IF($B3=ER$2,0,IF(COUNTIF(CORRIDA!$M:$M,$B3&amp;" d. "&amp;ER$2)+COUNTIF(CORRIDA!$M:$M,ER$2&amp;" d. "&amp;$B3)=0,0,COUNTIF(CORRIDA!$M:$M,$B3&amp;" d. "&amp;ER$2)+COUNTIF(CORRIDA!$M:$M,ER$2&amp;" d. "&amp;$B3)))</f>
        <v>0</v>
      </c>
      <c r="ES3" s="76" t="n">
        <f aca="false">IF($B3=ES$2,0,IF(COUNTIF(CORRIDA!$M:$M,$B3&amp;" d. "&amp;ES$2)+COUNTIF(CORRIDA!$M:$M,ES$2&amp;" d. "&amp;$B3)=0,0,COUNTIF(CORRIDA!$M:$M,$B3&amp;" d. "&amp;ES$2)+COUNTIF(CORRIDA!$M:$M,ES$2&amp;" d. "&amp;$B3)))</f>
        <v>0</v>
      </c>
      <c r="ET3" s="76" t="n">
        <f aca="false">IF($B3=ET$2,0,IF(COUNTIF(CORRIDA!$M:$M,$B3&amp;" d. "&amp;ET$2)+COUNTIF(CORRIDA!$M:$M,ET$2&amp;" d. "&amp;$B3)=0,0,COUNTIF(CORRIDA!$M:$M,$B3&amp;" d. "&amp;ET$2)+COUNTIF(CORRIDA!$M:$M,ET$2&amp;" d. "&amp;$B3)))</f>
        <v>0</v>
      </c>
      <c r="EU3" s="76" t="n">
        <f aca="false">IF($B3=EU$2,0,IF(COUNTIF(CORRIDA!$M:$M,$B3&amp;" d. "&amp;EU$2)+COUNTIF(CORRIDA!$M:$M,EU$2&amp;" d. "&amp;$B3)=0,0,COUNTIF(CORRIDA!$M:$M,$B3&amp;" d. "&amp;EU$2)+COUNTIF(CORRIDA!$M:$M,EU$2&amp;" d. "&amp;$B3)))</f>
        <v>0</v>
      </c>
      <c r="EV3" s="76" t="n">
        <f aca="false">IF($B3=EV$2,0,IF(COUNTIF(CORRIDA!$M:$M,$B3&amp;" d. "&amp;EV$2)+COUNTIF(CORRIDA!$M:$M,EV$2&amp;" d. "&amp;$B3)=0,0,COUNTIF(CORRIDA!$M:$M,$B3&amp;" d. "&amp;EV$2)+COUNTIF(CORRIDA!$M:$M,EV$2&amp;" d. "&amp;$B3)))</f>
        <v>0</v>
      </c>
      <c r="EW3" s="76" t="n">
        <f aca="false">IF($B3=EW$2,0,IF(COUNTIF(CORRIDA!$M:$M,$B3&amp;" d. "&amp;EW$2)+COUNTIF(CORRIDA!$M:$M,EW$2&amp;" d. "&amp;$B3)=0,0,COUNTIF(CORRIDA!$M:$M,$B3&amp;" d. "&amp;EW$2)+COUNTIF(CORRIDA!$M:$M,EW$2&amp;" d. "&amp;$B3)))</f>
        <v>0</v>
      </c>
      <c r="EX3" s="76" t="n">
        <f aca="false">IF($B3=EX$2,0,IF(COUNTIF(CORRIDA!$M:$M,$B3&amp;" d. "&amp;EX$2)+COUNTIF(CORRIDA!$M:$M,EX$2&amp;" d. "&amp;$B3)=0,0,COUNTIF(CORRIDA!$M:$M,$B3&amp;" d. "&amp;EX$2)+COUNTIF(CORRIDA!$M:$M,EX$2&amp;" d. "&amp;$B3)))</f>
        <v>0</v>
      </c>
      <c r="EY3" s="76" t="n">
        <f aca="false">IF($B3=EY$2,0,IF(COUNTIF(CORRIDA!$M:$M,$B3&amp;" d. "&amp;EY$2)+COUNTIF(CORRIDA!$M:$M,EY$2&amp;" d. "&amp;$B3)=0,0,COUNTIF(CORRIDA!$M:$M,$B3&amp;" d. "&amp;EY$2)+COUNTIF(CORRIDA!$M:$M,EY$2&amp;" d. "&amp;$B3)))</f>
        <v>0</v>
      </c>
      <c r="EZ3" s="76" t="n">
        <f aca="false">IF($B3=EZ$2,0,IF(COUNTIF(CORRIDA!$M:$M,$B3&amp;" d. "&amp;EZ$2)+COUNTIF(CORRIDA!$M:$M,EZ$2&amp;" d. "&amp;$B3)=0,0,COUNTIF(CORRIDA!$M:$M,$B3&amp;" d. "&amp;EZ$2)+COUNTIF(CORRIDA!$M:$M,EZ$2&amp;" d. "&amp;$B3)))</f>
        <v>0</v>
      </c>
      <c r="FA3" s="76" t="n">
        <f aca="false">IF($B3=FA$2,0,IF(COUNTIF(CORRIDA!$M:$M,$B3&amp;" d. "&amp;FA$2)+COUNTIF(CORRIDA!$M:$M,FA$2&amp;" d. "&amp;$B3)=0,0,COUNTIF(CORRIDA!$M:$M,$B3&amp;" d. "&amp;FA$2)+COUNTIF(CORRIDA!$M:$M,FA$2&amp;" d. "&amp;$B3)))</f>
        <v>0</v>
      </c>
      <c r="FB3" s="76" t="n">
        <f aca="false">IF($B3=FB$2,0,IF(COUNTIF(CORRIDA!$M:$M,$B3&amp;" d. "&amp;FB$2)+COUNTIF(CORRIDA!$M:$M,FB$2&amp;" d. "&amp;$B3)=0,0,COUNTIF(CORRIDA!$M:$M,$B3&amp;" d. "&amp;FB$2)+COUNTIF(CORRIDA!$M:$M,FB$2&amp;" d. "&amp;$B3)))</f>
        <v>0</v>
      </c>
      <c r="FC3" s="76" t="n">
        <f aca="false">IF($B3=FC$2,0,IF(COUNTIF(CORRIDA!$M:$M,$B3&amp;" d. "&amp;FC$2)+COUNTIF(CORRIDA!$M:$M,FC$2&amp;" d. "&amp;$B3)=0,0,COUNTIF(CORRIDA!$M:$M,$B3&amp;" d. "&amp;FC$2)+COUNTIF(CORRIDA!$M:$M,FC$2&amp;" d. "&amp;$B3)))</f>
        <v>0</v>
      </c>
      <c r="FD3" s="76" t="n">
        <f aca="false">IF($B3=FD$2,0,IF(COUNTIF(CORRIDA!$M:$M,$B3&amp;" d. "&amp;FD$2)+COUNTIF(CORRIDA!$M:$M,FD$2&amp;" d. "&amp;$B3)=0,0,COUNTIF(CORRIDA!$M:$M,$B3&amp;" d. "&amp;FD$2)+COUNTIF(CORRIDA!$M:$M,FD$2&amp;" d. "&amp;$B3)))</f>
        <v>0</v>
      </c>
      <c r="FE3" s="76" t="n">
        <f aca="false">IF($B3=FE$2,0,IF(COUNTIF(CORRIDA!$M:$M,$B3&amp;" d. "&amp;FE$2)+COUNTIF(CORRIDA!$M:$M,FE$2&amp;" d. "&amp;$B3)=0,0,COUNTIF(CORRIDA!$M:$M,$B3&amp;" d. "&amp;FE$2)+COUNTIF(CORRIDA!$M:$M,FE$2&amp;" d. "&amp;$B3)))</f>
        <v>0</v>
      </c>
      <c r="FF3" s="76" t="n">
        <f aca="false">IF($B3=FF$2,0,IF(COUNTIF(CORRIDA!$M:$M,$B3&amp;" d. "&amp;FF$2)+COUNTIF(CORRIDA!$M:$M,FF$2&amp;" d. "&amp;$B3)=0,0,COUNTIF(CORRIDA!$M:$M,$B3&amp;" d. "&amp;FF$2)+COUNTIF(CORRIDA!$M:$M,FF$2&amp;" d. "&amp;$B3)))</f>
        <v>0</v>
      </c>
      <c r="FG3" s="75" t="n">
        <f aca="false">SUM(DI3:EW3)</f>
        <v>0</v>
      </c>
      <c r="FH3" s="80"/>
      <c r="FI3" s="73" t="str">
        <f aca="false">BE3</f>
        <v>Arthur Fontalvinho</v>
      </c>
      <c r="FJ3" s="81" t="n">
        <f aca="false">COUNTIF(BF3:DC3,"&gt;0")</f>
        <v>0</v>
      </c>
      <c r="FK3" s="81" t="e">
        <f aca="false">AVERAGE(BF3:DC3)</f>
        <v>#DIV/0!</v>
      </c>
      <c r="FL3" s="81" t="e">
        <f aca="false">_xlfn.STDEV.P(BF3:DC3)</f>
        <v>#DIV/0!</v>
      </c>
      <c r="FM3" s="60" t="e">
        <f aca="false">SUMPRODUCT(DI3:FF3,CLASSIF!T3:T52)</f>
        <v>#VALUE!</v>
      </c>
    </row>
    <row r="4" customFormat="false" ht="12.75" hidden="false" customHeight="false" outlineLevel="0" collapsed="false">
      <c r="B4" s="73" t="str">
        <f aca="false">INTRO!B4</f>
        <v>Bérgamo</v>
      </c>
      <c r="C4" s="82" t="str">
        <f aca="false">IF($B4=C$2,"-",IF(COUNTIF(CORRIDA!$M:$M,$B4&amp;" d. "&amp;C$2)=0,"",COUNTIF(CORRIDA!$M:$M,$B4&amp;" d. "&amp;C$2)))</f>
        <v/>
      </c>
      <c r="D4" s="82" t="str">
        <f aca="false">IF($B4=D$2,"-",IF(COUNTIF(CORRIDA!$M:$M,$B4&amp;" d. "&amp;D$2)=0,"",COUNTIF(CORRIDA!$M:$M,$B4&amp;" d. "&amp;D$2)))</f>
        <v>-</v>
      </c>
      <c r="E4" s="82" t="str">
        <f aca="false">IF($B4=E$2,"-",IF(COUNTIF(CORRIDA!$M:$M,$B4&amp;" d. "&amp;E$2)=0,"",COUNTIF(CORRIDA!$M:$M,$B4&amp;" d. "&amp;E$2)))</f>
        <v/>
      </c>
      <c r="F4" s="82" t="str">
        <f aca="false">IF($B4=F$2,"-",IF(COUNTIF(CORRIDA!$M:$M,$B4&amp;" d. "&amp;F$2)=0,"",COUNTIF(CORRIDA!$M:$M,$B4&amp;" d. "&amp;F$2)))</f>
        <v/>
      </c>
      <c r="G4" s="82" t="str">
        <f aca="false">IF($B4=G$2,"-",IF(COUNTIF(CORRIDA!$M:$M,$B4&amp;" d. "&amp;G$2)=0,"",COUNTIF(CORRIDA!$M:$M,$B4&amp;" d. "&amp;G$2)))</f>
        <v/>
      </c>
      <c r="H4" s="82" t="str">
        <f aca="false">IF($B4=H$2,"-",IF(COUNTIF(CORRIDA!$M:$M,$B4&amp;" d. "&amp;H$2)=0,"",COUNTIF(CORRIDA!$M:$M,$B4&amp;" d. "&amp;H$2)))</f>
        <v/>
      </c>
      <c r="I4" s="82" t="str">
        <f aca="false">IF($B4=I$2,"-",IF(COUNTIF(CORRIDA!$M:$M,$B4&amp;" d. "&amp;I$2)=0,"",COUNTIF(CORRIDA!$M:$M,$B4&amp;" d. "&amp;I$2)))</f>
        <v/>
      </c>
      <c r="J4" s="82" t="str">
        <f aca="false">IF($B4=J$2,"-",IF(COUNTIF(CORRIDA!$M:$M,$B4&amp;" d. "&amp;J$2)=0,"",COUNTIF(CORRIDA!$M:$M,$B4&amp;" d. "&amp;J$2)))</f>
        <v/>
      </c>
      <c r="K4" s="82" t="str">
        <f aca="false">IF($B4=K$2,"-",IF(COUNTIF(CORRIDA!$M:$M,$B4&amp;" d. "&amp;K$2)=0,"",COUNTIF(CORRIDA!$M:$M,$B4&amp;" d. "&amp;K$2)))</f>
        <v/>
      </c>
      <c r="L4" s="82" t="str">
        <f aca="false">IF($B4=L$2,"-",IF(COUNTIF(CORRIDA!$M:$M,$B4&amp;" d. "&amp;L$2)=0,"",COUNTIF(CORRIDA!$M:$M,$B4&amp;" d. "&amp;L$2)))</f>
        <v/>
      </c>
      <c r="M4" s="82" t="str">
        <f aca="false">IF($B4=M$2,"-",IF(COUNTIF(CORRIDA!$M:$M,$B4&amp;" d. "&amp;M$2)=0,"",COUNTIF(CORRIDA!$M:$M,$B4&amp;" d. "&amp;M$2)))</f>
        <v/>
      </c>
      <c r="N4" s="82" t="str">
        <f aca="false">IF($B4=N$2,"-",IF(COUNTIF(CORRIDA!$M:$M,$B4&amp;" d. "&amp;N$2)=0,"",COUNTIF(CORRIDA!$M:$M,$B4&amp;" d. "&amp;N$2)))</f>
        <v/>
      </c>
      <c r="O4" s="82" t="str">
        <f aca="false">IF($B4=O$2,"-",IF(COUNTIF(CORRIDA!$M:$M,$B4&amp;" d. "&amp;O$2)=0,"",COUNTIF(CORRIDA!$M:$M,$B4&amp;" d. "&amp;O$2)))</f>
        <v/>
      </c>
      <c r="P4" s="82" t="str">
        <f aca="false">IF($B4=P$2,"-",IF(COUNTIF(CORRIDA!$M:$M,$B4&amp;" d. "&amp;P$2)=0,"",COUNTIF(CORRIDA!$M:$M,$B4&amp;" d. "&amp;P$2)))</f>
        <v/>
      </c>
      <c r="Q4" s="82" t="str">
        <f aca="false">IF($B4=Q$2,"-",IF(COUNTIF(CORRIDA!$M:$M,$B4&amp;" d. "&amp;Q$2)=0,"",COUNTIF(CORRIDA!$M:$M,$B4&amp;" d. "&amp;Q$2)))</f>
        <v/>
      </c>
      <c r="R4" s="82" t="str">
        <f aca="false">IF($B4=R$2,"-",IF(COUNTIF(CORRIDA!$M:$M,$B4&amp;" d. "&amp;R$2)=0,"",COUNTIF(CORRIDA!$M:$M,$B4&amp;" d. "&amp;R$2)))</f>
        <v/>
      </c>
      <c r="S4" s="82" t="str">
        <f aca="false">IF($B4=S$2,"-",IF(COUNTIF(CORRIDA!$M:$M,$B4&amp;" d. "&amp;S$2)=0,"",COUNTIF(CORRIDA!$M:$M,$B4&amp;" d. "&amp;S$2)))</f>
        <v/>
      </c>
      <c r="T4" s="82" t="str">
        <f aca="false">IF($B4=T$2,"-",IF(COUNTIF(CORRIDA!$M:$M,$B4&amp;" d. "&amp;T$2)=0,"",COUNTIF(CORRIDA!$M:$M,$B4&amp;" d. "&amp;T$2)))</f>
        <v/>
      </c>
      <c r="U4" s="82" t="str">
        <f aca="false">IF($B4=U$2,"-",IF(COUNTIF(CORRIDA!$M:$M,$B4&amp;" d. "&amp;U$2)=0,"",COUNTIF(CORRIDA!$M:$M,$B4&amp;" d. "&amp;U$2)))</f>
        <v/>
      </c>
      <c r="V4" s="82" t="str">
        <f aca="false">IF($B4=V$2,"-",IF(COUNTIF(CORRIDA!$M:$M,$B4&amp;" d. "&amp;V$2)=0,"",COUNTIF(CORRIDA!$M:$M,$B4&amp;" d. "&amp;V$2)))</f>
        <v/>
      </c>
      <c r="W4" s="82" t="str">
        <f aca="false">IF($B4=W$2,"-",IF(COUNTIF(CORRIDA!$M:$M,$B4&amp;" d. "&amp;W$2)=0,"",COUNTIF(CORRIDA!$M:$M,$B4&amp;" d. "&amp;W$2)))</f>
        <v/>
      </c>
      <c r="X4" s="82" t="str">
        <f aca="false">IF($B4=X$2,"-",IF(COUNTIF(CORRIDA!$M:$M,$B4&amp;" d. "&amp;X$2)=0,"",COUNTIF(CORRIDA!$M:$M,$B4&amp;" d. "&amp;X$2)))</f>
        <v/>
      </c>
      <c r="Y4" s="82" t="str">
        <f aca="false">IF($B4=Y$2,"-",IF(COUNTIF(CORRIDA!$M:$M,$B4&amp;" d. "&amp;Y$2)=0,"",COUNTIF(CORRIDA!$M:$M,$B4&amp;" d. "&amp;Y$2)))</f>
        <v/>
      </c>
      <c r="Z4" s="82" t="str">
        <f aca="false">IF($B4=Z$2,"-",IF(COUNTIF(CORRIDA!$M:$M,$B4&amp;" d. "&amp;Z$2)=0,"",COUNTIF(CORRIDA!$M:$M,$B4&amp;" d. "&amp;Z$2)))</f>
        <v/>
      </c>
      <c r="AA4" s="82" t="str">
        <f aca="false">IF($B4=AA$2,"-",IF(COUNTIF(CORRIDA!$M:$M,$B4&amp;" d. "&amp;AA$2)=0,"",COUNTIF(CORRIDA!$M:$M,$B4&amp;" d. "&amp;AA$2)))</f>
        <v/>
      </c>
      <c r="AB4" s="82" t="str">
        <f aca="false">IF($B4=AB$2,"-",IF(COUNTIF(CORRIDA!$M:$M,$B4&amp;" d. "&amp;AB$2)=0,"",COUNTIF(CORRIDA!$M:$M,$B4&amp;" d. "&amp;AB$2)))</f>
        <v/>
      </c>
      <c r="AC4" s="82" t="str">
        <f aca="false">IF($B4=AC$2,"-",IF(COUNTIF(CORRIDA!$M:$M,$B4&amp;" d. "&amp;AC$2)=0,"",COUNTIF(CORRIDA!$M:$M,$B4&amp;" d. "&amp;AC$2)))</f>
        <v/>
      </c>
      <c r="AD4" s="82" t="str">
        <f aca="false">IF($B4=AD$2,"-",IF(COUNTIF(CORRIDA!$M:$M,$B4&amp;" d. "&amp;AD$2)=0,"",COUNTIF(CORRIDA!$M:$M,$B4&amp;" d. "&amp;AD$2)))</f>
        <v/>
      </c>
      <c r="AE4" s="82" t="str">
        <f aca="false">IF($B4=AE$2,"-",IF(COUNTIF(CORRIDA!$M:$M,$B4&amp;" d. "&amp;AE$2)=0,"",COUNTIF(CORRIDA!$M:$M,$B4&amp;" d. "&amp;AE$2)))</f>
        <v/>
      </c>
      <c r="AF4" s="82" t="str">
        <f aca="false">IF($B4=AF$2,"-",IF(COUNTIF(CORRIDA!$M:$M,$B4&amp;" d. "&amp;AF$2)=0,"",COUNTIF(CORRIDA!$M:$M,$B4&amp;" d. "&amp;AF$2)))</f>
        <v/>
      </c>
      <c r="AG4" s="82" t="str">
        <f aca="false">IF($B4=AG$2,"-",IF(COUNTIF(CORRIDA!$M:$M,$B4&amp;" d. "&amp;AG$2)=0,"",COUNTIF(CORRIDA!$M:$M,$B4&amp;" d. "&amp;AG$2)))</f>
        <v/>
      </c>
      <c r="AH4" s="82" t="str">
        <f aca="false">IF($B4=AH$2,"-",IF(COUNTIF(CORRIDA!$M:$M,$B4&amp;" d. "&amp;AH$2)=0,"",COUNTIF(CORRIDA!$M:$M,$B4&amp;" d. "&amp;AH$2)))</f>
        <v/>
      </c>
      <c r="AI4" s="82" t="str">
        <f aca="false">IF($B4=AI$2,"-",IF(COUNTIF(CORRIDA!$M:$M,$B4&amp;" d. "&amp;AI$2)=0,"",COUNTIF(CORRIDA!$M:$M,$B4&amp;" d. "&amp;AI$2)))</f>
        <v/>
      </c>
      <c r="AJ4" s="82" t="str">
        <f aca="false">IF($B4=AJ$2,"-",IF(COUNTIF(CORRIDA!$M:$M,$B4&amp;" d. "&amp;AJ$2)=0,"",COUNTIF(CORRIDA!$M:$M,$B4&amp;" d. "&amp;AJ$2)))</f>
        <v/>
      </c>
      <c r="AK4" s="82" t="str">
        <f aca="false">IF($B4=AK$2,"-",IF(COUNTIF(CORRIDA!$M:$M,$B4&amp;" d. "&amp;AK$2)=0,"",COUNTIF(CORRIDA!$M:$M,$B4&amp;" d. "&amp;AK$2)))</f>
        <v/>
      </c>
      <c r="AL4" s="82" t="str">
        <f aca="false">IF($B4=AL$2,"-",IF(COUNTIF(CORRIDA!$M:$M,$B4&amp;" d. "&amp;AL$2)=0,"",COUNTIF(CORRIDA!$M:$M,$B4&amp;" d. "&amp;AL$2)))</f>
        <v/>
      </c>
      <c r="AM4" s="82" t="str">
        <f aca="false">IF($B4=AM$2,"-",IF(COUNTIF(CORRIDA!$M:$M,$B4&amp;" d. "&amp;AM$2)=0,"",COUNTIF(CORRIDA!$M:$M,$B4&amp;" d. "&amp;AM$2)))</f>
        <v/>
      </c>
      <c r="AN4" s="82" t="str">
        <f aca="false">IF($B4=AN$2,"-",IF(COUNTIF(CORRIDA!$M:$M,$B4&amp;" d. "&amp;AN$2)=0,"",COUNTIF(CORRIDA!$M:$M,$B4&amp;" d. "&amp;AN$2)))</f>
        <v/>
      </c>
      <c r="AO4" s="82" t="str">
        <f aca="false">IF($B4=AO$2,"-",IF(COUNTIF(CORRIDA!$M:$M,$B4&amp;" d. "&amp;AO$2)=0,"",COUNTIF(CORRIDA!$M:$M,$B4&amp;" d. "&amp;AO$2)))</f>
        <v/>
      </c>
      <c r="AP4" s="82" t="str">
        <f aca="false">IF($B4=AP$2,"-",IF(COUNTIF(CORRIDA!$M:$M,$B4&amp;" d. "&amp;AP$2)=0,"",COUNTIF(CORRIDA!$M:$M,$B4&amp;" d. "&amp;AP$2)))</f>
        <v/>
      </c>
      <c r="AQ4" s="82" t="str">
        <f aca="false">IF($B4=AQ$2,"-",IF(COUNTIF(CORRIDA!$M:$M,$B4&amp;" d. "&amp;AQ$2)=0,"",COUNTIF(CORRIDA!$M:$M,$B4&amp;" d. "&amp;AQ$2)))</f>
        <v/>
      </c>
      <c r="AR4" s="82" t="str">
        <f aca="false">IF($B4=AR$2,"-",IF(COUNTIF(CORRIDA!$M:$M,$B4&amp;" d. "&amp;AR$2)=0,"",COUNTIF(CORRIDA!$M:$M,$B4&amp;" d. "&amp;AR$2)))</f>
        <v/>
      </c>
      <c r="AS4" s="82" t="str">
        <f aca="false">IF($B4=AS$2,"-",IF(COUNTIF(CORRIDA!$M:$M,$B4&amp;" d. "&amp;AS$2)=0,"",COUNTIF(CORRIDA!$M:$M,$B4&amp;" d. "&amp;AS$2)))</f>
        <v/>
      </c>
      <c r="AT4" s="82" t="str">
        <f aca="false">IF($B4=AT$2,"-",IF(COUNTIF(CORRIDA!$M:$M,$B4&amp;" d. "&amp;AT$2)=0,"",COUNTIF(CORRIDA!$M:$M,$B4&amp;" d. "&amp;AT$2)))</f>
        <v/>
      </c>
      <c r="AU4" s="82" t="str">
        <f aca="false">IF($B4=AU$2,"-",IF(COUNTIF(CORRIDA!$M:$M,$B4&amp;" d. "&amp;AU$2)=0,"",COUNTIF(CORRIDA!$M:$M,$B4&amp;" d. "&amp;AU$2)))</f>
        <v/>
      </c>
      <c r="AV4" s="82" t="str">
        <f aca="false">IF($B4=AV$2,"-",IF(COUNTIF(CORRIDA!$M:$M,$B4&amp;" d. "&amp;AV$2)=0,"",COUNTIF(CORRIDA!$M:$M,$B4&amp;" d. "&amp;AV$2)))</f>
        <v/>
      </c>
      <c r="AW4" s="82" t="str">
        <f aca="false">IF($B4=AW$2,"-",IF(COUNTIF(CORRIDA!$M:$M,$B4&amp;" d. "&amp;AW$2)=0,"",COUNTIF(CORRIDA!$M:$M,$B4&amp;" d. "&amp;AW$2)))</f>
        <v/>
      </c>
      <c r="AX4" s="82" t="str">
        <f aca="false">IF($B4=AX$2,"-",IF(COUNTIF(CORRIDA!$M:$M,$B4&amp;" d. "&amp;AX$2)=0,"",COUNTIF(CORRIDA!$M:$M,$B4&amp;" d. "&amp;AX$2)))</f>
        <v/>
      </c>
      <c r="AY4" s="82" t="str">
        <f aca="false">IF($B4=AY$2,"-",IF(COUNTIF(CORRIDA!$M:$M,$B4&amp;" d. "&amp;AY$2)=0,"",COUNTIF(CORRIDA!$M:$M,$B4&amp;" d. "&amp;AY$2)))</f>
        <v/>
      </c>
      <c r="AZ4" s="82" t="str">
        <f aca="false">IF($B4=AZ$2,"-",IF(COUNTIF(CORRIDA!$M:$M,$B4&amp;" d. "&amp;AZ$2)=0,"",COUNTIF(CORRIDA!$M:$M,$B4&amp;" d. "&amp;AZ$2)))</f>
        <v/>
      </c>
      <c r="BA4" s="75" t="n">
        <f aca="false">SUM(C4:AZ4)</f>
        <v>0</v>
      </c>
      <c r="BE4" s="73" t="str">
        <f aca="false">B4</f>
        <v>Bérgamo</v>
      </c>
      <c r="BF4" s="83" t="str">
        <f aca="false">IF($B4=BF$2,"-",IF(COUNTIF(CORRIDA!$M:$M,$B4&amp;" d. "&amp;BF$2)+COUNTIF(CORRIDA!$M:$M,BF$2&amp;" d. "&amp;$B4)=0,"",COUNTIF(CORRIDA!$M:$M,$B4&amp;" d. "&amp;BF$2)+COUNTIF(CORRIDA!$M:$M,BF$2&amp;" d. "&amp;$B4)))</f>
        <v/>
      </c>
      <c r="BG4" s="83" t="str">
        <f aca="false">IF($B4=BG$2,"-",IF(COUNTIF(CORRIDA!$M:$M,$B4&amp;" d. "&amp;BG$2)+COUNTIF(CORRIDA!$M:$M,BG$2&amp;" d. "&amp;$B4)=0,"",COUNTIF(CORRIDA!$M:$M,$B4&amp;" d. "&amp;BG$2)+COUNTIF(CORRIDA!$M:$M,BG$2&amp;" d. "&amp;$B4)))</f>
        <v>-</v>
      </c>
      <c r="BH4" s="83" t="str">
        <f aca="false">IF($B4=BH$2,"-",IF(COUNTIF(CORRIDA!$M:$M,$B4&amp;" d. "&amp;BH$2)+COUNTIF(CORRIDA!$M:$M,BH$2&amp;" d. "&amp;$B4)=0,"",COUNTIF(CORRIDA!$M:$M,$B4&amp;" d. "&amp;BH$2)+COUNTIF(CORRIDA!$M:$M,BH$2&amp;" d. "&amp;$B4)))</f>
        <v/>
      </c>
      <c r="BI4" s="83" t="str">
        <f aca="false">IF($B4=BI$2,"-",IF(COUNTIF(CORRIDA!$M:$M,$B4&amp;" d. "&amp;BI$2)+COUNTIF(CORRIDA!$M:$M,BI$2&amp;" d. "&amp;$B4)=0,"",COUNTIF(CORRIDA!$M:$M,$B4&amp;" d. "&amp;BI$2)+COUNTIF(CORRIDA!$M:$M,BI$2&amp;" d. "&amp;$B4)))</f>
        <v/>
      </c>
      <c r="BJ4" s="83" t="str">
        <f aca="false">IF($B4=BJ$2,"-",IF(COUNTIF(CORRIDA!$M:$M,$B4&amp;" d. "&amp;BJ$2)+COUNTIF(CORRIDA!$M:$M,BJ$2&amp;" d. "&amp;$B4)=0,"",COUNTIF(CORRIDA!$M:$M,$B4&amp;" d. "&amp;BJ$2)+COUNTIF(CORRIDA!$M:$M,BJ$2&amp;" d. "&amp;$B4)))</f>
        <v/>
      </c>
      <c r="BK4" s="83" t="str">
        <f aca="false">IF($B4=BK$2,"-",IF(COUNTIF(CORRIDA!$M:$M,$B4&amp;" d. "&amp;BK$2)+COUNTIF(CORRIDA!$M:$M,BK$2&amp;" d. "&amp;$B4)=0,"",COUNTIF(CORRIDA!$M:$M,$B4&amp;" d. "&amp;BK$2)+COUNTIF(CORRIDA!$M:$M,BK$2&amp;" d. "&amp;$B4)))</f>
        <v/>
      </c>
      <c r="BL4" s="83" t="str">
        <f aca="false">IF($B4=BL$2,"-",IF(COUNTIF(CORRIDA!$M:$M,$B4&amp;" d. "&amp;BL$2)+COUNTIF(CORRIDA!$M:$M,BL$2&amp;" d. "&amp;$B4)=0,"",COUNTIF(CORRIDA!$M:$M,$B4&amp;" d. "&amp;BL$2)+COUNTIF(CORRIDA!$M:$M,BL$2&amp;" d. "&amp;$B4)))</f>
        <v/>
      </c>
      <c r="BM4" s="83" t="str">
        <f aca="false">IF($B4=BM$2,"-",IF(COUNTIF(CORRIDA!$M:$M,$B4&amp;" d. "&amp;BM$2)+COUNTIF(CORRIDA!$M:$M,BM$2&amp;" d. "&amp;$B4)=0,"",COUNTIF(CORRIDA!$M:$M,$B4&amp;" d. "&amp;BM$2)+COUNTIF(CORRIDA!$M:$M,BM$2&amp;" d. "&amp;$B4)))</f>
        <v/>
      </c>
      <c r="BN4" s="83" t="str">
        <f aca="false">IF($B4=BN$2,"-",IF(COUNTIF(CORRIDA!$M:$M,$B4&amp;" d. "&amp;BN$2)+COUNTIF(CORRIDA!$M:$M,BN$2&amp;" d. "&amp;$B4)=0,"",COUNTIF(CORRIDA!$M:$M,$B4&amp;" d. "&amp;BN$2)+COUNTIF(CORRIDA!$M:$M,BN$2&amp;" d. "&amp;$B4)))</f>
        <v/>
      </c>
      <c r="BO4" s="83" t="str">
        <f aca="false">IF($B4=BO$2,"-",IF(COUNTIF(CORRIDA!$M:$M,$B4&amp;" d. "&amp;BO$2)+COUNTIF(CORRIDA!$M:$M,BO$2&amp;" d. "&amp;$B4)=0,"",COUNTIF(CORRIDA!$M:$M,$B4&amp;" d. "&amp;BO$2)+COUNTIF(CORRIDA!$M:$M,BO$2&amp;" d. "&amp;$B4)))</f>
        <v/>
      </c>
      <c r="BP4" s="83" t="str">
        <f aca="false">IF($B4=BP$2,"-",IF(COUNTIF(CORRIDA!$M:$M,$B4&amp;" d. "&amp;BP$2)+COUNTIF(CORRIDA!$M:$M,BP$2&amp;" d. "&amp;$B4)=0,"",COUNTIF(CORRIDA!$M:$M,$B4&amp;" d. "&amp;BP$2)+COUNTIF(CORRIDA!$M:$M,BP$2&amp;" d. "&amp;$B4)))</f>
        <v/>
      </c>
      <c r="BQ4" s="83" t="str">
        <f aca="false">IF($B4=BQ$2,"-",IF(COUNTIF(CORRIDA!$M:$M,$B4&amp;" d. "&amp;BQ$2)+COUNTIF(CORRIDA!$M:$M,BQ$2&amp;" d. "&amp;$B4)=0,"",COUNTIF(CORRIDA!$M:$M,$B4&amp;" d. "&amp;BQ$2)+COUNTIF(CORRIDA!$M:$M,BQ$2&amp;" d. "&amp;$B4)))</f>
        <v/>
      </c>
      <c r="BR4" s="83" t="str">
        <f aca="false">IF($B4=BR$2,"-",IF(COUNTIF(CORRIDA!$M:$M,$B4&amp;" d. "&amp;BR$2)+COUNTIF(CORRIDA!$M:$M,BR$2&amp;" d. "&amp;$B4)=0,"",COUNTIF(CORRIDA!$M:$M,$B4&amp;" d. "&amp;BR$2)+COUNTIF(CORRIDA!$M:$M,BR$2&amp;" d. "&amp;$B4)))</f>
        <v/>
      </c>
      <c r="BS4" s="83" t="str">
        <f aca="false">IF($B4=BS$2,"-",IF(COUNTIF(CORRIDA!$M:$M,$B4&amp;" d. "&amp;BS$2)+COUNTIF(CORRIDA!$M:$M,BS$2&amp;" d. "&amp;$B4)=0,"",COUNTIF(CORRIDA!$M:$M,$B4&amp;" d. "&amp;BS$2)+COUNTIF(CORRIDA!$M:$M,BS$2&amp;" d. "&amp;$B4)))</f>
        <v/>
      </c>
      <c r="BT4" s="83" t="str">
        <f aca="false">IF($B4=BT$2,"-",IF(COUNTIF(CORRIDA!$M:$M,$B4&amp;" d. "&amp;BT$2)+COUNTIF(CORRIDA!$M:$M,BT$2&amp;" d. "&amp;$B4)=0,"",COUNTIF(CORRIDA!$M:$M,$B4&amp;" d. "&amp;BT$2)+COUNTIF(CORRIDA!$M:$M,BT$2&amp;" d. "&amp;$B4)))</f>
        <v/>
      </c>
      <c r="BU4" s="83" t="str">
        <f aca="false">IF($B4=BU$2,"-",IF(COUNTIF(CORRIDA!$M:$M,$B4&amp;" d. "&amp;BU$2)+COUNTIF(CORRIDA!$M:$M,BU$2&amp;" d. "&amp;$B4)=0,"",COUNTIF(CORRIDA!$M:$M,$B4&amp;" d. "&amp;BU$2)+COUNTIF(CORRIDA!$M:$M,BU$2&amp;" d. "&amp;$B4)))</f>
        <v/>
      </c>
      <c r="BV4" s="83" t="str">
        <f aca="false">IF($B4=BV$2,"-",IF(COUNTIF(CORRIDA!$M:$M,$B4&amp;" d. "&amp;BV$2)+COUNTIF(CORRIDA!$M:$M,BV$2&amp;" d. "&amp;$B4)=0,"",COUNTIF(CORRIDA!$M:$M,$B4&amp;" d. "&amp;BV$2)+COUNTIF(CORRIDA!$M:$M,BV$2&amp;" d. "&amp;$B4)))</f>
        <v/>
      </c>
      <c r="BW4" s="83" t="str">
        <f aca="false">IF($B4=BW$2,"-",IF(COUNTIF(CORRIDA!$M:$M,$B4&amp;" d. "&amp;BW$2)+COUNTIF(CORRIDA!$M:$M,BW$2&amp;" d. "&amp;$B4)=0,"",COUNTIF(CORRIDA!$M:$M,$B4&amp;" d. "&amp;BW$2)+COUNTIF(CORRIDA!$M:$M,BW$2&amp;" d. "&amp;$B4)))</f>
        <v/>
      </c>
      <c r="BX4" s="83" t="str">
        <f aca="false">IF($B4=BX$2,"-",IF(COUNTIF(CORRIDA!$M:$M,$B4&amp;" d. "&amp;BX$2)+COUNTIF(CORRIDA!$M:$M,BX$2&amp;" d. "&amp;$B4)=0,"",COUNTIF(CORRIDA!$M:$M,$B4&amp;" d. "&amp;BX$2)+COUNTIF(CORRIDA!$M:$M,BX$2&amp;" d. "&amp;$B4)))</f>
        <v/>
      </c>
      <c r="BY4" s="83" t="str">
        <f aca="false">IF($B4=BY$2,"-",IF(COUNTIF(CORRIDA!$M:$M,$B4&amp;" d. "&amp;BY$2)+COUNTIF(CORRIDA!$M:$M,BY$2&amp;" d. "&amp;$B4)=0,"",COUNTIF(CORRIDA!$M:$M,$B4&amp;" d. "&amp;BY$2)+COUNTIF(CORRIDA!$M:$M,BY$2&amp;" d. "&amp;$B4)))</f>
        <v/>
      </c>
      <c r="BZ4" s="83" t="str">
        <f aca="false">IF($B4=BZ$2,"-",IF(COUNTIF(CORRIDA!$M:$M,$B4&amp;" d. "&amp;BZ$2)+COUNTIF(CORRIDA!$M:$M,BZ$2&amp;" d. "&amp;$B4)=0,"",COUNTIF(CORRIDA!$M:$M,$B4&amp;" d. "&amp;BZ$2)+COUNTIF(CORRIDA!$M:$M,BZ$2&amp;" d. "&amp;$B4)))</f>
        <v/>
      </c>
      <c r="CA4" s="83" t="str">
        <f aca="false">IF($B4=CA$2,"-",IF(COUNTIF(CORRIDA!$M:$M,$B4&amp;" d. "&amp;CA$2)+COUNTIF(CORRIDA!$M:$M,CA$2&amp;" d. "&amp;$B4)=0,"",COUNTIF(CORRIDA!$M:$M,$B4&amp;" d. "&amp;CA$2)+COUNTIF(CORRIDA!$M:$M,CA$2&amp;" d. "&amp;$B4)))</f>
        <v/>
      </c>
      <c r="CB4" s="83" t="str">
        <f aca="false">IF($B4=CB$2,"-",IF(COUNTIF(CORRIDA!$M:$M,$B4&amp;" d. "&amp;CB$2)+COUNTIF(CORRIDA!$M:$M,CB$2&amp;" d. "&amp;$B4)=0,"",COUNTIF(CORRIDA!$M:$M,$B4&amp;" d. "&amp;CB$2)+COUNTIF(CORRIDA!$M:$M,CB$2&amp;" d. "&amp;$B4)))</f>
        <v/>
      </c>
      <c r="CC4" s="83" t="str">
        <f aca="false">IF($B4=CC$2,"-",IF(COUNTIF(CORRIDA!$M:$M,$B4&amp;" d. "&amp;CC$2)+COUNTIF(CORRIDA!$M:$M,CC$2&amp;" d. "&amp;$B4)=0,"",COUNTIF(CORRIDA!$M:$M,$B4&amp;" d. "&amp;CC$2)+COUNTIF(CORRIDA!$M:$M,CC$2&amp;" d. "&amp;$B4)))</f>
        <v/>
      </c>
      <c r="CD4" s="83" t="str">
        <f aca="false">IF($B4=CD$2,"-",IF(COUNTIF(CORRIDA!$M:$M,$B4&amp;" d. "&amp;CD$2)+COUNTIF(CORRIDA!$M:$M,CD$2&amp;" d. "&amp;$B4)=0,"",COUNTIF(CORRIDA!$M:$M,$B4&amp;" d. "&amp;CD$2)+COUNTIF(CORRIDA!$M:$M,CD$2&amp;" d. "&amp;$B4)))</f>
        <v/>
      </c>
      <c r="CE4" s="83" t="str">
        <f aca="false">IF($B4=CE$2,"-",IF(COUNTIF(CORRIDA!$M:$M,$B4&amp;" d. "&amp;CE$2)+COUNTIF(CORRIDA!$M:$M,CE$2&amp;" d. "&amp;$B4)=0,"",COUNTIF(CORRIDA!$M:$M,$B4&amp;" d. "&amp;CE$2)+COUNTIF(CORRIDA!$M:$M,CE$2&amp;" d. "&amp;$B4)))</f>
        <v/>
      </c>
      <c r="CF4" s="83" t="str">
        <f aca="false">IF($B4=CF$2,"-",IF(COUNTIF(CORRIDA!$M:$M,$B4&amp;" d. "&amp;CF$2)+COUNTIF(CORRIDA!$M:$M,CF$2&amp;" d. "&amp;$B4)=0,"",COUNTIF(CORRIDA!$M:$M,$B4&amp;" d. "&amp;CF$2)+COUNTIF(CORRIDA!$M:$M,CF$2&amp;" d. "&amp;$B4)))</f>
        <v/>
      </c>
      <c r="CG4" s="83" t="str">
        <f aca="false">IF($B4=CG$2,"-",IF(COUNTIF(CORRIDA!$M:$M,$B4&amp;" d. "&amp;CG$2)+COUNTIF(CORRIDA!$M:$M,CG$2&amp;" d. "&amp;$B4)=0,"",COUNTIF(CORRIDA!$M:$M,$B4&amp;" d. "&amp;CG$2)+COUNTIF(CORRIDA!$M:$M,CG$2&amp;" d. "&amp;$B4)))</f>
        <v/>
      </c>
      <c r="CH4" s="83" t="str">
        <f aca="false">IF($B4=CH$2,"-",IF(COUNTIF(CORRIDA!$M:$M,$B4&amp;" d. "&amp;CH$2)+COUNTIF(CORRIDA!$M:$M,CH$2&amp;" d. "&amp;$B4)=0,"",COUNTIF(CORRIDA!$M:$M,$B4&amp;" d. "&amp;CH$2)+COUNTIF(CORRIDA!$M:$M,CH$2&amp;" d. "&amp;$B4)))</f>
        <v/>
      </c>
      <c r="CI4" s="83" t="str">
        <f aca="false">IF($B4=CI$2,"-",IF(COUNTIF(CORRIDA!$M:$M,$B4&amp;" d. "&amp;CI$2)+COUNTIF(CORRIDA!$M:$M,CI$2&amp;" d. "&amp;$B4)=0,"",COUNTIF(CORRIDA!$M:$M,$B4&amp;" d. "&amp;CI$2)+COUNTIF(CORRIDA!$M:$M,CI$2&amp;" d. "&amp;$B4)))</f>
        <v/>
      </c>
      <c r="CJ4" s="83" t="str">
        <f aca="false">IF($B4=CJ$2,"-",IF(COUNTIF(CORRIDA!$M:$M,$B4&amp;" d. "&amp;CJ$2)+COUNTIF(CORRIDA!$M:$M,CJ$2&amp;" d. "&amp;$B4)=0,"",COUNTIF(CORRIDA!$M:$M,$B4&amp;" d. "&amp;CJ$2)+COUNTIF(CORRIDA!$M:$M,CJ$2&amp;" d. "&amp;$B4)))</f>
        <v/>
      </c>
      <c r="CK4" s="83" t="str">
        <f aca="false">IF($B4=CK$2,"-",IF(COUNTIF(CORRIDA!$M:$M,$B4&amp;" d. "&amp;CK$2)+COUNTIF(CORRIDA!$M:$M,CK$2&amp;" d. "&amp;$B4)=0,"",COUNTIF(CORRIDA!$M:$M,$B4&amp;" d. "&amp;CK$2)+COUNTIF(CORRIDA!$M:$M,CK$2&amp;" d. "&amp;$B4)))</f>
        <v/>
      </c>
      <c r="CL4" s="83" t="str">
        <f aca="false">IF($B4=CL$2,"-",IF(COUNTIF(CORRIDA!$M:$M,$B4&amp;" d. "&amp;CL$2)+COUNTIF(CORRIDA!$M:$M,CL$2&amp;" d. "&amp;$B4)=0,"",COUNTIF(CORRIDA!$M:$M,$B4&amp;" d. "&amp;CL$2)+COUNTIF(CORRIDA!$M:$M,CL$2&amp;" d. "&amp;$B4)))</f>
        <v/>
      </c>
      <c r="CM4" s="83" t="str">
        <f aca="false">IF($B4=CM$2,"-",IF(COUNTIF(CORRIDA!$M:$M,$B4&amp;" d. "&amp;CM$2)+COUNTIF(CORRIDA!$M:$M,CM$2&amp;" d. "&amp;$B4)=0,"",COUNTIF(CORRIDA!$M:$M,$B4&amp;" d. "&amp;CM$2)+COUNTIF(CORRIDA!$M:$M,CM$2&amp;" d. "&amp;$B4)))</f>
        <v/>
      </c>
      <c r="CN4" s="83" t="str">
        <f aca="false">IF($B4=CN$2,"-",IF(COUNTIF(CORRIDA!$M:$M,$B4&amp;" d. "&amp;CN$2)+COUNTIF(CORRIDA!$M:$M,CN$2&amp;" d. "&amp;$B4)=0,"",COUNTIF(CORRIDA!$M:$M,$B4&amp;" d. "&amp;CN$2)+COUNTIF(CORRIDA!$M:$M,CN$2&amp;" d. "&amp;$B4)))</f>
        <v/>
      </c>
      <c r="CO4" s="83" t="str">
        <f aca="false">IF($B4=CO$2,"-",IF(COUNTIF(CORRIDA!$M:$M,$B4&amp;" d. "&amp;CO$2)+COUNTIF(CORRIDA!$M:$M,CO$2&amp;" d. "&amp;$B4)=0,"",COUNTIF(CORRIDA!$M:$M,$B4&amp;" d. "&amp;CO$2)+COUNTIF(CORRIDA!$M:$M,CO$2&amp;" d. "&amp;$B4)))</f>
        <v/>
      </c>
      <c r="CP4" s="83" t="str">
        <f aca="false">IF($B4=CP$2,"-",IF(COUNTIF(CORRIDA!$M:$M,$B4&amp;" d. "&amp;CP$2)+COUNTIF(CORRIDA!$M:$M,CP$2&amp;" d. "&amp;$B4)=0,"",COUNTIF(CORRIDA!$M:$M,$B4&amp;" d. "&amp;CP$2)+COUNTIF(CORRIDA!$M:$M,CP$2&amp;" d. "&amp;$B4)))</f>
        <v/>
      </c>
      <c r="CQ4" s="83" t="str">
        <f aca="false">IF($B4=CQ$2,"-",IF(COUNTIF(CORRIDA!$M:$M,$B4&amp;" d. "&amp;CQ$2)+COUNTIF(CORRIDA!$M:$M,CQ$2&amp;" d. "&amp;$B4)=0,"",COUNTIF(CORRIDA!$M:$M,$B4&amp;" d. "&amp;CQ$2)+COUNTIF(CORRIDA!$M:$M,CQ$2&amp;" d. "&amp;$B4)))</f>
        <v/>
      </c>
      <c r="CR4" s="83" t="str">
        <f aca="false">IF($B4=CR$2,"-",IF(COUNTIF(CORRIDA!$M:$M,$B4&amp;" d. "&amp;CR$2)+COUNTIF(CORRIDA!$M:$M,CR$2&amp;" d. "&amp;$B4)=0,"",COUNTIF(CORRIDA!$M:$M,$B4&amp;" d. "&amp;CR$2)+COUNTIF(CORRIDA!$M:$M,CR$2&amp;" d. "&amp;$B4)))</f>
        <v/>
      </c>
      <c r="CS4" s="83" t="str">
        <f aca="false">IF($B4=CS$2,"-",IF(COUNTIF(CORRIDA!$M:$M,$B4&amp;" d. "&amp;CS$2)+COUNTIF(CORRIDA!$M:$M,CS$2&amp;" d. "&amp;$B4)=0,"",COUNTIF(CORRIDA!$M:$M,$B4&amp;" d. "&amp;CS$2)+COUNTIF(CORRIDA!$M:$M,CS$2&amp;" d. "&amp;$B4)))</f>
        <v/>
      </c>
      <c r="CT4" s="83" t="str">
        <f aca="false">IF($B4=CT$2,"-",IF(COUNTIF(CORRIDA!$M:$M,$B4&amp;" d. "&amp;CT$2)+COUNTIF(CORRIDA!$M:$M,CT$2&amp;" d. "&amp;$B4)=0,"",COUNTIF(CORRIDA!$M:$M,$B4&amp;" d. "&amp;CT$2)+COUNTIF(CORRIDA!$M:$M,CT$2&amp;" d. "&amp;$B4)))</f>
        <v/>
      </c>
      <c r="CU4" s="83" t="str">
        <f aca="false">IF($B4=CU$2,"-",IF(COUNTIF(CORRIDA!$M:$M,$B4&amp;" d. "&amp;CU$2)+COUNTIF(CORRIDA!$M:$M,CU$2&amp;" d. "&amp;$B4)=0,"",COUNTIF(CORRIDA!$M:$M,$B4&amp;" d. "&amp;CU$2)+COUNTIF(CORRIDA!$M:$M,CU$2&amp;" d. "&amp;$B4)))</f>
        <v/>
      </c>
      <c r="CV4" s="83" t="str">
        <f aca="false">IF($B4=CV$2,"-",IF(COUNTIF(CORRIDA!$M:$M,$B4&amp;" d. "&amp;CV$2)+COUNTIF(CORRIDA!$M:$M,CV$2&amp;" d. "&amp;$B4)=0,"",COUNTIF(CORRIDA!$M:$M,$B4&amp;" d. "&amp;CV$2)+COUNTIF(CORRIDA!$M:$M,CV$2&amp;" d. "&amp;$B4)))</f>
        <v/>
      </c>
      <c r="CW4" s="83" t="str">
        <f aca="false">IF($B4=CW$2,"-",IF(COUNTIF(CORRIDA!$M:$M,$B4&amp;" d. "&amp;CW$2)+COUNTIF(CORRIDA!$M:$M,CW$2&amp;" d. "&amp;$B4)=0,"",COUNTIF(CORRIDA!$M:$M,$B4&amp;" d. "&amp;CW$2)+COUNTIF(CORRIDA!$M:$M,CW$2&amp;" d. "&amp;$B4)))</f>
        <v/>
      </c>
      <c r="CX4" s="83" t="str">
        <f aca="false">IF($B4=CX$2,"-",IF(COUNTIF(CORRIDA!$M:$M,$B4&amp;" d. "&amp;CX$2)+COUNTIF(CORRIDA!$M:$M,CX$2&amp;" d. "&amp;$B4)=0,"",COUNTIF(CORRIDA!$M:$M,$B4&amp;" d. "&amp;CX$2)+COUNTIF(CORRIDA!$M:$M,CX$2&amp;" d. "&amp;$B4)))</f>
        <v/>
      </c>
      <c r="CY4" s="83" t="str">
        <f aca="false">IF($B4=CY$2,"-",IF(COUNTIF(CORRIDA!$M:$M,$B4&amp;" d. "&amp;CY$2)+COUNTIF(CORRIDA!$M:$M,CY$2&amp;" d. "&amp;$B4)=0,"",COUNTIF(CORRIDA!$M:$M,$B4&amp;" d. "&amp;CY$2)+COUNTIF(CORRIDA!$M:$M,CY$2&amp;" d. "&amp;$B4)))</f>
        <v/>
      </c>
      <c r="CZ4" s="83" t="str">
        <f aca="false">IF($B4=CZ$2,"-",IF(COUNTIF(CORRIDA!$M:$M,$B4&amp;" d. "&amp;CZ$2)+COUNTIF(CORRIDA!$M:$M,CZ$2&amp;" d. "&amp;$B4)=0,"",COUNTIF(CORRIDA!$M:$M,$B4&amp;" d. "&amp;CZ$2)+COUNTIF(CORRIDA!$M:$M,CZ$2&amp;" d. "&amp;$B4)))</f>
        <v/>
      </c>
      <c r="DA4" s="83" t="str">
        <f aca="false">IF($B4=DA$2,"-",IF(COUNTIF(CORRIDA!$M:$M,$B4&amp;" d. "&amp;DA$2)+COUNTIF(CORRIDA!$M:$M,DA$2&amp;" d. "&amp;$B4)=0,"",COUNTIF(CORRIDA!$M:$M,$B4&amp;" d. "&amp;DA$2)+COUNTIF(CORRIDA!$M:$M,DA$2&amp;" d. "&amp;$B4)))</f>
        <v/>
      </c>
      <c r="DB4" s="83" t="str">
        <f aca="false">IF($B4=DB$2,"-",IF(COUNTIF(CORRIDA!$M:$M,$B4&amp;" d. "&amp;DB$2)+COUNTIF(CORRIDA!$M:$M,DB$2&amp;" d. "&amp;$B4)=0,"",COUNTIF(CORRIDA!$M:$M,$B4&amp;" d. "&amp;DB$2)+COUNTIF(CORRIDA!$M:$M,DB$2&amp;" d. "&amp;$B4)))</f>
        <v/>
      </c>
      <c r="DC4" s="83" t="str">
        <f aca="false">IF($B4=DC$2,"-",IF(COUNTIF(CORRIDA!$M:$M,$B4&amp;" d. "&amp;DC$2)+COUNTIF(CORRIDA!$M:$M,DC$2&amp;" d. "&amp;$B4)=0,"",COUNTIF(CORRIDA!$M:$M,$B4&amp;" d. "&amp;DC$2)+COUNTIF(CORRIDA!$M:$M,DC$2&amp;" d. "&amp;$B4)))</f>
        <v/>
      </c>
      <c r="DD4" s="75" t="n">
        <f aca="false">SUM(BF4:DC4)</f>
        <v>0</v>
      </c>
      <c r="DE4" s="77" t="n">
        <f aca="false">COUNTIF(BF4:DC4,"&gt;0")</f>
        <v>0</v>
      </c>
      <c r="DF4" s="78" t="n">
        <f aca="false">IF(COUNTIF(BF4:DC4,"&gt;0")&lt;10,0,QUOTIENT(COUNTIF(BF4:DC4,"&gt;0"),5)*50)</f>
        <v>0</v>
      </c>
      <c r="DG4" s="79"/>
      <c r="DH4" s="73" t="str">
        <f aca="false">BE4</f>
        <v>Bérgamo</v>
      </c>
      <c r="DI4" s="83" t="n">
        <f aca="false">IF($B4=DI$2,0,IF(COUNTIF(CORRIDA!$M:$M,$B4&amp;" d. "&amp;DI$2)+COUNTIF(CORRIDA!$M:$M,DI$2&amp;" d. "&amp;$B4)=0,0,COUNTIF(CORRIDA!$M:$M,$B4&amp;" d. "&amp;DI$2)+COUNTIF(CORRIDA!$M:$M,DI$2&amp;" d. "&amp;$B4)))</f>
        <v>0</v>
      </c>
      <c r="DJ4" s="83" t="n">
        <f aca="false">IF($B4=DJ$2,0,IF(COUNTIF(CORRIDA!$M:$M,$B4&amp;" d. "&amp;DJ$2)+COUNTIF(CORRIDA!$M:$M,DJ$2&amp;" d. "&amp;$B4)=0,0,COUNTIF(CORRIDA!$M:$M,$B4&amp;" d. "&amp;DJ$2)+COUNTIF(CORRIDA!$M:$M,DJ$2&amp;" d. "&amp;$B4)))</f>
        <v>0</v>
      </c>
      <c r="DK4" s="83" t="n">
        <f aca="false">IF($B4=DK$2,0,IF(COUNTIF(CORRIDA!$M:$M,$B4&amp;" d. "&amp;DK$2)+COUNTIF(CORRIDA!$M:$M,DK$2&amp;" d. "&amp;$B4)=0,0,COUNTIF(CORRIDA!$M:$M,$B4&amp;" d. "&amp;DK$2)+COUNTIF(CORRIDA!$M:$M,DK$2&amp;" d. "&amp;$B4)))</f>
        <v>0</v>
      </c>
      <c r="DL4" s="83" t="n">
        <f aca="false">IF($B4=DL$2,0,IF(COUNTIF(CORRIDA!$M:$M,$B4&amp;" d. "&amp;DL$2)+COUNTIF(CORRIDA!$M:$M,DL$2&amp;" d. "&amp;$B4)=0,0,COUNTIF(CORRIDA!$M:$M,$B4&amp;" d. "&amp;DL$2)+COUNTIF(CORRIDA!$M:$M,DL$2&amp;" d. "&amp;$B4)))</f>
        <v>0</v>
      </c>
      <c r="DM4" s="83" t="n">
        <f aca="false">IF($B4=DM$2,0,IF(COUNTIF(CORRIDA!$M:$M,$B4&amp;" d. "&amp;DM$2)+COUNTIF(CORRIDA!$M:$M,DM$2&amp;" d. "&amp;$B4)=0,0,COUNTIF(CORRIDA!$M:$M,$B4&amp;" d. "&amp;DM$2)+COUNTIF(CORRIDA!$M:$M,DM$2&amp;" d. "&amp;$B4)))</f>
        <v>0</v>
      </c>
      <c r="DN4" s="83" t="n">
        <f aca="false">IF($B4=DN$2,0,IF(COUNTIF(CORRIDA!$M:$M,$B4&amp;" d. "&amp;DN$2)+COUNTIF(CORRIDA!$M:$M,DN$2&amp;" d. "&amp;$B4)=0,0,COUNTIF(CORRIDA!$M:$M,$B4&amp;" d. "&amp;DN$2)+COUNTIF(CORRIDA!$M:$M,DN$2&amp;" d. "&amp;$B4)))</f>
        <v>0</v>
      </c>
      <c r="DO4" s="83" t="n">
        <f aca="false">IF($B4=DO$2,0,IF(COUNTIF(CORRIDA!$M:$M,$B4&amp;" d. "&amp;DO$2)+COUNTIF(CORRIDA!$M:$M,DO$2&amp;" d. "&amp;$B4)=0,0,COUNTIF(CORRIDA!$M:$M,$B4&amp;" d. "&amp;DO$2)+COUNTIF(CORRIDA!$M:$M,DO$2&amp;" d. "&amp;$B4)))</f>
        <v>0</v>
      </c>
      <c r="DP4" s="83" t="n">
        <f aca="false">IF($B4=DP$2,0,IF(COUNTIF(CORRIDA!$M:$M,$B4&amp;" d. "&amp;DP$2)+COUNTIF(CORRIDA!$M:$M,DP$2&amp;" d. "&amp;$B4)=0,0,COUNTIF(CORRIDA!$M:$M,$B4&amp;" d. "&amp;DP$2)+COUNTIF(CORRIDA!$M:$M,DP$2&amp;" d. "&amp;$B4)))</f>
        <v>0</v>
      </c>
      <c r="DQ4" s="83" t="n">
        <f aca="false">IF($B4=DQ$2,0,IF(COUNTIF(CORRIDA!$M:$M,$B4&amp;" d. "&amp;DQ$2)+COUNTIF(CORRIDA!$M:$M,DQ$2&amp;" d. "&amp;$B4)=0,0,COUNTIF(CORRIDA!$M:$M,$B4&amp;" d. "&amp;DQ$2)+COUNTIF(CORRIDA!$M:$M,DQ$2&amp;" d. "&amp;$B4)))</f>
        <v>0</v>
      </c>
      <c r="DR4" s="83" t="n">
        <f aca="false">IF($B4=DR$2,0,IF(COUNTIF(CORRIDA!$M:$M,$B4&amp;" d. "&amp;DR$2)+COUNTIF(CORRIDA!$M:$M,DR$2&amp;" d. "&amp;$B4)=0,0,COUNTIF(CORRIDA!$M:$M,$B4&amp;" d. "&amp;DR$2)+COUNTIF(CORRIDA!$M:$M,DR$2&amp;" d. "&amp;$B4)))</f>
        <v>0</v>
      </c>
      <c r="DS4" s="83" t="n">
        <f aca="false">IF($B4=DS$2,0,IF(COUNTIF(CORRIDA!$M:$M,$B4&amp;" d. "&amp;DS$2)+COUNTIF(CORRIDA!$M:$M,DS$2&amp;" d. "&amp;$B4)=0,0,COUNTIF(CORRIDA!$M:$M,$B4&amp;" d. "&amp;DS$2)+COUNTIF(CORRIDA!$M:$M,DS$2&amp;" d. "&amp;$B4)))</f>
        <v>0</v>
      </c>
      <c r="DT4" s="83" t="n">
        <f aca="false">IF($B4=DT$2,0,IF(COUNTIF(CORRIDA!$M:$M,$B4&amp;" d. "&amp;DT$2)+COUNTIF(CORRIDA!$M:$M,DT$2&amp;" d. "&amp;$B4)=0,0,COUNTIF(CORRIDA!$M:$M,$B4&amp;" d. "&amp;DT$2)+COUNTIF(CORRIDA!$M:$M,DT$2&amp;" d. "&amp;$B4)))</f>
        <v>0</v>
      </c>
      <c r="DU4" s="83" t="n">
        <f aca="false">IF($B4=DU$2,0,IF(COUNTIF(CORRIDA!$M:$M,$B4&amp;" d. "&amp;DU$2)+COUNTIF(CORRIDA!$M:$M,DU$2&amp;" d. "&amp;$B4)=0,0,COUNTIF(CORRIDA!$M:$M,$B4&amp;" d. "&amp;DU$2)+COUNTIF(CORRIDA!$M:$M,DU$2&amp;" d. "&amp;$B4)))</f>
        <v>0</v>
      </c>
      <c r="DV4" s="83" t="n">
        <f aca="false">IF($B4=DV$2,0,IF(COUNTIF(CORRIDA!$M:$M,$B4&amp;" d. "&amp;DV$2)+COUNTIF(CORRIDA!$M:$M,DV$2&amp;" d. "&amp;$B4)=0,0,COUNTIF(CORRIDA!$M:$M,$B4&amp;" d. "&amp;DV$2)+COUNTIF(CORRIDA!$M:$M,DV$2&amp;" d. "&amp;$B4)))</f>
        <v>0</v>
      </c>
      <c r="DW4" s="83" t="n">
        <f aca="false">IF($B4=DW$2,0,IF(COUNTIF(CORRIDA!$M:$M,$B4&amp;" d. "&amp;DW$2)+COUNTIF(CORRIDA!$M:$M,DW$2&amp;" d. "&amp;$B4)=0,0,COUNTIF(CORRIDA!$M:$M,$B4&amp;" d. "&amp;DW$2)+COUNTIF(CORRIDA!$M:$M,DW$2&amp;" d. "&amp;$B4)))</f>
        <v>0</v>
      </c>
      <c r="DX4" s="83" t="n">
        <f aca="false">IF($B4=DX$2,0,IF(COUNTIF(CORRIDA!$M:$M,$B4&amp;" d. "&amp;DX$2)+COUNTIF(CORRIDA!$M:$M,DX$2&amp;" d. "&amp;$B4)=0,0,COUNTIF(CORRIDA!$M:$M,$B4&amp;" d. "&amp;DX$2)+COUNTIF(CORRIDA!$M:$M,DX$2&amp;" d. "&amp;$B4)))</f>
        <v>0</v>
      </c>
      <c r="DY4" s="83" t="n">
        <f aca="false">IF($B4=DY$2,0,IF(COUNTIF(CORRIDA!$M:$M,$B4&amp;" d. "&amp;DY$2)+COUNTIF(CORRIDA!$M:$M,DY$2&amp;" d. "&amp;$B4)=0,0,COUNTIF(CORRIDA!$M:$M,$B4&amp;" d. "&amp;DY$2)+COUNTIF(CORRIDA!$M:$M,DY$2&amp;" d. "&amp;$B4)))</f>
        <v>0</v>
      </c>
      <c r="DZ4" s="83" t="n">
        <f aca="false">IF($B4=DZ$2,0,IF(COUNTIF(CORRIDA!$M:$M,$B4&amp;" d. "&amp;DZ$2)+COUNTIF(CORRIDA!$M:$M,DZ$2&amp;" d. "&amp;$B4)=0,0,COUNTIF(CORRIDA!$M:$M,$B4&amp;" d. "&amp;DZ$2)+COUNTIF(CORRIDA!$M:$M,DZ$2&amp;" d. "&amp;$B4)))</f>
        <v>0</v>
      </c>
      <c r="EA4" s="83" t="n">
        <f aca="false">IF($B4=EA$2,0,IF(COUNTIF(CORRIDA!$M:$M,$B4&amp;" d. "&amp;EA$2)+COUNTIF(CORRIDA!$M:$M,EA$2&amp;" d. "&amp;$B4)=0,0,COUNTIF(CORRIDA!$M:$M,$B4&amp;" d. "&amp;EA$2)+COUNTIF(CORRIDA!$M:$M,EA$2&amp;" d. "&amp;$B4)))</f>
        <v>0</v>
      </c>
      <c r="EB4" s="83" t="n">
        <f aca="false">IF($B4=EB$2,0,IF(COUNTIF(CORRIDA!$M:$M,$B4&amp;" d. "&amp;EB$2)+COUNTIF(CORRIDA!$M:$M,EB$2&amp;" d. "&amp;$B4)=0,0,COUNTIF(CORRIDA!$M:$M,$B4&amp;" d. "&amp;EB$2)+COUNTIF(CORRIDA!$M:$M,EB$2&amp;" d. "&amp;$B4)))</f>
        <v>0</v>
      </c>
      <c r="EC4" s="83" t="n">
        <f aca="false">IF($B4=EC$2,0,IF(COUNTIF(CORRIDA!$M:$M,$B4&amp;" d. "&amp;EC$2)+COUNTIF(CORRIDA!$M:$M,EC$2&amp;" d. "&amp;$B4)=0,0,COUNTIF(CORRIDA!$M:$M,$B4&amp;" d. "&amp;EC$2)+COUNTIF(CORRIDA!$M:$M,EC$2&amp;" d. "&amp;$B4)))</f>
        <v>0</v>
      </c>
      <c r="ED4" s="83" t="n">
        <f aca="false">IF($B4=ED$2,0,IF(COUNTIF(CORRIDA!$M:$M,$B4&amp;" d. "&amp;ED$2)+COUNTIF(CORRIDA!$M:$M,ED$2&amp;" d. "&amp;$B4)=0,0,COUNTIF(CORRIDA!$M:$M,$B4&amp;" d. "&amp;ED$2)+COUNTIF(CORRIDA!$M:$M,ED$2&amp;" d. "&amp;$B4)))</f>
        <v>0</v>
      </c>
      <c r="EE4" s="83" t="n">
        <f aca="false">IF($B4=EE$2,0,IF(COUNTIF(CORRIDA!$M:$M,$B4&amp;" d. "&amp;EE$2)+COUNTIF(CORRIDA!$M:$M,EE$2&amp;" d. "&amp;$B4)=0,0,COUNTIF(CORRIDA!$M:$M,$B4&amp;" d. "&amp;EE$2)+COUNTIF(CORRIDA!$M:$M,EE$2&amp;" d. "&amp;$B4)))</f>
        <v>0</v>
      </c>
      <c r="EF4" s="83" t="n">
        <f aca="false">IF($B4=EF$2,0,IF(COUNTIF(CORRIDA!$M:$M,$B4&amp;" d. "&amp;EF$2)+COUNTIF(CORRIDA!$M:$M,EF$2&amp;" d. "&amp;$B4)=0,0,COUNTIF(CORRIDA!$M:$M,$B4&amp;" d. "&amp;EF$2)+COUNTIF(CORRIDA!$M:$M,EF$2&amp;" d. "&amp;$B4)))</f>
        <v>0</v>
      </c>
      <c r="EG4" s="83" t="n">
        <f aca="false">IF($B4=EG$2,0,IF(COUNTIF(CORRIDA!$M:$M,$B4&amp;" d. "&amp;EG$2)+COUNTIF(CORRIDA!$M:$M,EG$2&amp;" d. "&amp;$B4)=0,0,COUNTIF(CORRIDA!$M:$M,$B4&amp;" d. "&amp;EG$2)+COUNTIF(CORRIDA!$M:$M,EG$2&amp;" d. "&amp;$B4)))</f>
        <v>0</v>
      </c>
      <c r="EH4" s="83" t="n">
        <f aca="false">IF($B4=EH$2,0,IF(COUNTIF(CORRIDA!$M:$M,$B4&amp;" d. "&amp;EH$2)+COUNTIF(CORRIDA!$M:$M,EH$2&amp;" d. "&amp;$B4)=0,0,COUNTIF(CORRIDA!$M:$M,$B4&amp;" d. "&amp;EH$2)+COUNTIF(CORRIDA!$M:$M,EH$2&amp;" d. "&amp;$B4)))</f>
        <v>0</v>
      </c>
      <c r="EI4" s="83" t="n">
        <f aca="false">IF($B4=EI$2,0,IF(COUNTIF(CORRIDA!$M:$M,$B4&amp;" d. "&amp;EI$2)+COUNTIF(CORRIDA!$M:$M,EI$2&amp;" d. "&amp;$B4)=0,0,COUNTIF(CORRIDA!$M:$M,$B4&amp;" d. "&amp;EI$2)+COUNTIF(CORRIDA!$M:$M,EI$2&amp;" d. "&amp;$B4)))</f>
        <v>0</v>
      </c>
      <c r="EJ4" s="83" t="n">
        <f aca="false">IF($B4=EJ$2,0,IF(COUNTIF(CORRIDA!$M:$M,$B4&amp;" d. "&amp;EJ$2)+COUNTIF(CORRIDA!$M:$M,EJ$2&amp;" d. "&amp;$B4)=0,0,COUNTIF(CORRIDA!$M:$M,$B4&amp;" d. "&amp;EJ$2)+COUNTIF(CORRIDA!$M:$M,EJ$2&amp;" d. "&amp;$B4)))</f>
        <v>0</v>
      </c>
      <c r="EK4" s="83" t="n">
        <f aca="false">IF($B4=EK$2,0,IF(COUNTIF(CORRIDA!$M:$M,$B4&amp;" d. "&amp;EK$2)+COUNTIF(CORRIDA!$M:$M,EK$2&amp;" d. "&amp;$B4)=0,0,COUNTIF(CORRIDA!$M:$M,$B4&amp;" d. "&amp;EK$2)+COUNTIF(CORRIDA!$M:$M,EK$2&amp;" d. "&amp;$B4)))</f>
        <v>0</v>
      </c>
      <c r="EL4" s="83" t="n">
        <f aca="false">IF($B4=EL$2,0,IF(COUNTIF(CORRIDA!$M:$M,$B4&amp;" d. "&amp;EL$2)+COUNTIF(CORRIDA!$M:$M,EL$2&amp;" d. "&amp;$B4)=0,0,COUNTIF(CORRIDA!$M:$M,$B4&amp;" d. "&amp;EL$2)+COUNTIF(CORRIDA!$M:$M,EL$2&amp;" d. "&amp;$B4)))</f>
        <v>0</v>
      </c>
      <c r="EM4" s="83" t="n">
        <f aca="false">IF($B4=EM$2,0,IF(COUNTIF(CORRIDA!$M:$M,$B4&amp;" d. "&amp;EM$2)+COUNTIF(CORRIDA!$M:$M,EM$2&amp;" d. "&amp;$B4)=0,0,COUNTIF(CORRIDA!$M:$M,$B4&amp;" d. "&amp;EM$2)+COUNTIF(CORRIDA!$M:$M,EM$2&amp;" d. "&amp;$B4)))</f>
        <v>0</v>
      </c>
      <c r="EN4" s="83" t="n">
        <f aca="false">IF($B4=EN$2,0,IF(COUNTIF(CORRIDA!$M:$M,$B4&amp;" d. "&amp;EN$2)+COUNTIF(CORRIDA!$M:$M,EN$2&amp;" d. "&amp;$B4)=0,0,COUNTIF(CORRIDA!$M:$M,$B4&amp;" d. "&amp;EN$2)+COUNTIF(CORRIDA!$M:$M,EN$2&amp;" d. "&amp;$B4)))</f>
        <v>0</v>
      </c>
      <c r="EO4" s="83" t="n">
        <f aca="false">IF($B4=EO$2,0,IF(COUNTIF(CORRIDA!$M:$M,$B4&amp;" d. "&amp;EO$2)+COUNTIF(CORRIDA!$M:$M,EO$2&amp;" d. "&amp;$B4)=0,0,COUNTIF(CORRIDA!$M:$M,$B4&amp;" d. "&amp;EO$2)+COUNTIF(CORRIDA!$M:$M,EO$2&amp;" d. "&amp;$B4)))</f>
        <v>0</v>
      </c>
      <c r="EP4" s="83" t="n">
        <f aca="false">IF($B4=EP$2,0,IF(COUNTIF(CORRIDA!$M:$M,$B4&amp;" d. "&amp;EP$2)+COUNTIF(CORRIDA!$M:$M,EP$2&amp;" d. "&amp;$B4)=0,0,COUNTIF(CORRIDA!$M:$M,$B4&amp;" d. "&amp;EP$2)+COUNTIF(CORRIDA!$M:$M,EP$2&amp;" d. "&amp;$B4)))</f>
        <v>0</v>
      </c>
      <c r="EQ4" s="83" t="n">
        <f aca="false">IF($B4=EQ$2,0,IF(COUNTIF(CORRIDA!$M:$M,$B4&amp;" d. "&amp;EQ$2)+COUNTIF(CORRIDA!$M:$M,EQ$2&amp;" d. "&amp;$B4)=0,0,COUNTIF(CORRIDA!$M:$M,$B4&amp;" d. "&amp;EQ$2)+COUNTIF(CORRIDA!$M:$M,EQ$2&amp;" d. "&amp;$B4)))</f>
        <v>0</v>
      </c>
      <c r="ER4" s="83" t="n">
        <f aca="false">IF($B4=ER$2,0,IF(COUNTIF(CORRIDA!$M:$M,$B4&amp;" d. "&amp;ER$2)+COUNTIF(CORRIDA!$M:$M,ER$2&amp;" d. "&amp;$B4)=0,0,COUNTIF(CORRIDA!$M:$M,$B4&amp;" d. "&amp;ER$2)+COUNTIF(CORRIDA!$M:$M,ER$2&amp;" d. "&amp;$B4)))</f>
        <v>0</v>
      </c>
      <c r="ES4" s="83" t="n">
        <f aca="false">IF($B4=ES$2,0,IF(COUNTIF(CORRIDA!$M:$M,$B4&amp;" d. "&amp;ES$2)+COUNTIF(CORRIDA!$M:$M,ES$2&amp;" d. "&amp;$B4)=0,0,COUNTIF(CORRIDA!$M:$M,$B4&amp;" d. "&amp;ES$2)+COUNTIF(CORRIDA!$M:$M,ES$2&amp;" d. "&amp;$B4)))</f>
        <v>0</v>
      </c>
      <c r="ET4" s="83" t="n">
        <f aca="false">IF($B4=ET$2,0,IF(COUNTIF(CORRIDA!$M:$M,$B4&amp;" d. "&amp;ET$2)+COUNTIF(CORRIDA!$M:$M,ET$2&amp;" d. "&amp;$B4)=0,0,COUNTIF(CORRIDA!$M:$M,$B4&amp;" d. "&amp;ET$2)+COUNTIF(CORRIDA!$M:$M,ET$2&amp;" d. "&amp;$B4)))</f>
        <v>0</v>
      </c>
      <c r="EU4" s="83" t="n">
        <f aca="false">IF($B4=EU$2,0,IF(COUNTIF(CORRIDA!$M:$M,$B4&amp;" d. "&amp;EU$2)+COUNTIF(CORRIDA!$M:$M,EU$2&amp;" d. "&amp;$B4)=0,0,COUNTIF(CORRIDA!$M:$M,$B4&amp;" d. "&amp;EU$2)+COUNTIF(CORRIDA!$M:$M,EU$2&amp;" d. "&amp;$B4)))</f>
        <v>0</v>
      </c>
      <c r="EV4" s="83" t="n">
        <f aca="false">IF($B4=EV$2,0,IF(COUNTIF(CORRIDA!$M:$M,$B4&amp;" d. "&amp;EV$2)+COUNTIF(CORRIDA!$M:$M,EV$2&amp;" d. "&amp;$B4)=0,0,COUNTIF(CORRIDA!$M:$M,$B4&amp;" d. "&amp;EV$2)+COUNTIF(CORRIDA!$M:$M,EV$2&amp;" d. "&amp;$B4)))</f>
        <v>0</v>
      </c>
      <c r="EW4" s="83" t="n">
        <f aca="false">IF($B4=EW$2,0,IF(COUNTIF(CORRIDA!$M:$M,$B4&amp;" d. "&amp;EW$2)+COUNTIF(CORRIDA!$M:$M,EW$2&amp;" d. "&amp;$B4)=0,0,COUNTIF(CORRIDA!$M:$M,$B4&amp;" d. "&amp;EW$2)+COUNTIF(CORRIDA!$M:$M,EW$2&amp;" d. "&amp;$B4)))</f>
        <v>0</v>
      </c>
      <c r="EX4" s="83" t="n">
        <f aca="false">IF($B4=EX$2,0,IF(COUNTIF(CORRIDA!$M:$M,$B4&amp;" d. "&amp;EX$2)+COUNTIF(CORRIDA!$M:$M,EX$2&amp;" d. "&amp;$B4)=0,0,COUNTIF(CORRIDA!$M:$M,$B4&amp;" d. "&amp;EX$2)+COUNTIF(CORRIDA!$M:$M,EX$2&amp;" d. "&amp;$B4)))</f>
        <v>0</v>
      </c>
      <c r="EY4" s="83" t="n">
        <f aca="false">IF($B4=EY$2,0,IF(COUNTIF(CORRIDA!$M:$M,$B4&amp;" d. "&amp;EY$2)+COUNTIF(CORRIDA!$M:$M,EY$2&amp;" d. "&amp;$B4)=0,0,COUNTIF(CORRIDA!$M:$M,$B4&amp;" d. "&amp;EY$2)+COUNTIF(CORRIDA!$M:$M,EY$2&amp;" d. "&amp;$B4)))</f>
        <v>0</v>
      </c>
      <c r="EZ4" s="83" t="n">
        <f aca="false">IF($B4=EZ$2,0,IF(COUNTIF(CORRIDA!$M:$M,$B4&amp;" d. "&amp;EZ$2)+COUNTIF(CORRIDA!$M:$M,EZ$2&amp;" d. "&amp;$B4)=0,0,COUNTIF(CORRIDA!$M:$M,$B4&amp;" d. "&amp;EZ$2)+COUNTIF(CORRIDA!$M:$M,EZ$2&amp;" d. "&amp;$B4)))</f>
        <v>0</v>
      </c>
      <c r="FA4" s="83" t="n">
        <f aca="false">IF($B4=FA$2,0,IF(COUNTIF(CORRIDA!$M:$M,$B4&amp;" d. "&amp;FA$2)+COUNTIF(CORRIDA!$M:$M,FA$2&amp;" d. "&amp;$B4)=0,0,COUNTIF(CORRIDA!$M:$M,$B4&amp;" d. "&amp;FA$2)+COUNTIF(CORRIDA!$M:$M,FA$2&amp;" d. "&amp;$B4)))</f>
        <v>0</v>
      </c>
      <c r="FB4" s="83" t="n">
        <f aca="false">IF($B4=FB$2,0,IF(COUNTIF(CORRIDA!$M:$M,$B4&amp;" d. "&amp;FB$2)+COUNTIF(CORRIDA!$M:$M,FB$2&amp;" d. "&amp;$B4)=0,0,COUNTIF(CORRIDA!$M:$M,$B4&amp;" d. "&amp;FB$2)+COUNTIF(CORRIDA!$M:$M,FB$2&amp;" d. "&amp;$B4)))</f>
        <v>0</v>
      </c>
      <c r="FC4" s="83" t="n">
        <f aca="false">IF($B4=FC$2,0,IF(COUNTIF(CORRIDA!$M:$M,$B4&amp;" d. "&amp;FC$2)+COUNTIF(CORRIDA!$M:$M,FC$2&amp;" d. "&amp;$B4)=0,0,COUNTIF(CORRIDA!$M:$M,$B4&amp;" d. "&amp;FC$2)+COUNTIF(CORRIDA!$M:$M,FC$2&amp;" d. "&amp;$B4)))</f>
        <v>0</v>
      </c>
      <c r="FD4" s="83" t="n">
        <f aca="false">IF($B4=FD$2,0,IF(COUNTIF(CORRIDA!$M:$M,$B4&amp;" d. "&amp;FD$2)+COUNTIF(CORRIDA!$M:$M,FD$2&amp;" d. "&amp;$B4)=0,0,COUNTIF(CORRIDA!$M:$M,$B4&amp;" d. "&amp;FD$2)+COUNTIF(CORRIDA!$M:$M,FD$2&amp;" d. "&amp;$B4)))</f>
        <v>0</v>
      </c>
      <c r="FE4" s="83" t="n">
        <f aca="false">IF($B4=FE$2,0,IF(COUNTIF(CORRIDA!$M:$M,$B4&amp;" d. "&amp;FE$2)+COUNTIF(CORRIDA!$M:$M,FE$2&amp;" d. "&amp;$B4)=0,0,COUNTIF(CORRIDA!$M:$M,$B4&amp;" d. "&amp;FE$2)+COUNTIF(CORRIDA!$M:$M,FE$2&amp;" d. "&amp;$B4)))</f>
        <v>0</v>
      </c>
      <c r="FF4" s="83" t="n">
        <f aca="false">IF($B4=FF$2,0,IF(COUNTIF(CORRIDA!$M:$M,$B4&amp;" d. "&amp;FF$2)+COUNTIF(CORRIDA!$M:$M,FF$2&amp;" d. "&amp;$B4)=0,0,COUNTIF(CORRIDA!$M:$M,$B4&amp;" d. "&amp;FF$2)+COUNTIF(CORRIDA!$M:$M,FF$2&amp;" d. "&amp;$B4)))</f>
        <v>0</v>
      </c>
      <c r="FG4" s="75" t="n">
        <f aca="false">SUM(DI4:EW4)</f>
        <v>0</v>
      </c>
      <c r="FH4" s="80"/>
      <c r="FI4" s="73" t="str">
        <f aca="false">BE4</f>
        <v>Bérgamo</v>
      </c>
      <c r="FJ4" s="81" t="n">
        <f aca="false">COUNTIF(BF4:DC4,"&gt;0")</f>
        <v>0</v>
      </c>
      <c r="FK4" s="81" t="e">
        <f aca="false">AVERAGE(BF4:DC4)</f>
        <v>#DIV/0!</v>
      </c>
      <c r="FL4" s="81" t="e">
        <f aca="false">_xlfn.STDEV.P(BF4:DC4)</f>
        <v>#DIV/0!</v>
      </c>
      <c r="FM4" s="60" t="e">
        <f aca="false">SUMPRODUCT(BF4:DC4,CLASSIF!T4:T53)</f>
        <v>#VALUE!</v>
      </c>
    </row>
    <row r="5" customFormat="false" ht="12.75" hidden="false" customHeight="false" outlineLevel="0" collapsed="false">
      <c r="B5" s="73" t="str">
        <f aca="false">INTRO!B5</f>
        <v>Bernardo</v>
      </c>
      <c r="C5" s="74" t="str">
        <f aca="false">IF($B5=C$2,"-",IF(COUNTIF(CORRIDA!$M:$M,$B5&amp;" d. "&amp;C$2)=0,"",COUNTIF(CORRIDA!$M:$M,$B5&amp;" d. "&amp;C$2)))</f>
        <v/>
      </c>
      <c r="D5" s="74" t="str">
        <f aca="false">IF($B5=D$2,"-",IF(COUNTIF(CORRIDA!$M:$M,$B5&amp;" d. "&amp;D$2)=0,"",COUNTIF(CORRIDA!$M:$M,$B5&amp;" d. "&amp;D$2)))</f>
        <v/>
      </c>
      <c r="E5" s="74" t="str">
        <f aca="false">IF($B5=E$2,"-",IF(COUNTIF(CORRIDA!$M:$M,$B5&amp;" d. "&amp;E$2)=0,"",COUNTIF(CORRIDA!$M:$M,$B5&amp;" d. "&amp;E$2)))</f>
        <v>-</v>
      </c>
      <c r="F5" s="74" t="str">
        <f aca="false">IF($B5=F$2,"-",IF(COUNTIF(CORRIDA!$M:$M,$B5&amp;" d. "&amp;F$2)=0,"",COUNTIF(CORRIDA!$M:$M,$B5&amp;" d. "&amp;F$2)))</f>
        <v/>
      </c>
      <c r="G5" s="74" t="str">
        <f aca="false">IF($B5=G$2,"-",IF(COUNTIF(CORRIDA!$M:$M,$B5&amp;" d. "&amp;G$2)=0,"",COUNTIF(CORRIDA!$M:$M,$B5&amp;" d. "&amp;G$2)))</f>
        <v/>
      </c>
      <c r="H5" s="74" t="str">
        <f aca="false">IF($B5=H$2,"-",IF(COUNTIF(CORRIDA!$M:$M,$B5&amp;" d. "&amp;H$2)=0,"",COUNTIF(CORRIDA!$M:$M,$B5&amp;" d. "&amp;H$2)))</f>
        <v/>
      </c>
      <c r="I5" s="74" t="str">
        <f aca="false">IF($B5=I$2,"-",IF(COUNTIF(CORRIDA!$M:$M,$B5&amp;" d. "&amp;I$2)=0,"",COUNTIF(CORRIDA!$M:$M,$B5&amp;" d. "&amp;I$2)))</f>
        <v/>
      </c>
      <c r="J5" s="74" t="str">
        <f aca="false">IF($B5=J$2,"-",IF(COUNTIF(CORRIDA!$M:$M,$B5&amp;" d. "&amp;J$2)=0,"",COUNTIF(CORRIDA!$M:$M,$B5&amp;" d. "&amp;J$2)))</f>
        <v/>
      </c>
      <c r="K5" s="74" t="str">
        <f aca="false">IF($B5=K$2,"-",IF(COUNTIF(CORRIDA!$M:$M,$B5&amp;" d. "&amp;K$2)=0,"",COUNTIF(CORRIDA!$M:$M,$B5&amp;" d. "&amp;K$2)))</f>
        <v/>
      </c>
      <c r="L5" s="74" t="str">
        <f aca="false">IF($B5=L$2,"-",IF(COUNTIF(CORRIDA!$M:$M,$B5&amp;" d. "&amp;L$2)=0,"",COUNTIF(CORRIDA!$M:$M,$B5&amp;" d. "&amp;L$2)))</f>
        <v/>
      </c>
      <c r="M5" s="74" t="str">
        <f aca="false">IF($B5=M$2,"-",IF(COUNTIF(CORRIDA!$M:$M,$B5&amp;" d. "&amp;M$2)=0,"",COUNTIF(CORRIDA!$M:$M,$B5&amp;" d. "&amp;M$2)))</f>
        <v/>
      </c>
      <c r="N5" s="74" t="str">
        <f aca="false">IF($B5=N$2,"-",IF(COUNTIF(CORRIDA!$M:$M,$B5&amp;" d. "&amp;N$2)=0,"",COUNTIF(CORRIDA!$M:$M,$B5&amp;" d. "&amp;N$2)))</f>
        <v/>
      </c>
      <c r="O5" s="74" t="str">
        <f aca="false">IF($B5=O$2,"-",IF(COUNTIF(CORRIDA!$M:$M,$B5&amp;" d. "&amp;O$2)=0,"",COUNTIF(CORRIDA!$M:$M,$B5&amp;" d. "&amp;O$2)))</f>
        <v/>
      </c>
      <c r="P5" s="74" t="str">
        <f aca="false">IF($B5=P$2,"-",IF(COUNTIF(CORRIDA!$M:$M,$B5&amp;" d. "&amp;P$2)=0,"",COUNTIF(CORRIDA!$M:$M,$B5&amp;" d. "&amp;P$2)))</f>
        <v/>
      </c>
      <c r="Q5" s="74" t="str">
        <f aca="false">IF($B5=Q$2,"-",IF(COUNTIF(CORRIDA!$M:$M,$B5&amp;" d. "&amp;Q$2)=0,"",COUNTIF(CORRIDA!$M:$M,$B5&amp;" d. "&amp;Q$2)))</f>
        <v/>
      </c>
      <c r="R5" s="74" t="str">
        <f aca="false">IF($B5=R$2,"-",IF(COUNTIF(CORRIDA!$M:$M,$B5&amp;" d. "&amp;R$2)=0,"",COUNTIF(CORRIDA!$M:$M,$B5&amp;" d. "&amp;R$2)))</f>
        <v/>
      </c>
      <c r="S5" s="74" t="str">
        <f aca="false">IF($B5=S$2,"-",IF(COUNTIF(CORRIDA!$M:$M,$B5&amp;" d. "&amp;S$2)=0,"",COUNTIF(CORRIDA!$M:$M,$B5&amp;" d. "&amp;S$2)))</f>
        <v/>
      </c>
      <c r="T5" s="74" t="str">
        <f aca="false">IF($B5=T$2,"-",IF(COUNTIF(CORRIDA!$M:$M,$B5&amp;" d. "&amp;T$2)=0,"",COUNTIF(CORRIDA!$M:$M,$B5&amp;" d. "&amp;T$2)))</f>
        <v/>
      </c>
      <c r="U5" s="74" t="str">
        <f aca="false">IF($B5=U$2,"-",IF(COUNTIF(CORRIDA!$M:$M,$B5&amp;" d. "&amp;U$2)=0,"",COUNTIF(CORRIDA!$M:$M,$B5&amp;" d. "&amp;U$2)))</f>
        <v/>
      </c>
      <c r="V5" s="74" t="str">
        <f aca="false">IF($B5=V$2,"-",IF(COUNTIF(CORRIDA!$M:$M,$B5&amp;" d. "&amp;V$2)=0,"",COUNTIF(CORRIDA!$M:$M,$B5&amp;" d. "&amp;V$2)))</f>
        <v/>
      </c>
      <c r="W5" s="74" t="str">
        <f aca="false">IF($B5=W$2,"-",IF(COUNTIF(CORRIDA!$M:$M,$B5&amp;" d. "&amp;W$2)=0,"",COUNTIF(CORRIDA!$M:$M,$B5&amp;" d. "&amp;W$2)))</f>
        <v/>
      </c>
      <c r="X5" s="74" t="str">
        <f aca="false">IF($B5=X$2,"-",IF(COUNTIF(CORRIDA!$M:$M,$B5&amp;" d. "&amp;X$2)=0,"",COUNTIF(CORRIDA!$M:$M,$B5&amp;" d. "&amp;X$2)))</f>
        <v/>
      </c>
      <c r="Y5" s="74" t="str">
        <f aca="false">IF($B5=Y$2,"-",IF(COUNTIF(CORRIDA!$M:$M,$B5&amp;" d. "&amp;Y$2)=0,"",COUNTIF(CORRIDA!$M:$M,$B5&amp;" d. "&amp;Y$2)))</f>
        <v/>
      </c>
      <c r="Z5" s="74" t="str">
        <f aca="false">IF($B5=Z$2,"-",IF(COUNTIF(CORRIDA!$M:$M,$B5&amp;" d. "&amp;Z$2)=0,"",COUNTIF(CORRIDA!$M:$M,$B5&amp;" d. "&amp;Z$2)))</f>
        <v/>
      </c>
      <c r="AA5" s="74" t="str">
        <f aca="false">IF($B5=AA$2,"-",IF(COUNTIF(CORRIDA!$M:$M,$B5&amp;" d. "&amp;AA$2)=0,"",COUNTIF(CORRIDA!$M:$M,$B5&amp;" d. "&amp;AA$2)))</f>
        <v/>
      </c>
      <c r="AB5" s="74" t="str">
        <f aca="false">IF($B5=AB$2,"-",IF(COUNTIF(CORRIDA!$M:$M,$B5&amp;" d. "&amp;AB$2)=0,"",COUNTIF(CORRIDA!$M:$M,$B5&amp;" d. "&amp;AB$2)))</f>
        <v/>
      </c>
      <c r="AC5" s="74" t="str">
        <f aca="false">IF($B5=AC$2,"-",IF(COUNTIF(CORRIDA!$M:$M,$B5&amp;" d. "&amp;AC$2)=0,"",COUNTIF(CORRIDA!$M:$M,$B5&amp;" d. "&amp;AC$2)))</f>
        <v/>
      </c>
      <c r="AD5" s="74" t="str">
        <f aca="false">IF($B5=AD$2,"-",IF(COUNTIF(CORRIDA!$M:$M,$B5&amp;" d. "&amp;AD$2)=0,"",COUNTIF(CORRIDA!$M:$M,$B5&amp;" d. "&amp;AD$2)))</f>
        <v/>
      </c>
      <c r="AE5" s="74" t="str">
        <f aca="false">IF($B5=AE$2,"-",IF(COUNTIF(CORRIDA!$M:$M,$B5&amp;" d. "&amp;AE$2)=0,"",COUNTIF(CORRIDA!$M:$M,$B5&amp;" d. "&amp;AE$2)))</f>
        <v/>
      </c>
      <c r="AF5" s="74" t="str">
        <f aca="false">IF($B5=AF$2,"-",IF(COUNTIF(CORRIDA!$M:$M,$B5&amp;" d. "&amp;AF$2)=0,"",COUNTIF(CORRIDA!$M:$M,$B5&amp;" d. "&amp;AF$2)))</f>
        <v/>
      </c>
      <c r="AG5" s="74" t="str">
        <f aca="false">IF($B5=AG$2,"-",IF(COUNTIF(CORRIDA!$M:$M,$B5&amp;" d. "&amp;AG$2)=0,"",COUNTIF(CORRIDA!$M:$M,$B5&amp;" d. "&amp;AG$2)))</f>
        <v/>
      </c>
      <c r="AH5" s="74" t="str">
        <f aca="false">IF($B5=AH$2,"-",IF(COUNTIF(CORRIDA!$M:$M,$B5&amp;" d. "&amp;AH$2)=0,"",COUNTIF(CORRIDA!$M:$M,$B5&amp;" d. "&amp;AH$2)))</f>
        <v/>
      </c>
      <c r="AI5" s="74" t="str">
        <f aca="false">IF($B5=AI$2,"-",IF(COUNTIF(CORRIDA!$M:$M,$B5&amp;" d. "&amp;AI$2)=0,"",COUNTIF(CORRIDA!$M:$M,$B5&amp;" d. "&amp;AI$2)))</f>
        <v/>
      </c>
      <c r="AJ5" s="74" t="str">
        <f aca="false">IF($B5=AJ$2,"-",IF(COUNTIF(CORRIDA!$M:$M,$B5&amp;" d. "&amp;AJ$2)=0,"",COUNTIF(CORRIDA!$M:$M,$B5&amp;" d. "&amp;AJ$2)))</f>
        <v/>
      </c>
      <c r="AK5" s="74" t="str">
        <f aca="false">IF($B5=AK$2,"-",IF(COUNTIF(CORRIDA!$M:$M,$B5&amp;" d. "&amp;AK$2)=0,"",COUNTIF(CORRIDA!$M:$M,$B5&amp;" d. "&amp;AK$2)))</f>
        <v/>
      </c>
      <c r="AL5" s="74" t="str">
        <f aca="false">IF($B5=AL$2,"-",IF(COUNTIF(CORRIDA!$M:$M,$B5&amp;" d. "&amp;AL$2)=0,"",COUNTIF(CORRIDA!$M:$M,$B5&amp;" d. "&amp;AL$2)))</f>
        <v/>
      </c>
      <c r="AM5" s="74" t="str">
        <f aca="false">IF($B5=AM$2,"-",IF(COUNTIF(CORRIDA!$M:$M,$B5&amp;" d. "&amp;AM$2)=0,"",COUNTIF(CORRIDA!$M:$M,$B5&amp;" d. "&amp;AM$2)))</f>
        <v/>
      </c>
      <c r="AN5" s="74" t="str">
        <f aca="false">IF($B5=AN$2,"-",IF(COUNTIF(CORRIDA!$M:$M,$B5&amp;" d. "&amp;AN$2)=0,"",COUNTIF(CORRIDA!$M:$M,$B5&amp;" d. "&amp;AN$2)))</f>
        <v/>
      </c>
      <c r="AO5" s="74" t="str">
        <f aca="false">IF($B5=AO$2,"-",IF(COUNTIF(CORRIDA!$M:$M,$B5&amp;" d. "&amp;AO$2)=0,"",COUNTIF(CORRIDA!$M:$M,$B5&amp;" d. "&amp;AO$2)))</f>
        <v/>
      </c>
      <c r="AP5" s="74" t="str">
        <f aca="false">IF($B5=AP$2,"-",IF(COUNTIF(CORRIDA!$M:$M,$B5&amp;" d. "&amp;AP$2)=0,"",COUNTIF(CORRIDA!$M:$M,$B5&amp;" d. "&amp;AP$2)))</f>
        <v/>
      </c>
      <c r="AQ5" s="74" t="str">
        <f aca="false">IF($B5=AQ$2,"-",IF(COUNTIF(CORRIDA!$M:$M,$B5&amp;" d. "&amp;AQ$2)=0,"",COUNTIF(CORRIDA!$M:$M,$B5&amp;" d. "&amp;AQ$2)))</f>
        <v/>
      </c>
      <c r="AR5" s="74" t="str">
        <f aca="false">IF($B5=AR$2,"-",IF(COUNTIF(CORRIDA!$M:$M,$B5&amp;" d. "&amp;AR$2)=0,"",COUNTIF(CORRIDA!$M:$M,$B5&amp;" d. "&amp;AR$2)))</f>
        <v/>
      </c>
      <c r="AS5" s="74" t="str">
        <f aca="false">IF($B5=AS$2,"-",IF(COUNTIF(CORRIDA!$M:$M,$B5&amp;" d. "&amp;AS$2)=0,"",COUNTIF(CORRIDA!$M:$M,$B5&amp;" d. "&amp;AS$2)))</f>
        <v/>
      </c>
      <c r="AT5" s="74" t="str">
        <f aca="false">IF($B5=AT$2,"-",IF(COUNTIF(CORRIDA!$M:$M,$B5&amp;" d. "&amp;AT$2)=0,"",COUNTIF(CORRIDA!$M:$M,$B5&amp;" d. "&amp;AT$2)))</f>
        <v/>
      </c>
      <c r="AU5" s="74" t="str">
        <f aca="false">IF($B5=AU$2,"-",IF(COUNTIF(CORRIDA!$M:$M,$B5&amp;" d. "&amp;AU$2)=0,"",COUNTIF(CORRIDA!$M:$M,$B5&amp;" d. "&amp;AU$2)))</f>
        <v/>
      </c>
      <c r="AV5" s="74" t="str">
        <f aca="false">IF($B5=AV$2,"-",IF(COUNTIF(CORRIDA!$M:$M,$B5&amp;" d. "&amp;AV$2)=0,"",COUNTIF(CORRIDA!$M:$M,$B5&amp;" d. "&amp;AV$2)))</f>
        <v/>
      </c>
      <c r="AW5" s="74" t="str">
        <f aca="false">IF($B5=AW$2,"-",IF(COUNTIF(CORRIDA!$M:$M,$B5&amp;" d. "&amp;AW$2)=0,"",COUNTIF(CORRIDA!$M:$M,$B5&amp;" d. "&amp;AW$2)))</f>
        <v/>
      </c>
      <c r="AX5" s="74" t="str">
        <f aca="false">IF($B5=AX$2,"-",IF(COUNTIF(CORRIDA!$M:$M,$B5&amp;" d. "&amp;AX$2)=0,"",COUNTIF(CORRIDA!$M:$M,$B5&amp;" d. "&amp;AX$2)))</f>
        <v/>
      </c>
      <c r="AY5" s="74" t="str">
        <f aca="false">IF($B5=AY$2,"-",IF(COUNTIF(CORRIDA!$M:$M,$B5&amp;" d. "&amp;AY$2)=0,"",COUNTIF(CORRIDA!$M:$M,$B5&amp;" d. "&amp;AY$2)))</f>
        <v/>
      </c>
      <c r="AZ5" s="74" t="str">
        <f aca="false">IF($B5=AZ$2,"-",IF(COUNTIF(CORRIDA!$M:$M,$B5&amp;" d. "&amp;AZ$2)=0,"",COUNTIF(CORRIDA!$M:$M,$B5&amp;" d. "&amp;AZ$2)))</f>
        <v/>
      </c>
      <c r="BA5" s="75" t="n">
        <f aca="false">SUM(C5:AZ5)</f>
        <v>0</v>
      </c>
      <c r="BE5" s="73" t="str">
        <f aca="false">B5</f>
        <v>Bernardo</v>
      </c>
      <c r="BF5" s="76" t="str">
        <f aca="false">IF($B5=BF$2,"-",IF(COUNTIF(CORRIDA!$M:$M,$B5&amp;" d. "&amp;BF$2)+COUNTIF(CORRIDA!$M:$M,BF$2&amp;" d. "&amp;$B5)=0,"",COUNTIF(CORRIDA!$M:$M,$B5&amp;" d. "&amp;BF$2)+COUNTIF(CORRIDA!$M:$M,BF$2&amp;" d. "&amp;$B5)))</f>
        <v/>
      </c>
      <c r="BG5" s="76" t="str">
        <f aca="false">IF($B5=BG$2,"-",IF(COUNTIF(CORRIDA!$M:$M,$B5&amp;" d. "&amp;BG$2)+COUNTIF(CORRIDA!$M:$M,BG$2&amp;" d. "&amp;$B5)=0,"",COUNTIF(CORRIDA!$M:$M,$B5&amp;" d. "&amp;BG$2)+COUNTIF(CORRIDA!$M:$M,BG$2&amp;" d. "&amp;$B5)))</f>
        <v/>
      </c>
      <c r="BH5" s="76" t="str">
        <f aca="false">IF($B5=BH$2,"-",IF(COUNTIF(CORRIDA!$M:$M,$B5&amp;" d. "&amp;BH$2)+COUNTIF(CORRIDA!$M:$M,BH$2&amp;" d. "&amp;$B5)=0,"",COUNTIF(CORRIDA!$M:$M,$B5&amp;" d. "&amp;BH$2)+COUNTIF(CORRIDA!$M:$M,BH$2&amp;" d. "&amp;$B5)))</f>
        <v>-</v>
      </c>
      <c r="BI5" s="76" t="str">
        <f aca="false">IF($B5=BI$2,"-",IF(COUNTIF(CORRIDA!$M:$M,$B5&amp;" d. "&amp;BI$2)+COUNTIF(CORRIDA!$M:$M,BI$2&amp;" d. "&amp;$B5)=0,"",COUNTIF(CORRIDA!$M:$M,$B5&amp;" d. "&amp;BI$2)+COUNTIF(CORRIDA!$M:$M,BI$2&amp;" d. "&amp;$B5)))</f>
        <v/>
      </c>
      <c r="BJ5" s="76" t="str">
        <f aca="false">IF($B5=BJ$2,"-",IF(COUNTIF(CORRIDA!$M:$M,$B5&amp;" d. "&amp;BJ$2)+COUNTIF(CORRIDA!$M:$M,BJ$2&amp;" d. "&amp;$B5)=0,"",COUNTIF(CORRIDA!$M:$M,$B5&amp;" d. "&amp;BJ$2)+COUNTIF(CORRIDA!$M:$M,BJ$2&amp;" d. "&amp;$B5)))</f>
        <v/>
      </c>
      <c r="BK5" s="76" t="str">
        <f aca="false">IF($B5=BK$2,"-",IF(COUNTIF(CORRIDA!$M:$M,$B5&amp;" d. "&amp;BK$2)+COUNTIF(CORRIDA!$M:$M,BK$2&amp;" d. "&amp;$B5)=0,"",COUNTIF(CORRIDA!$M:$M,$B5&amp;" d. "&amp;BK$2)+COUNTIF(CORRIDA!$M:$M,BK$2&amp;" d. "&amp;$B5)))</f>
        <v/>
      </c>
      <c r="BL5" s="76" t="str">
        <f aca="false">IF($B5=BL$2,"-",IF(COUNTIF(CORRIDA!$M:$M,$B5&amp;" d. "&amp;BL$2)+COUNTIF(CORRIDA!$M:$M,BL$2&amp;" d. "&amp;$B5)=0,"",COUNTIF(CORRIDA!$M:$M,$B5&amp;" d. "&amp;BL$2)+COUNTIF(CORRIDA!$M:$M,BL$2&amp;" d. "&amp;$B5)))</f>
        <v/>
      </c>
      <c r="BM5" s="76" t="str">
        <f aca="false">IF($B5=BM$2,"-",IF(COUNTIF(CORRIDA!$M:$M,$B5&amp;" d. "&amp;BM$2)+COUNTIF(CORRIDA!$M:$M,BM$2&amp;" d. "&amp;$B5)=0,"",COUNTIF(CORRIDA!$M:$M,$B5&amp;" d. "&amp;BM$2)+COUNTIF(CORRIDA!$M:$M,BM$2&amp;" d. "&amp;$B5)))</f>
        <v/>
      </c>
      <c r="BN5" s="76" t="str">
        <f aca="false">IF($B5=BN$2,"-",IF(COUNTIF(CORRIDA!$M:$M,$B5&amp;" d. "&amp;BN$2)+COUNTIF(CORRIDA!$M:$M,BN$2&amp;" d. "&amp;$B5)=0,"",COUNTIF(CORRIDA!$M:$M,$B5&amp;" d. "&amp;BN$2)+COUNTIF(CORRIDA!$M:$M,BN$2&amp;" d. "&amp;$B5)))</f>
        <v/>
      </c>
      <c r="BO5" s="76" t="str">
        <f aca="false">IF($B5=BO$2,"-",IF(COUNTIF(CORRIDA!$M:$M,$B5&amp;" d. "&amp;BO$2)+COUNTIF(CORRIDA!$M:$M,BO$2&amp;" d. "&amp;$B5)=0,"",COUNTIF(CORRIDA!$M:$M,$B5&amp;" d. "&amp;BO$2)+COUNTIF(CORRIDA!$M:$M,BO$2&amp;" d. "&amp;$B5)))</f>
        <v/>
      </c>
      <c r="BP5" s="76" t="str">
        <f aca="false">IF($B5=BP$2,"-",IF(COUNTIF(CORRIDA!$M:$M,$B5&amp;" d. "&amp;BP$2)+COUNTIF(CORRIDA!$M:$M,BP$2&amp;" d. "&amp;$B5)=0,"",COUNTIF(CORRIDA!$M:$M,$B5&amp;" d. "&amp;BP$2)+COUNTIF(CORRIDA!$M:$M,BP$2&amp;" d. "&amp;$B5)))</f>
        <v/>
      </c>
      <c r="BQ5" s="76" t="str">
        <f aca="false">IF($B5=BQ$2,"-",IF(COUNTIF(CORRIDA!$M:$M,$B5&amp;" d. "&amp;BQ$2)+COUNTIF(CORRIDA!$M:$M,BQ$2&amp;" d. "&amp;$B5)=0,"",COUNTIF(CORRIDA!$M:$M,$B5&amp;" d. "&amp;BQ$2)+COUNTIF(CORRIDA!$M:$M,BQ$2&amp;" d. "&amp;$B5)))</f>
        <v/>
      </c>
      <c r="BR5" s="76" t="str">
        <f aca="false">IF($B5=BR$2,"-",IF(COUNTIF(CORRIDA!$M:$M,$B5&amp;" d. "&amp;BR$2)+COUNTIF(CORRIDA!$M:$M,BR$2&amp;" d. "&amp;$B5)=0,"",COUNTIF(CORRIDA!$M:$M,$B5&amp;" d. "&amp;BR$2)+COUNTIF(CORRIDA!$M:$M,BR$2&amp;" d. "&amp;$B5)))</f>
        <v/>
      </c>
      <c r="BS5" s="76" t="str">
        <f aca="false">IF($B5=BS$2,"-",IF(COUNTIF(CORRIDA!$M:$M,$B5&amp;" d. "&amp;BS$2)+COUNTIF(CORRIDA!$M:$M,BS$2&amp;" d. "&amp;$B5)=0,"",COUNTIF(CORRIDA!$M:$M,$B5&amp;" d. "&amp;BS$2)+COUNTIF(CORRIDA!$M:$M,BS$2&amp;" d. "&amp;$B5)))</f>
        <v/>
      </c>
      <c r="BT5" s="76" t="str">
        <f aca="false">IF($B5=BT$2,"-",IF(COUNTIF(CORRIDA!$M:$M,$B5&amp;" d. "&amp;BT$2)+COUNTIF(CORRIDA!$M:$M,BT$2&amp;" d. "&amp;$B5)=0,"",COUNTIF(CORRIDA!$M:$M,$B5&amp;" d. "&amp;BT$2)+COUNTIF(CORRIDA!$M:$M,BT$2&amp;" d. "&amp;$B5)))</f>
        <v/>
      </c>
      <c r="BU5" s="76" t="str">
        <f aca="false">IF($B5=BU$2,"-",IF(COUNTIF(CORRIDA!$M:$M,$B5&amp;" d. "&amp;BU$2)+COUNTIF(CORRIDA!$M:$M,BU$2&amp;" d. "&amp;$B5)=0,"",COUNTIF(CORRIDA!$M:$M,$B5&amp;" d. "&amp;BU$2)+COUNTIF(CORRIDA!$M:$M,BU$2&amp;" d. "&amp;$B5)))</f>
        <v/>
      </c>
      <c r="BV5" s="76" t="str">
        <f aca="false">IF($B5=BV$2,"-",IF(COUNTIF(CORRIDA!$M:$M,$B5&amp;" d. "&amp;BV$2)+COUNTIF(CORRIDA!$M:$M,BV$2&amp;" d. "&amp;$B5)=0,"",COUNTIF(CORRIDA!$M:$M,$B5&amp;" d. "&amp;BV$2)+COUNTIF(CORRIDA!$M:$M,BV$2&amp;" d. "&amp;$B5)))</f>
        <v/>
      </c>
      <c r="BW5" s="76" t="str">
        <f aca="false">IF($B5=BW$2,"-",IF(COUNTIF(CORRIDA!$M:$M,$B5&amp;" d. "&amp;BW$2)+COUNTIF(CORRIDA!$M:$M,BW$2&amp;" d. "&amp;$B5)=0,"",COUNTIF(CORRIDA!$M:$M,$B5&amp;" d. "&amp;BW$2)+COUNTIF(CORRIDA!$M:$M,BW$2&amp;" d. "&amp;$B5)))</f>
        <v/>
      </c>
      <c r="BX5" s="76" t="str">
        <f aca="false">IF($B5=BX$2,"-",IF(COUNTIF(CORRIDA!$M:$M,$B5&amp;" d. "&amp;BX$2)+COUNTIF(CORRIDA!$M:$M,BX$2&amp;" d. "&amp;$B5)=0,"",COUNTIF(CORRIDA!$M:$M,$B5&amp;" d. "&amp;BX$2)+COUNTIF(CORRIDA!$M:$M,BX$2&amp;" d. "&amp;$B5)))</f>
        <v/>
      </c>
      <c r="BY5" s="76" t="str">
        <f aca="false">IF($B5=BY$2,"-",IF(COUNTIF(CORRIDA!$M:$M,$B5&amp;" d. "&amp;BY$2)+COUNTIF(CORRIDA!$M:$M,BY$2&amp;" d. "&amp;$B5)=0,"",COUNTIF(CORRIDA!$M:$M,$B5&amp;" d. "&amp;BY$2)+COUNTIF(CORRIDA!$M:$M,BY$2&amp;" d. "&amp;$B5)))</f>
        <v/>
      </c>
      <c r="BZ5" s="76" t="str">
        <f aca="false">IF($B5=BZ$2,"-",IF(COUNTIF(CORRIDA!$M:$M,$B5&amp;" d. "&amp;BZ$2)+COUNTIF(CORRIDA!$M:$M,BZ$2&amp;" d. "&amp;$B5)=0,"",COUNTIF(CORRIDA!$M:$M,$B5&amp;" d. "&amp;BZ$2)+COUNTIF(CORRIDA!$M:$M,BZ$2&amp;" d. "&amp;$B5)))</f>
        <v/>
      </c>
      <c r="CA5" s="76" t="str">
        <f aca="false">IF($B5=CA$2,"-",IF(COUNTIF(CORRIDA!$M:$M,$B5&amp;" d. "&amp;CA$2)+COUNTIF(CORRIDA!$M:$M,CA$2&amp;" d. "&amp;$B5)=0,"",COUNTIF(CORRIDA!$M:$M,$B5&amp;" d. "&amp;CA$2)+COUNTIF(CORRIDA!$M:$M,CA$2&amp;" d. "&amp;$B5)))</f>
        <v/>
      </c>
      <c r="CB5" s="76" t="str">
        <f aca="false">IF($B5=CB$2,"-",IF(COUNTIF(CORRIDA!$M:$M,$B5&amp;" d. "&amp;CB$2)+COUNTIF(CORRIDA!$M:$M,CB$2&amp;" d. "&amp;$B5)=0,"",COUNTIF(CORRIDA!$M:$M,$B5&amp;" d. "&amp;CB$2)+COUNTIF(CORRIDA!$M:$M,CB$2&amp;" d. "&amp;$B5)))</f>
        <v/>
      </c>
      <c r="CC5" s="76" t="str">
        <f aca="false">IF($B5=CC$2,"-",IF(COUNTIF(CORRIDA!$M:$M,$B5&amp;" d. "&amp;CC$2)+COUNTIF(CORRIDA!$M:$M,CC$2&amp;" d. "&amp;$B5)=0,"",COUNTIF(CORRIDA!$M:$M,$B5&amp;" d. "&amp;CC$2)+COUNTIF(CORRIDA!$M:$M,CC$2&amp;" d. "&amp;$B5)))</f>
        <v/>
      </c>
      <c r="CD5" s="76" t="str">
        <f aca="false">IF($B5=CD$2,"-",IF(COUNTIF(CORRIDA!$M:$M,$B5&amp;" d. "&amp;CD$2)+COUNTIF(CORRIDA!$M:$M,CD$2&amp;" d. "&amp;$B5)=0,"",COUNTIF(CORRIDA!$M:$M,$B5&amp;" d. "&amp;CD$2)+COUNTIF(CORRIDA!$M:$M,CD$2&amp;" d. "&amp;$B5)))</f>
        <v/>
      </c>
      <c r="CE5" s="76" t="str">
        <f aca="false">IF($B5=CE$2,"-",IF(COUNTIF(CORRIDA!$M:$M,$B5&amp;" d. "&amp;CE$2)+COUNTIF(CORRIDA!$M:$M,CE$2&amp;" d. "&amp;$B5)=0,"",COUNTIF(CORRIDA!$M:$M,$B5&amp;" d. "&amp;CE$2)+COUNTIF(CORRIDA!$M:$M,CE$2&amp;" d. "&amp;$B5)))</f>
        <v/>
      </c>
      <c r="CF5" s="76" t="str">
        <f aca="false">IF($B5=CF$2,"-",IF(COUNTIF(CORRIDA!$M:$M,$B5&amp;" d. "&amp;CF$2)+COUNTIF(CORRIDA!$M:$M,CF$2&amp;" d. "&amp;$B5)=0,"",COUNTIF(CORRIDA!$M:$M,$B5&amp;" d. "&amp;CF$2)+COUNTIF(CORRIDA!$M:$M,CF$2&amp;" d. "&amp;$B5)))</f>
        <v/>
      </c>
      <c r="CG5" s="76" t="str">
        <f aca="false">IF($B5=CG$2,"-",IF(COUNTIF(CORRIDA!$M:$M,$B5&amp;" d. "&amp;CG$2)+COUNTIF(CORRIDA!$M:$M,CG$2&amp;" d. "&amp;$B5)=0,"",COUNTIF(CORRIDA!$M:$M,$B5&amp;" d. "&amp;CG$2)+COUNTIF(CORRIDA!$M:$M,CG$2&amp;" d. "&amp;$B5)))</f>
        <v/>
      </c>
      <c r="CH5" s="76" t="str">
        <f aca="false">IF($B5=CH$2,"-",IF(COUNTIF(CORRIDA!$M:$M,$B5&amp;" d. "&amp;CH$2)+COUNTIF(CORRIDA!$M:$M,CH$2&amp;" d. "&amp;$B5)=0,"",COUNTIF(CORRIDA!$M:$M,$B5&amp;" d. "&amp;CH$2)+COUNTIF(CORRIDA!$M:$M,CH$2&amp;" d. "&amp;$B5)))</f>
        <v/>
      </c>
      <c r="CI5" s="76" t="str">
        <f aca="false">IF($B5=CI$2,"-",IF(COUNTIF(CORRIDA!$M:$M,$B5&amp;" d. "&amp;CI$2)+COUNTIF(CORRIDA!$M:$M,CI$2&amp;" d. "&amp;$B5)=0,"",COUNTIF(CORRIDA!$M:$M,$B5&amp;" d. "&amp;CI$2)+COUNTIF(CORRIDA!$M:$M,CI$2&amp;" d. "&amp;$B5)))</f>
        <v/>
      </c>
      <c r="CJ5" s="76" t="str">
        <f aca="false">IF($B5=CJ$2,"-",IF(COUNTIF(CORRIDA!$M:$M,$B5&amp;" d. "&amp;CJ$2)+COUNTIF(CORRIDA!$M:$M,CJ$2&amp;" d. "&amp;$B5)=0,"",COUNTIF(CORRIDA!$M:$M,$B5&amp;" d. "&amp;CJ$2)+COUNTIF(CORRIDA!$M:$M,CJ$2&amp;" d. "&amp;$B5)))</f>
        <v/>
      </c>
      <c r="CK5" s="76" t="str">
        <f aca="false">IF($B5=CK$2,"-",IF(COUNTIF(CORRIDA!$M:$M,$B5&amp;" d. "&amp;CK$2)+COUNTIF(CORRIDA!$M:$M,CK$2&amp;" d. "&amp;$B5)=0,"",COUNTIF(CORRIDA!$M:$M,$B5&amp;" d. "&amp;CK$2)+COUNTIF(CORRIDA!$M:$M,CK$2&amp;" d. "&amp;$B5)))</f>
        <v/>
      </c>
      <c r="CL5" s="76" t="str">
        <f aca="false">IF($B5=CL$2,"-",IF(COUNTIF(CORRIDA!$M:$M,$B5&amp;" d. "&amp;CL$2)+COUNTIF(CORRIDA!$M:$M,CL$2&amp;" d. "&amp;$B5)=0,"",COUNTIF(CORRIDA!$M:$M,$B5&amp;" d. "&amp;CL$2)+COUNTIF(CORRIDA!$M:$M,CL$2&amp;" d. "&amp;$B5)))</f>
        <v/>
      </c>
      <c r="CM5" s="76" t="str">
        <f aca="false">IF($B5=CM$2,"-",IF(COUNTIF(CORRIDA!$M:$M,$B5&amp;" d. "&amp;CM$2)+COUNTIF(CORRIDA!$M:$M,CM$2&amp;" d. "&amp;$B5)=0,"",COUNTIF(CORRIDA!$M:$M,$B5&amp;" d. "&amp;CM$2)+COUNTIF(CORRIDA!$M:$M,CM$2&amp;" d. "&amp;$B5)))</f>
        <v/>
      </c>
      <c r="CN5" s="76" t="str">
        <f aca="false">IF($B5=CN$2,"-",IF(COUNTIF(CORRIDA!$M:$M,$B5&amp;" d. "&amp;CN$2)+COUNTIF(CORRIDA!$M:$M,CN$2&amp;" d. "&amp;$B5)=0,"",COUNTIF(CORRIDA!$M:$M,$B5&amp;" d. "&amp;CN$2)+COUNTIF(CORRIDA!$M:$M,CN$2&amp;" d. "&amp;$B5)))</f>
        <v/>
      </c>
      <c r="CO5" s="76" t="str">
        <f aca="false">IF($B5=CO$2,"-",IF(COUNTIF(CORRIDA!$M:$M,$B5&amp;" d. "&amp;CO$2)+COUNTIF(CORRIDA!$M:$M,CO$2&amp;" d. "&amp;$B5)=0,"",COUNTIF(CORRIDA!$M:$M,$B5&amp;" d. "&amp;CO$2)+COUNTIF(CORRIDA!$M:$M,CO$2&amp;" d. "&amp;$B5)))</f>
        <v/>
      </c>
      <c r="CP5" s="76" t="str">
        <f aca="false">IF($B5=CP$2,"-",IF(COUNTIF(CORRIDA!$M:$M,$B5&amp;" d. "&amp;CP$2)+COUNTIF(CORRIDA!$M:$M,CP$2&amp;" d. "&amp;$B5)=0,"",COUNTIF(CORRIDA!$M:$M,$B5&amp;" d. "&amp;CP$2)+COUNTIF(CORRIDA!$M:$M,CP$2&amp;" d. "&amp;$B5)))</f>
        <v/>
      </c>
      <c r="CQ5" s="76" t="str">
        <f aca="false">IF($B5=CQ$2,"-",IF(COUNTIF(CORRIDA!$M:$M,$B5&amp;" d. "&amp;CQ$2)+COUNTIF(CORRIDA!$M:$M,CQ$2&amp;" d. "&amp;$B5)=0,"",COUNTIF(CORRIDA!$M:$M,$B5&amp;" d. "&amp;CQ$2)+COUNTIF(CORRIDA!$M:$M,CQ$2&amp;" d. "&amp;$B5)))</f>
        <v/>
      </c>
      <c r="CR5" s="76" t="str">
        <f aca="false">IF($B5=CR$2,"-",IF(COUNTIF(CORRIDA!$M:$M,$B5&amp;" d. "&amp;CR$2)+COUNTIF(CORRIDA!$M:$M,CR$2&amp;" d. "&amp;$B5)=0,"",COUNTIF(CORRIDA!$M:$M,$B5&amp;" d. "&amp;CR$2)+COUNTIF(CORRIDA!$M:$M,CR$2&amp;" d. "&amp;$B5)))</f>
        <v/>
      </c>
      <c r="CS5" s="76" t="str">
        <f aca="false">IF($B5=CS$2,"-",IF(COUNTIF(CORRIDA!$M:$M,$B5&amp;" d. "&amp;CS$2)+COUNTIF(CORRIDA!$M:$M,CS$2&amp;" d. "&amp;$B5)=0,"",COUNTIF(CORRIDA!$M:$M,$B5&amp;" d. "&amp;CS$2)+COUNTIF(CORRIDA!$M:$M,CS$2&amp;" d. "&amp;$B5)))</f>
        <v/>
      </c>
      <c r="CT5" s="76" t="str">
        <f aca="false">IF($B5=CT$2,"-",IF(COUNTIF(CORRIDA!$M:$M,$B5&amp;" d. "&amp;CT$2)+COUNTIF(CORRIDA!$M:$M,CT$2&amp;" d. "&amp;$B5)=0,"",COUNTIF(CORRIDA!$M:$M,$B5&amp;" d. "&amp;CT$2)+COUNTIF(CORRIDA!$M:$M,CT$2&amp;" d. "&amp;$B5)))</f>
        <v/>
      </c>
      <c r="CU5" s="76" t="str">
        <f aca="false">IF($B5=CU$2,"-",IF(COUNTIF(CORRIDA!$M:$M,$B5&amp;" d. "&amp;CU$2)+COUNTIF(CORRIDA!$M:$M,CU$2&amp;" d. "&amp;$B5)=0,"",COUNTIF(CORRIDA!$M:$M,$B5&amp;" d. "&amp;CU$2)+COUNTIF(CORRIDA!$M:$M,CU$2&amp;" d. "&amp;$B5)))</f>
        <v/>
      </c>
      <c r="CV5" s="76" t="str">
        <f aca="false">IF($B5=CV$2,"-",IF(COUNTIF(CORRIDA!$M:$M,$B5&amp;" d. "&amp;CV$2)+COUNTIF(CORRIDA!$M:$M,CV$2&amp;" d. "&amp;$B5)=0,"",COUNTIF(CORRIDA!$M:$M,$B5&amp;" d. "&amp;CV$2)+COUNTIF(CORRIDA!$M:$M,CV$2&amp;" d. "&amp;$B5)))</f>
        <v/>
      </c>
      <c r="CW5" s="76" t="str">
        <f aca="false">IF($B5=CW$2,"-",IF(COUNTIF(CORRIDA!$M:$M,$B5&amp;" d. "&amp;CW$2)+COUNTIF(CORRIDA!$M:$M,CW$2&amp;" d. "&amp;$B5)=0,"",COUNTIF(CORRIDA!$M:$M,$B5&amp;" d. "&amp;CW$2)+COUNTIF(CORRIDA!$M:$M,CW$2&amp;" d. "&amp;$B5)))</f>
        <v/>
      </c>
      <c r="CX5" s="76" t="str">
        <f aca="false">IF($B5=CX$2,"-",IF(COUNTIF(CORRIDA!$M:$M,$B5&amp;" d. "&amp;CX$2)+COUNTIF(CORRIDA!$M:$M,CX$2&amp;" d. "&amp;$B5)=0,"",COUNTIF(CORRIDA!$M:$M,$B5&amp;" d. "&amp;CX$2)+COUNTIF(CORRIDA!$M:$M,CX$2&amp;" d. "&amp;$B5)))</f>
        <v/>
      </c>
      <c r="CY5" s="76" t="str">
        <f aca="false">IF($B5=CY$2,"-",IF(COUNTIF(CORRIDA!$M:$M,$B5&amp;" d. "&amp;CY$2)+COUNTIF(CORRIDA!$M:$M,CY$2&amp;" d. "&amp;$B5)=0,"",COUNTIF(CORRIDA!$M:$M,$B5&amp;" d. "&amp;CY$2)+COUNTIF(CORRIDA!$M:$M,CY$2&amp;" d. "&amp;$B5)))</f>
        <v/>
      </c>
      <c r="CZ5" s="76" t="str">
        <f aca="false">IF($B5=CZ$2,"-",IF(COUNTIF(CORRIDA!$M:$M,$B5&amp;" d. "&amp;CZ$2)+COUNTIF(CORRIDA!$M:$M,CZ$2&amp;" d. "&amp;$B5)=0,"",COUNTIF(CORRIDA!$M:$M,$B5&amp;" d. "&amp;CZ$2)+COUNTIF(CORRIDA!$M:$M,CZ$2&amp;" d. "&amp;$B5)))</f>
        <v/>
      </c>
      <c r="DA5" s="76" t="str">
        <f aca="false">IF($B5=DA$2,"-",IF(COUNTIF(CORRIDA!$M:$M,$B5&amp;" d. "&amp;DA$2)+COUNTIF(CORRIDA!$M:$M,DA$2&amp;" d. "&amp;$B5)=0,"",COUNTIF(CORRIDA!$M:$M,$B5&amp;" d. "&amp;DA$2)+COUNTIF(CORRIDA!$M:$M,DA$2&amp;" d. "&amp;$B5)))</f>
        <v/>
      </c>
      <c r="DB5" s="76" t="str">
        <f aca="false">IF($B5=DB$2,"-",IF(COUNTIF(CORRIDA!$M:$M,$B5&amp;" d. "&amp;DB$2)+COUNTIF(CORRIDA!$M:$M,DB$2&amp;" d. "&amp;$B5)=0,"",COUNTIF(CORRIDA!$M:$M,$B5&amp;" d. "&amp;DB$2)+COUNTIF(CORRIDA!$M:$M,DB$2&amp;" d. "&amp;$B5)))</f>
        <v/>
      </c>
      <c r="DC5" s="76" t="str">
        <f aca="false">IF($B5=DC$2,"-",IF(COUNTIF(CORRIDA!$M:$M,$B5&amp;" d. "&amp;DC$2)+COUNTIF(CORRIDA!$M:$M,DC$2&amp;" d. "&amp;$B5)=0,"",COUNTIF(CORRIDA!$M:$M,$B5&amp;" d. "&amp;DC$2)+COUNTIF(CORRIDA!$M:$M,DC$2&amp;" d. "&amp;$B5)))</f>
        <v/>
      </c>
      <c r="DD5" s="75" t="n">
        <f aca="false">SUM(BF5:DC5)</f>
        <v>0</v>
      </c>
      <c r="DE5" s="77" t="n">
        <f aca="false">COUNTIF(BF5:DC5,"&gt;0")</f>
        <v>0</v>
      </c>
      <c r="DF5" s="78" t="n">
        <f aca="false">IF(COUNTIF(BF5:DC5,"&gt;0")&lt;10,0,QUOTIENT(COUNTIF(BF5:DC5,"&gt;0"),5)*50)</f>
        <v>0</v>
      </c>
      <c r="DG5" s="79"/>
      <c r="DH5" s="73" t="str">
        <f aca="false">BE5</f>
        <v>Bernardo</v>
      </c>
      <c r="DI5" s="76" t="n">
        <f aca="false">IF($B5=DI$2,0,IF(COUNTIF(CORRIDA!$M:$M,$B5&amp;" d. "&amp;DI$2)+COUNTIF(CORRIDA!$M:$M,DI$2&amp;" d. "&amp;$B5)=0,0,COUNTIF(CORRIDA!$M:$M,$B5&amp;" d. "&amp;DI$2)+COUNTIF(CORRIDA!$M:$M,DI$2&amp;" d. "&amp;$B5)))</f>
        <v>0</v>
      </c>
      <c r="DJ5" s="76" t="n">
        <f aca="false">IF($B5=DJ$2,0,IF(COUNTIF(CORRIDA!$M:$M,$B5&amp;" d. "&amp;DJ$2)+COUNTIF(CORRIDA!$M:$M,DJ$2&amp;" d. "&amp;$B5)=0,0,COUNTIF(CORRIDA!$M:$M,$B5&amp;" d. "&amp;DJ$2)+COUNTIF(CORRIDA!$M:$M,DJ$2&amp;" d. "&amp;$B5)))</f>
        <v>0</v>
      </c>
      <c r="DK5" s="76" t="n">
        <f aca="false">IF($B5=DK$2,0,IF(COUNTIF(CORRIDA!$M:$M,$B5&amp;" d. "&amp;DK$2)+COUNTIF(CORRIDA!$M:$M,DK$2&amp;" d. "&amp;$B5)=0,0,COUNTIF(CORRIDA!$M:$M,$B5&amp;" d. "&amp;DK$2)+COUNTIF(CORRIDA!$M:$M,DK$2&amp;" d. "&amp;$B5)))</f>
        <v>0</v>
      </c>
      <c r="DL5" s="76" t="n">
        <f aca="false">IF($B5=DL$2,0,IF(COUNTIF(CORRIDA!$M:$M,$B5&amp;" d. "&amp;DL$2)+COUNTIF(CORRIDA!$M:$M,DL$2&amp;" d. "&amp;$B5)=0,0,COUNTIF(CORRIDA!$M:$M,$B5&amp;" d. "&amp;DL$2)+COUNTIF(CORRIDA!$M:$M,DL$2&amp;" d. "&amp;$B5)))</f>
        <v>0</v>
      </c>
      <c r="DM5" s="76" t="n">
        <f aca="false">IF($B5=DM$2,0,IF(COUNTIF(CORRIDA!$M:$M,$B5&amp;" d. "&amp;DM$2)+COUNTIF(CORRIDA!$M:$M,DM$2&amp;" d. "&amp;$B5)=0,0,COUNTIF(CORRIDA!$M:$M,$B5&amp;" d. "&amp;DM$2)+COUNTIF(CORRIDA!$M:$M,DM$2&amp;" d. "&amp;$B5)))</f>
        <v>0</v>
      </c>
      <c r="DN5" s="76" t="n">
        <f aca="false">IF($B5=DN$2,0,IF(COUNTIF(CORRIDA!$M:$M,$B5&amp;" d. "&amp;DN$2)+COUNTIF(CORRIDA!$M:$M,DN$2&amp;" d. "&amp;$B5)=0,0,COUNTIF(CORRIDA!$M:$M,$B5&amp;" d. "&amp;DN$2)+COUNTIF(CORRIDA!$M:$M,DN$2&amp;" d. "&amp;$B5)))</f>
        <v>0</v>
      </c>
      <c r="DO5" s="76" t="n">
        <f aca="false">IF($B5=DO$2,0,IF(COUNTIF(CORRIDA!$M:$M,$B5&amp;" d. "&amp;DO$2)+COUNTIF(CORRIDA!$M:$M,DO$2&amp;" d. "&amp;$B5)=0,0,COUNTIF(CORRIDA!$M:$M,$B5&amp;" d. "&amp;DO$2)+COUNTIF(CORRIDA!$M:$M,DO$2&amp;" d. "&amp;$B5)))</f>
        <v>0</v>
      </c>
      <c r="DP5" s="76" t="n">
        <f aca="false">IF($B5=DP$2,0,IF(COUNTIF(CORRIDA!$M:$M,$B5&amp;" d. "&amp;DP$2)+COUNTIF(CORRIDA!$M:$M,DP$2&amp;" d. "&amp;$B5)=0,0,COUNTIF(CORRIDA!$M:$M,$B5&amp;" d. "&amp;DP$2)+COUNTIF(CORRIDA!$M:$M,DP$2&amp;" d. "&amp;$B5)))</f>
        <v>0</v>
      </c>
      <c r="DQ5" s="76" t="n">
        <f aca="false">IF($B5=DQ$2,0,IF(COUNTIF(CORRIDA!$M:$M,$B5&amp;" d. "&amp;DQ$2)+COUNTIF(CORRIDA!$M:$M,DQ$2&amp;" d. "&amp;$B5)=0,0,COUNTIF(CORRIDA!$M:$M,$B5&amp;" d. "&amp;DQ$2)+COUNTIF(CORRIDA!$M:$M,DQ$2&amp;" d. "&amp;$B5)))</f>
        <v>0</v>
      </c>
      <c r="DR5" s="76" t="n">
        <f aca="false">IF($B5=DR$2,0,IF(COUNTIF(CORRIDA!$M:$M,$B5&amp;" d. "&amp;DR$2)+COUNTIF(CORRIDA!$M:$M,DR$2&amp;" d. "&amp;$B5)=0,0,COUNTIF(CORRIDA!$M:$M,$B5&amp;" d. "&amp;DR$2)+COUNTIF(CORRIDA!$M:$M,DR$2&amp;" d. "&amp;$B5)))</f>
        <v>0</v>
      </c>
      <c r="DS5" s="76" t="n">
        <f aca="false">IF($B5=DS$2,0,IF(COUNTIF(CORRIDA!$M:$M,$B5&amp;" d. "&amp;DS$2)+COUNTIF(CORRIDA!$M:$M,DS$2&amp;" d. "&amp;$B5)=0,0,COUNTIF(CORRIDA!$M:$M,$B5&amp;" d. "&amp;DS$2)+COUNTIF(CORRIDA!$M:$M,DS$2&amp;" d. "&amp;$B5)))</f>
        <v>0</v>
      </c>
      <c r="DT5" s="76" t="n">
        <f aca="false">IF($B5=DT$2,0,IF(COUNTIF(CORRIDA!$M:$M,$B5&amp;" d. "&amp;DT$2)+COUNTIF(CORRIDA!$M:$M,DT$2&amp;" d. "&amp;$B5)=0,0,COUNTIF(CORRIDA!$M:$M,$B5&amp;" d. "&amp;DT$2)+COUNTIF(CORRIDA!$M:$M,DT$2&amp;" d. "&amp;$B5)))</f>
        <v>0</v>
      </c>
      <c r="DU5" s="76" t="n">
        <f aca="false">IF($B5=DU$2,0,IF(COUNTIF(CORRIDA!$M:$M,$B5&amp;" d. "&amp;DU$2)+COUNTIF(CORRIDA!$M:$M,DU$2&amp;" d. "&amp;$B5)=0,0,COUNTIF(CORRIDA!$M:$M,$B5&amp;" d. "&amp;DU$2)+COUNTIF(CORRIDA!$M:$M,DU$2&amp;" d. "&amp;$B5)))</f>
        <v>0</v>
      </c>
      <c r="DV5" s="76" t="n">
        <f aca="false">IF($B5=DV$2,0,IF(COUNTIF(CORRIDA!$M:$M,$B5&amp;" d. "&amp;DV$2)+COUNTIF(CORRIDA!$M:$M,DV$2&amp;" d. "&amp;$B5)=0,0,COUNTIF(CORRIDA!$M:$M,$B5&amp;" d. "&amp;DV$2)+COUNTIF(CORRIDA!$M:$M,DV$2&amp;" d. "&amp;$B5)))</f>
        <v>0</v>
      </c>
      <c r="DW5" s="76" t="n">
        <f aca="false">IF($B5=DW$2,0,IF(COUNTIF(CORRIDA!$M:$M,$B5&amp;" d. "&amp;DW$2)+COUNTIF(CORRIDA!$M:$M,DW$2&amp;" d. "&amp;$B5)=0,0,COUNTIF(CORRIDA!$M:$M,$B5&amp;" d. "&amp;DW$2)+COUNTIF(CORRIDA!$M:$M,DW$2&amp;" d. "&amp;$B5)))</f>
        <v>0</v>
      </c>
      <c r="DX5" s="76" t="n">
        <f aca="false">IF($B5=DX$2,0,IF(COUNTIF(CORRIDA!$M:$M,$B5&amp;" d. "&amp;DX$2)+COUNTIF(CORRIDA!$M:$M,DX$2&amp;" d. "&amp;$B5)=0,0,COUNTIF(CORRIDA!$M:$M,$B5&amp;" d. "&amp;DX$2)+COUNTIF(CORRIDA!$M:$M,DX$2&amp;" d. "&amp;$B5)))</f>
        <v>0</v>
      </c>
      <c r="DY5" s="76" t="n">
        <f aca="false">IF($B5=DY$2,0,IF(COUNTIF(CORRIDA!$M:$M,$B5&amp;" d. "&amp;DY$2)+COUNTIF(CORRIDA!$M:$M,DY$2&amp;" d. "&amp;$B5)=0,0,COUNTIF(CORRIDA!$M:$M,$B5&amp;" d. "&amp;DY$2)+COUNTIF(CORRIDA!$M:$M,DY$2&amp;" d. "&amp;$B5)))</f>
        <v>0</v>
      </c>
      <c r="DZ5" s="76" t="n">
        <f aca="false">IF($B5=DZ$2,0,IF(COUNTIF(CORRIDA!$M:$M,$B5&amp;" d. "&amp;DZ$2)+COUNTIF(CORRIDA!$M:$M,DZ$2&amp;" d. "&amp;$B5)=0,0,COUNTIF(CORRIDA!$M:$M,$B5&amp;" d. "&amp;DZ$2)+COUNTIF(CORRIDA!$M:$M,DZ$2&amp;" d. "&amp;$B5)))</f>
        <v>0</v>
      </c>
      <c r="EA5" s="76" t="n">
        <f aca="false">IF($B5=EA$2,0,IF(COUNTIF(CORRIDA!$M:$M,$B5&amp;" d. "&amp;EA$2)+COUNTIF(CORRIDA!$M:$M,EA$2&amp;" d. "&amp;$B5)=0,0,COUNTIF(CORRIDA!$M:$M,$B5&amp;" d. "&amp;EA$2)+COUNTIF(CORRIDA!$M:$M,EA$2&amp;" d. "&amp;$B5)))</f>
        <v>0</v>
      </c>
      <c r="EB5" s="76" t="n">
        <f aca="false">IF($B5=EB$2,0,IF(COUNTIF(CORRIDA!$M:$M,$B5&amp;" d. "&amp;EB$2)+COUNTIF(CORRIDA!$M:$M,EB$2&amp;" d. "&amp;$B5)=0,0,COUNTIF(CORRIDA!$M:$M,$B5&amp;" d. "&amp;EB$2)+COUNTIF(CORRIDA!$M:$M,EB$2&amp;" d. "&amp;$B5)))</f>
        <v>0</v>
      </c>
      <c r="EC5" s="76" t="n">
        <f aca="false">IF($B5=EC$2,0,IF(COUNTIF(CORRIDA!$M:$M,$B5&amp;" d. "&amp;EC$2)+COUNTIF(CORRIDA!$M:$M,EC$2&amp;" d. "&amp;$B5)=0,0,COUNTIF(CORRIDA!$M:$M,$B5&amp;" d. "&amp;EC$2)+COUNTIF(CORRIDA!$M:$M,EC$2&amp;" d. "&amp;$B5)))</f>
        <v>0</v>
      </c>
      <c r="ED5" s="76" t="n">
        <f aca="false">IF($B5=ED$2,0,IF(COUNTIF(CORRIDA!$M:$M,$B5&amp;" d. "&amp;ED$2)+COUNTIF(CORRIDA!$M:$M,ED$2&amp;" d. "&amp;$B5)=0,0,COUNTIF(CORRIDA!$M:$M,$B5&amp;" d. "&amp;ED$2)+COUNTIF(CORRIDA!$M:$M,ED$2&amp;" d. "&amp;$B5)))</f>
        <v>0</v>
      </c>
      <c r="EE5" s="76" t="n">
        <f aca="false">IF($B5=EE$2,0,IF(COUNTIF(CORRIDA!$M:$M,$B5&amp;" d. "&amp;EE$2)+COUNTIF(CORRIDA!$M:$M,EE$2&amp;" d. "&amp;$B5)=0,0,COUNTIF(CORRIDA!$M:$M,$B5&amp;" d. "&amp;EE$2)+COUNTIF(CORRIDA!$M:$M,EE$2&amp;" d. "&amp;$B5)))</f>
        <v>0</v>
      </c>
      <c r="EF5" s="76" t="n">
        <f aca="false">IF($B5=EF$2,0,IF(COUNTIF(CORRIDA!$M:$M,$B5&amp;" d. "&amp;EF$2)+COUNTIF(CORRIDA!$M:$M,EF$2&amp;" d. "&amp;$B5)=0,0,COUNTIF(CORRIDA!$M:$M,$B5&amp;" d. "&amp;EF$2)+COUNTIF(CORRIDA!$M:$M,EF$2&amp;" d. "&amp;$B5)))</f>
        <v>0</v>
      </c>
      <c r="EG5" s="76" t="n">
        <f aca="false">IF($B5=EG$2,0,IF(COUNTIF(CORRIDA!$M:$M,$B5&amp;" d. "&amp;EG$2)+COUNTIF(CORRIDA!$M:$M,EG$2&amp;" d. "&amp;$B5)=0,0,COUNTIF(CORRIDA!$M:$M,$B5&amp;" d. "&amp;EG$2)+COUNTIF(CORRIDA!$M:$M,EG$2&amp;" d. "&amp;$B5)))</f>
        <v>0</v>
      </c>
      <c r="EH5" s="76" t="n">
        <f aca="false">IF($B5=EH$2,0,IF(COUNTIF(CORRIDA!$M:$M,$B5&amp;" d. "&amp;EH$2)+COUNTIF(CORRIDA!$M:$M,EH$2&amp;" d. "&amp;$B5)=0,0,COUNTIF(CORRIDA!$M:$M,$B5&amp;" d. "&amp;EH$2)+COUNTIF(CORRIDA!$M:$M,EH$2&amp;" d. "&amp;$B5)))</f>
        <v>0</v>
      </c>
      <c r="EI5" s="76" t="n">
        <f aca="false">IF($B5=EI$2,0,IF(COUNTIF(CORRIDA!$M:$M,$B5&amp;" d. "&amp;EI$2)+COUNTIF(CORRIDA!$M:$M,EI$2&amp;" d. "&amp;$B5)=0,0,COUNTIF(CORRIDA!$M:$M,$B5&amp;" d. "&amp;EI$2)+COUNTIF(CORRIDA!$M:$M,EI$2&amp;" d. "&amp;$B5)))</f>
        <v>0</v>
      </c>
      <c r="EJ5" s="76" t="n">
        <f aca="false">IF($B5=EJ$2,0,IF(COUNTIF(CORRIDA!$M:$M,$B5&amp;" d. "&amp;EJ$2)+COUNTIF(CORRIDA!$M:$M,EJ$2&amp;" d. "&amp;$B5)=0,0,COUNTIF(CORRIDA!$M:$M,$B5&amp;" d. "&amp;EJ$2)+COUNTIF(CORRIDA!$M:$M,EJ$2&amp;" d. "&amp;$B5)))</f>
        <v>0</v>
      </c>
      <c r="EK5" s="76" t="n">
        <f aca="false">IF($B5=EK$2,0,IF(COUNTIF(CORRIDA!$M:$M,$B5&amp;" d. "&amp;EK$2)+COUNTIF(CORRIDA!$M:$M,EK$2&amp;" d. "&amp;$B5)=0,0,COUNTIF(CORRIDA!$M:$M,$B5&amp;" d. "&amp;EK$2)+COUNTIF(CORRIDA!$M:$M,EK$2&amp;" d. "&amp;$B5)))</f>
        <v>0</v>
      </c>
      <c r="EL5" s="76" t="n">
        <f aca="false">IF($B5=EL$2,0,IF(COUNTIF(CORRIDA!$M:$M,$B5&amp;" d. "&amp;EL$2)+COUNTIF(CORRIDA!$M:$M,EL$2&amp;" d. "&amp;$B5)=0,0,COUNTIF(CORRIDA!$M:$M,$B5&amp;" d. "&amp;EL$2)+COUNTIF(CORRIDA!$M:$M,EL$2&amp;" d. "&amp;$B5)))</f>
        <v>0</v>
      </c>
      <c r="EM5" s="76" t="n">
        <f aca="false">IF($B5=EM$2,0,IF(COUNTIF(CORRIDA!$M:$M,$B5&amp;" d. "&amp;EM$2)+COUNTIF(CORRIDA!$M:$M,EM$2&amp;" d. "&amp;$B5)=0,0,COUNTIF(CORRIDA!$M:$M,$B5&amp;" d. "&amp;EM$2)+COUNTIF(CORRIDA!$M:$M,EM$2&amp;" d. "&amp;$B5)))</f>
        <v>0</v>
      </c>
      <c r="EN5" s="76" t="n">
        <f aca="false">IF($B5=EN$2,0,IF(COUNTIF(CORRIDA!$M:$M,$B5&amp;" d. "&amp;EN$2)+COUNTIF(CORRIDA!$M:$M,EN$2&amp;" d. "&amp;$B5)=0,0,COUNTIF(CORRIDA!$M:$M,$B5&amp;" d. "&amp;EN$2)+COUNTIF(CORRIDA!$M:$M,EN$2&amp;" d. "&amp;$B5)))</f>
        <v>0</v>
      </c>
      <c r="EO5" s="76" t="n">
        <f aca="false">IF($B5=EO$2,0,IF(COUNTIF(CORRIDA!$M:$M,$B5&amp;" d. "&amp;EO$2)+COUNTIF(CORRIDA!$M:$M,EO$2&amp;" d. "&amp;$B5)=0,0,COUNTIF(CORRIDA!$M:$M,$B5&amp;" d. "&amp;EO$2)+COUNTIF(CORRIDA!$M:$M,EO$2&amp;" d. "&amp;$B5)))</f>
        <v>0</v>
      </c>
      <c r="EP5" s="76" t="n">
        <f aca="false">IF($B5=EP$2,0,IF(COUNTIF(CORRIDA!$M:$M,$B5&amp;" d. "&amp;EP$2)+COUNTIF(CORRIDA!$M:$M,EP$2&amp;" d. "&amp;$B5)=0,0,COUNTIF(CORRIDA!$M:$M,$B5&amp;" d. "&amp;EP$2)+COUNTIF(CORRIDA!$M:$M,EP$2&amp;" d. "&amp;$B5)))</f>
        <v>0</v>
      </c>
      <c r="EQ5" s="76" t="n">
        <f aca="false">IF($B5=EQ$2,0,IF(COUNTIF(CORRIDA!$M:$M,$B5&amp;" d. "&amp;EQ$2)+COUNTIF(CORRIDA!$M:$M,EQ$2&amp;" d. "&amp;$B5)=0,0,COUNTIF(CORRIDA!$M:$M,$B5&amp;" d. "&amp;EQ$2)+COUNTIF(CORRIDA!$M:$M,EQ$2&amp;" d. "&amp;$B5)))</f>
        <v>0</v>
      </c>
      <c r="ER5" s="76" t="n">
        <f aca="false">IF($B5=ER$2,0,IF(COUNTIF(CORRIDA!$M:$M,$B5&amp;" d. "&amp;ER$2)+COUNTIF(CORRIDA!$M:$M,ER$2&amp;" d. "&amp;$B5)=0,0,COUNTIF(CORRIDA!$M:$M,$B5&amp;" d. "&amp;ER$2)+COUNTIF(CORRIDA!$M:$M,ER$2&amp;" d. "&amp;$B5)))</f>
        <v>0</v>
      </c>
      <c r="ES5" s="76" t="n">
        <f aca="false">IF($B5=ES$2,0,IF(COUNTIF(CORRIDA!$M:$M,$B5&amp;" d. "&amp;ES$2)+COUNTIF(CORRIDA!$M:$M,ES$2&amp;" d. "&amp;$B5)=0,0,COUNTIF(CORRIDA!$M:$M,$B5&amp;" d. "&amp;ES$2)+COUNTIF(CORRIDA!$M:$M,ES$2&amp;" d. "&amp;$B5)))</f>
        <v>0</v>
      </c>
      <c r="ET5" s="76" t="n">
        <f aca="false">IF($B5=ET$2,0,IF(COUNTIF(CORRIDA!$M:$M,$B5&amp;" d. "&amp;ET$2)+COUNTIF(CORRIDA!$M:$M,ET$2&amp;" d. "&amp;$B5)=0,0,COUNTIF(CORRIDA!$M:$M,$B5&amp;" d. "&amp;ET$2)+COUNTIF(CORRIDA!$M:$M,ET$2&amp;" d. "&amp;$B5)))</f>
        <v>0</v>
      </c>
      <c r="EU5" s="76" t="n">
        <f aca="false">IF($B5=EU$2,0,IF(COUNTIF(CORRIDA!$M:$M,$B5&amp;" d. "&amp;EU$2)+COUNTIF(CORRIDA!$M:$M,EU$2&amp;" d. "&amp;$B5)=0,0,COUNTIF(CORRIDA!$M:$M,$B5&amp;" d. "&amp;EU$2)+COUNTIF(CORRIDA!$M:$M,EU$2&amp;" d. "&amp;$B5)))</f>
        <v>0</v>
      </c>
      <c r="EV5" s="76" t="n">
        <f aca="false">IF($B5=EV$2,0,IF(COUNTIF(CORRIDA!$M:$M,$B5&amp;" d. "&amp;EV$2)+COUNTIF(CORRIDA!$M:$M,EV$2&amp;" d. "&amp;$B5)=0,0,COUNTIF(CORRIDA!$M:$M,$B5&amp;" d. "&amp;EV$2)+COUNTIF(CORRIDA!$M:$M,EV$2&amp;" d. "&amp;$B5)))</f>
        <v>0</v>
      </c>
      <c r="EW5" s="76" t="n">
        <f aca="false">IF($B5=EW$2,0,IF(COUNTIF(CORRIDA!$M:$M,$B5&amp;" d. "&amp;EW$2)+COUNTIF(CORRIDA!$M:$M,EW$2&amp;" d. "&amp;$B5)=0,0,COUNTIF(CORRIDA!$M:$M,$B5&amp;" d. "&amp;EW$2)+COUNTIF(CORRIDA!$M:$M,EW$2&amp;" d. "&amp;$B5)))</f>
        <v>0</v>
      </c>
      <c r="EX5" s="76" t="n">
        <f aca="false">IF($B5=EX$2,0,IF(COUNTIF(CORRIDA!$M:$M,$B5&amp;" d. "&amp;EX$2)+COUNTIF(CORRIDA!$M:$M,EX$2&amp;" d. "&amp;$B5)=0,0,COUNTIF(CORRIDA!$M:$M,$B5&amp;" d. "&amp;EX$2)+COUNTIF(CORRIDA!$M:$M,EX$2&amp;" d. "&amp;$B5)))</f>
        <v>0</v>
      </c>
      <c r="EY5" s="76" t="n">
        <f aca="false">IF($B5=EY$2,0,IF(COUNTIF(CORRIDA!$M:$M,$B5&amp;" d. "&amp;EY$2)+COUNTIF(CORRIDA!$M:$M,EY$2&amp;" d. "&amp;$B5)=0,0,COUNTIF(CORRIDA!$M:$M,$B5&amp;" d. "&amp;EY$2)+COUNTIF(CORRIDA!$M:$M,EY$2&amp;" d. "&amp;$B5)))</f>
        <v>0</v>
      </c>
      <c r="EZ5" s="76" t="n">
        <f aca="false">IF($B5=EZ$2,0,IF(COUNTIF(CORRIDA!$M:$M,$B5&amp;" d. "&amp;EZ$2)+COUNTIF(CORRIDA!$M:$M,EZ$2&amp;" d. "&amp;$B5)=0,0,COUNTIF(CORRIDA!$M:$M,$B5&amp;" d. "&amp;EZ$2)+COUNTIF(CORRIDA!$M:$M,EZ$2&amp;" d. "&amp;$B5)))</f>
        <v>0</v>
      </c>
      <c r="FA5" s="76" t="n">
        <f aca="false">IF($B5=FA$2,0,IF(COUNTIF(CORRIDA!$M:$M,$B5&amp;" d. "&amp;FA$2)+COUNTIF(CORRIDA!$M:$M,FA$2&amp;" d. "&amp;$B5)=0,0,COUNTIF(CORRIDA!$M:$M,$B5&amp;" d. "&amp;FA$2)+COUNTIF(CORRIDA!$M:$M,FA$2&amp;" d. "&amp;$B5)))</f>
        <v>0</v>
      </c>
      <c r="FB5" s="76" t="n">
        <f aca="false">IF($B5=FB$2,0,IF(COUNTIF(CORRIDA!$M:$M,$B5&amp;" d. "&amp;FB$2)+COUNTIF(CORRIDA!$M:$M,FB$2&amp;" d. "&amp;$B5)=0,0,COUNTIF(CORRIDA!$M:$M,$B5&amp;" d. "&amp;FB$2)+COUNTIF(CORRIDA!$M:$M,FB$2&amp;" d. "&amp;$B5)))</f>
        <v>0</v>
      </c>
      <c r="FC5" s="76" t="n">
        <f aca="false">IF($B5=FC$2,0,IF(COUNTIF(CORRIDA!$M:$M,$B5&amp;" d. "&amp;FC$2)+COUNTIF(CORRIDA!$M:$M,FC$2&amp;" d. "&amp;$B5)=0,0,COUNTIF(CORRIDA!$M:$M,$B5&amp;" d. "&amp;FC$2)+COUNTIF(CORRIDA!$M:$M,FC$2&amp;" d. "&amp;$B5)))</f>
        <v>0</v>
      </c>
      <c r="FD5" s="76" t="n">
        <f aca="false">IF($B5=FD$2,0,IF(COUNTIF(CORRIDA!$M:$M,$B5&amp;" d. "&amp;FD$2)+COUNTIF(CORRIDA!$M:$M,FD$2&amp;" d. "&amp;$B5)=0,0,COUNTIF(CORRIDA!$M:$M,$B5&amp;" d. "&amp;FD$2)+COUNTIF(CORRIDA!$M:$M,FD$2&amp;" d. "&amp;$B5)))</f>
        <v>0</v>
      </c>
      <c r="FE5" s="76" t="n">
        <f aca="false">IF($B5=FE$2,0,IF(COUNTIF(CORRIDA!$M:$M,$B5&amp;" d. "&amp;FE$2)+COUNTIF(CORRIDA!$M:$M,FE$2&amp;" d. "&amp;$B5)=0,0,COUNTIF(CORRIDA!$M:$M,$B5&amp;" d. "&amp;FE$2)+COUNTIF(CORRIDA!$M:$M,FE$2&amp;" d. "&amp;$B5)))</f>
        <v>0</v>
      </c>
      <c r="FF5" s="76" t="n">
        <f aca="false">IF($B5=FF$2,0,IF(COUNTIF(CORRIDA!$M:$M,$B5&amp;" d. "&amp;FF$2)+COUNTIF(CORRIDA!$M:$M,FF$2&amp;" d. "&amp;$B5)=0,0,COUNTIF(CORRIDA!$M:$M,$B5&amp;" d. "&amp;FF$2)+COUNTIF(CORRIDA!$M:$M,FF$2&amp;" d. "&amp;$B5)))</f>
        <v>0</v>
      </c>
      <c r="FG5" s="75" t="n">
        <f aca="false">SUM(DI5:EW5)</f>
        <v>0</v>
      </c>
      <c r="FH5" s="80"/>
      <c r="FI5" s="73" t="str">
        <f aca="false">BE5</f>
        <v>Bernardo</v>
      </c>
      <c r="FJ5" s="81" t="n">
        <f aca="false">COUNTIF(BF5:DC5,"&gt;0")</f>
        <v>0</v>
      </c>
      <c r="FK5" s="81" t="e">
        <f aca="false">AVERAGE(BF5:DC5)</f>
        <v>#DIV/0!</v>
      </c>
      <c r="FL5" s="81" t="e">
        <f aca="false">_xlfn.STDEV.P(BF5:DC5)</f>
        <v>#DIV/0!</v>
      </c>
      <c r="FM5" s="60" t="e">
        <f aca="false">SUMPRODUCT(DI5:DJ5,CLASSIF!T3:T4)</f>
        <v>#VALUE!</v>
      </c>
    </row>
    <row r="6" customFormat="false" ht="12.75" hidden="false" customHeight="false" outlineLevel="0" collapsed="false">
      <c r="B6" s="73" t="str">
        <f aca="false">INTRO!B6</f>
        <v>Bruno</v>
      </c>
      <c r="C6" s="82" t="str">
        <f aca="false">IF($B6=C$2,"-",IF(COUNTIF(CORRIDA!$M:$M,$B6&amp;" d. "&amp;C$2)=0,"",COUNTIF(CORRIDA!$M:$M,$B6&amp;" d. "&amp;C$2)))</f>
        <v/>
      </c>
      <c r="D6" s="82" t="str">
        <f aca="false">IF($B6=D$2,"-",IF(COUNTIF(CORRIDA!$M:$M,$B6&amp;" d. "&amp;D$2)=0,"",COUNTIF(CORRIDA!$M:$M,$B6&amp;" d. "&amp;D$2)))</f>
        <v/>
      </c>
      <c r="E6" s="82" t="str">
        <f aca="false">IF($B6=E$2,"-",IF(COUNTIF(CORRIDA!$M:$M,$B6&amp;" d. "&amp;E$2)=0,"",COUNTIF(CORRIDA!$M:$M,$B6&amp;" d. "&amp;E$2)))</f>
        <v/>
      </c>
      <c r="F6" s="82" t="str">
        <f aca="false">IF($B6=F$2,"-",IF(COUNTIF(CORRIDA!$M:$M,$B6&amp;" d. "&amp;F$2)=0,"",COUNTIF(CORRIDA!$M:$M,$B6&amp;" d. "&amp;F$2)))</f>
        <v>-</v>
      </c>
      <c r="G6" s="82" t="str">
        <f aca="false">IF($B6=G$2,"-",IF(COUNTIF(CORRIDA!$M:$M,$B6&amp;" d. "&amp;G$2)=0,"",COUNTIF(CORRIDA!$M:$M,$B6&amp;" d. "&amp;G$2)))</f>
        <v/>
      </c>
      <c r="H6" s="82" t="str">
        <f aca="false">IF($B6=H$2,"-",IF(COUNTIF(CORRIDA!$M:$M,$B6&amp;" d. "&amp;H$2)=0,"",COUNTIF(CORRIDA!$M:$M,$B6&amp;" d. "&amp;H$2)))</f>
        <v/>
      </c>
      <c r="I6" s="82" t="str">
        <f aca="false">IF($B6=I$2,"-",IF(COUNTIF(CORRIDA!$M:$M,$B6&amp;" d. "&amp;I$2)=0,"",COUNTIF(CORRIDA!$M:$M,$B6&amp;" d. "&amp;I$2)))</f>
        <v/>
      </c>
      <c r="J6" s="82" t="str">
        <f aca="false">IF($B6=J$2,"-",IF(COUNTIF(CORRIDA!$M:$M,$B6&amp;" d. "&amp;J$2)=0,"",COUNTIF(CORRIDA!$M:$M,$B6&amp;" d. "&amp;J$2)))</f>
        <v/>
      </c>
      <c r="K6" s="82" t="str">
        <f aca="false">IF($B6=K$2,"-",IF(COUNTIF(CORRIDA!$M:$M,$B6&amp;" d. "&amp;K$2)=0,"",COUNTIF(CORRIDA!$M:$M,$B6&amp;" d. "&amp;K$2)))</f>
        <v/>
      </c>
      <c r="L6" s="82" t="str">
        <f aca="false">IF($B6=L$2,"-",IF(COUNTIF(CORRIDA!$M:$M,$B6&amp;" d. "&amp;L$2)=0,"",COUNTIF(CORRIDA!$M:$M,$B6&amp;" d. "&amp;L$2)))</f>
        <v/>
      </c>
      <c r="M6" s="82" t="str">
        <f aca="false">IF($B6=M$2,"-",IF(COUNTIF(CORRIDA!$M:$M,$B6&amp;" d. "&amp;M$2)=0,"",COUNTIF(CORRIDA!$M:$M,$B6&amp;" d. "&amp;M$2)))</f>
        <v/>
      </c>
      <c r="N6" s="82" t="n">
        <f aca="false">IF($B6=N$2,"-",IF(COUNTIF(CORRIDA!$M:$M,$B6&amp;" d. "&amp;N$2)=0,"",COUNTIF(CORRIDA!$M:$M,$B6&amp;" d. "&amp;N$2)))</f>
        <v>1</v>
      </c>
      <c r="O6" s="82" t="str">
        <f aca="false">IF($B6=O$2,"-",IF(COUNTIF(CORRIDA!$M:$M,$B6&amp;" d. "&amp;O$2)=0,"",COUNTIF(CORRIDA!$M:$M,$B6&amp;" d. "&amp;O$2)))</f>
        <v/>
      </c>
      <c r="P6" s="82" t="str">
        <f aca="false">IF($B6=P$2,"-",IF(COUNTIF(CORRIDA!$M:$M,$B6&amp;" d. "&amp;P$2)=0,"",COUNTIF(CORRIDA!$M:$M,$B6&amp;" d. "&amp;P$2)))</f>
        <v/>
      </c>
      <c r="Q6" s="82" t="str">
        <f aca="false">IF($B6=Q$2,"-",IF(COUNTIF(CORRIDA!$M:$M,$B6&amp;" d. "&amp;Q$2)=0,"",COUNTIF(CORRIDA!$M:$M,$B6&amp;" d. "&amp;Q$2)))</f>
        <v/>
      </c>
      <c r="R6" s="82" t="str">
        <f aca="false">IF($B6=R$2,"-",IF(COUNTIF(CORRIDA!$M:$M,$B6&amp;" d. "&amp;R$2)=0,"",COUNTIF(CORRIDA!$M:$M,$B6&amp;" d. "&amp;R$2)))</f>
        <v/>
      </c>
      <c r="S6" s="82" t="str">
        <f aca="false">IF($B6=S$2,"-",IF(COUNTIF(CORRIDA!$M:$M,$B6&amp;" d. "&amp;S$2)=0,"",COUNTIF(CORRIDA!$M:$M,$B6&amp;" d. "&amp;S$2)))</f>
        <v/>
      </c>
      <c r="T6" s="82" t="str">
        <f aca="false">IF($B6=T$2,"-",IF(COUNTIF(CORRIDA!$M:$M,$B6&amp;" d. "&amp;T$2)=0,"",COUNTIF(CORRIDA!$M:$M,$B6&amp;" d. "&amp;T$2)))</f>
        <v/>
      </c>
      <c r="U6" s="82" t="str">
        <f aca="false">IF($B6=U$2,"-",IF(COUNTIF(CORRIDA!$M:$M,$B6&amp;" d. "&amp;U$2)=0,"",COUNTIF(CORRIDA!$M:$M,$B6&amp;" d. "&amp;U$2)))</f>
        <v/>
      </c>
      <c r="V6" s="82" t="str">
        <f aca="false">IF($B6=V$2,"-",IF(COUNTIF(CORRIDA!$M:$M,$B6&amp;" d. "&amp;V$2)=0,"",COUNTIF(CORRIDA!$M:$M,$B6&amp;" d. "&amp;V$2)))</f>
        <v/>
      </c>
      <c r="W6" s="82" t="str">
        <f aca="false">IF($B6=W$2,"-",IF(COUNTIF(CORRIDA!$M:$M,$B6&amp;" d. "&amp;W$2)=0,"",COUNTIF(CORRIDA!$M:$M,$B6&amp;" d. "&amp;W$2)))</f>
        <v/>
      </c>
      <c r="X6" s="82" t="n">
        <f aca="false">IF($B6=X$2,"-",IF(COUNTIF(CORRIDA!$M:$M,$B6&amp;" d. "&amp;X$2)=0,"",COUNTIF(CORRIDA!$M:$M,$B6&amp;" d. "&amp;X$2)))</f>
        <v>1</v>
      </c>
      <c r="Y6" s="82" t="str">
        <f aca="false">IF($B6=Y$2,"-",IF(COUNTIF(CORRIDA!$M:$M,$B6&amp;" d. "&amp;Y$2)=0,"",COUNTIF(CORRIDA!$M:$M,$B6&amp;" d. "&amp;Y$2)))</f>
        <v/>
      </c>
      <c r="Z6" s="82" t="str">
        <f aca="false">IF($B6=Z$2,"-",IF(COUNTIF(CORRIDA!$M:$M,$B6&amp;" d. "&amp;Z$2)=0,"",COUNTIF(CORRIDA!$M:$M,$B6&amp;" d. "&amp;Z$2)))</f>
        <v/>
      </c>
      <c r="AA6" s="82" t="str">
        <f aca="false">IF($B6=AA$2,"-",IF(COUNTIF(CORRIDA!$M:$M,$B6&amp;" d. "&amp;AA$2)=0,"",COUNTIF(CORRIDA!$M:$M,$B6&amp;" d. "&amp;AA$2)))</f>
        <v/>
      </c>
      <c r="AB6" s="82" t="str">
        <f aca="false">IF($B6=AB$2,"-",IF(COUNTIF(CORRIDA!$M:$M,$B6&amp;" d. "&amp;AB$2)=0,"",COUNTIF(CORRIDA!$M:$M,$B6&amp;" d. "&amp;AB$2)))</f>
        <v/>
      </c>
      <c r="AC6" s="82" t="str">
        <f aca="false">IF($B6=AC$2,"-",IF(COUNTIF(CORRIDA!$M:$M,$B6&amp;" d. "&amp;AC$2)=0,"",COUNTIF(CORRIDA!$M:$M,$B6&amp;" d. "&amp;AC$2)))</f>
        <v/>
      </c>
      <c r="AD6" s="82" t="str">
        <f aca="false">IF($B6=AD$2,"-",IF(COUNTIF(CORRIDA!$M:$M,$B6&amp;" d. "&amp;AD$2)=0,"",COUNTIF(CORRIDA!$M:$M,$B6&amp;" d. "&amp;AD$2)))</f>
        <v/>
      </c>
      <c r="AE6" s="82" t="str">
        <f aca="false">IF($B6=AE$2,"-",IF(COUNTIF(CORRIDA!$M:$M,$B6&amp;" d. "&amp;AE$2)=0,"",COUNTIF(CORRIDA!$M:$M,$B6&amp;" d. "&amp;AE$2)))</f>
        <v/>
      </c>
      <c r="AF6" s="82" t="str">
        <f aca="false">IF($B6=AF$2,"-",IF(COUNTIF(CORRIDA!$M:$M,$B6&amp;" d. "&amp;AF$2)=0,"",COUNTIF(CORRIDA!$M:$M,$B6&amp;" d. "&amp;AF$2)))</f>
        <v/>
      </c>
      <c r="AG6" s="82" t="str">
        <f aca="false">IF($B6=AG$2,"-",IF(COUNTIF(CORRIDA!$M:$M,$B6&amp;" d. "&amp;AG$2)=0,"",COUNTIF(CORRIDA!$M:$M,$B6&amp;" d. "&amp;AG$2)))</f>
        <v/>
      </c>
      <c r="AH6" s="82" t="str">
        <f aca="false">IF($B6=AH$2,"-",IF(COUNTIF(CORRIDA!$M:$M,$B6&amp;" d. "&amp;AH$2)=0,"",COUNTIF(CORRIDA!$M:$M,$B6&amp;" d. "&amp;AH$2)))</f>
        <v/>
      </c>
      <c r="AI6" s="82" t="str">
        <f aca="false">IF($B6=AI$2,"-",IF(COUNTIF(CORRIDA!$M:$M,$B6&amp;" d. "&amp;AI$2)=0,"",COUNTIF(CORRIDA!$M:$M,$B6&amp;" d. "&amp;AI$2)))</f>
        <v/>
      </c>
      <c r="AJ6" s="82" t="str">
        <f aca="false">IF($B6=AJ$2,"-",IF(COUNTIF(CORRIDA!$M:$M,$B6&amp;" d. "&amp;AJ$2)=0,"",COUNTIF(CORRIDA!$M:$M,$B6&amp;" d. "&amp;AJ$2)))</f>
        <v/>
      </c>
      <c r="AK6" s="82" t="str">
        <f aca="false">IF($B6=AK$2,"-",IF(COUNTIF(CORRIDA!$M:$M,$B6&amp;" d. "&amp;AK$2)=0,"",COUNTIF(CORRIDA!$M:$M,$B6&amp;" d. "&amp;AK$2)))</f>
        <v/>
      </c>
      <c r="AL6" s="82" t="str">
        <f aca="false">IF($B6=AL$2,"-",IF(COUNTIF(CORRIDA!$M:$M,$B6&amp;" d. "&amp;AL$2)=0,"",COUNTIF(CORRIDA!$M:$M,$B6&amp;" d. "&amp;AL$2)))</f>
        <v/>
      </c>
      <c r="AM6" s="82" t="str">
        <f aca="false">IF($B6=AM$2,"-",IF(COUNTIF(CORRIDA!$M:$M,$B6&amp;" d. "&amp;AM$2)=0,"",COUNTIF(CORRIDA!$M:$M,$B6&amp;" d. "&amp;AM$2)))</f>
        <v/>
      </c>
      <c r="AN6" s="82" t="str">
        <f aca="false">IF($B6=AN$2,"-",IF(COUNTIF(CORRIDA!$M:$M,$B6&amp;" d. "&amp;AN$2)=0,"",COUNTIF(CORRIDA!$M:$M,$B6&amp;" d. "&amp;AN$2)))</f>
        <v/>
      </c>
      <c r="AO6" s="82" t="str">
        <f aca="false">IF($B6=AO$2,"-",IF(COUNTIF(CORRIDA!$M:$M,$B6&amp;" d. "&amp;AO$2)=0,"",COUNTIF(CORRIDA!$M:$M,$B6&amp;" d. "&amp;AO$2)))</f>
        <v/>
      </c>
      <c r="AP6" s="82" t="str">
        <f aca="false">IF($B6=AP$2,"-",IF(COUNTIF(CORRIDA!$M:$M,$B6&amp;" d. "&amp;AP$2)=0,"",COUNTIF(CORRIDA!$M:$M,$B6&amp;" d. "&amp;AP$2)))</f>
        <v/>
      </c>
      <c r="AQ6" s="82" t="str">
        <f aca="false">IF($B6=AQ$2,"-",IF(COUNTIF(CORRIDA!$M:$M,$B6&amp;" d. "&amp;AQ$2)=0,"",COUNTIF(CORRIDA!$M:$M,$B6&amp;" d. "&amp;AQ$2)))</f>
        <v/>
      </c>
      <c r="AR6" s="82" t="str">
        <f aca="false">IF($B6=AR$2,"-",IF(COUNTIF(CORRIDA!$M:$M,$B6&amp;" d. "&amp;AR$2)=0,"",COUNTIF(CORRIDA!$M:$M,$B6&amp;" d. "&amp;AR$2)))</f>
        <v/>
      </c>
      <c r="AS6" s="82" t="str">
        <f aca="false">IF($B6=AS$2,"-",IF(COUNTIF(CORRIDA!$M:$M,$B6&amp;" d. "&amp;AS$2)=0,"",COUNTIF(CORRIDA!$M:$M,$B6&amp;" d. "&amp;AS$2)))</f>
        <v/>
      </c>
      <c r="AT6" s="82" t="str">
        <f aca="false">IF($B6=AT$2,"-",IF(COUNTIF(CORRIDA!$M:$M,$B6&amp;" d. "&amp;AT$2)=0,"",COUNTIF(CORRIDA!$M:$M,$B6&amp;" d. "&amp;AT$2)))</f>
        <v/>
      </c>
      <c r="AU6" s="82" t="str">
        <f aca="false">IF($B6=AU$2,"-",IF(COUNTIF(CORRIDA!$M:$M,$B6&amp;" d. "&amp;AU$2)=0,"",COUNTIF(CORRIDA!$M:$M,$B6&amp;" d. "&amp;AU$2)))</f>
        <v/>
      </c>
      <c r="AV6" s="82" t="str">
        <f aca="false">IF($B6=AV$2,"-",IF(COUNTIF(CORRIDA!$M:$M,$B6&amp;" d. "&amp;AV$2)=0,"",COUNTIF(CORRIDA!$M:$M,$B6&amp;" d. "&amp;AV$2)))</f>
        <v/>
      </c>
      <c r="AW6" s="82" t="str">
        <f aca="false">IF($B6=AW$2,"-",IF(COUNTIF(CORRIDA!$M:$M,$B6&amp;" d. "&amp;AW$2)=0,"",COUNTIF(CORRIDA!$M:$M,$B6&amp;" d. "&amp;AW$2)))</f>
        <v/>
      </c>
      <c r="AX6" s="82" t="str">
        <f aca="false">IF($B6=AX$2,"-",IF(COUNTIF(CORRIDA!$M:$M,$B6&amp;" d. "&amp;AX$2)=0,"",COUNTIF(CORRIDA!$M:$M,$B6&amp;" d. "&amp;AX$2)))</f>
        <v/>
      </c>
      <c r="AY6" s="82" t="str">
        <f aca="false">IF($B6=AY$2,"-",IF(COUNTIF(CORRIDA!$M:$M,$B6&amp;" d. "&amp;AY$2)=0,"",COUNTIF(CORRIDA!$M:$M,$B6&amp;" d. "&amp;AY$2)))</f>
        <v/>
      </c>
      <c r="AZ6" s="82" t="str">
        <f aca="false">IF($B6=AZ$2,"-",IF(COUNTIF(CORRIDA!$M:$M,$B6&amp;" d. "&amp;AZ$2)=0,"",COUNTIF(CORRIDA!$M:$M,$B6&amp;" d. "&amp;AZ$2)))</f>
        <v/>
      </c>
      <c r="BA6" s="75" t="n">
        <f aca="false">SUM(C6:AZ6)</f>
        <v>2</v>
      </c>
      <c r="BE6" s="73" t="str">
        <f aca="false">B6</f>
        <v>Bruno</v>
      </c>
      <c r="BF6" s="83" t="str">
        <f aca="false">IF($B6=BF$2,"-",IF(COUNTIF(CORRIDA!$M:$M,$B6&amp;" d. "&amp;BF$2)+COUNTIF(CORRIDA!$M:$M,BF$2&amp;" d. "&amp;$B6)=0,"",COUNTIF(CORRIDA!$M:$M,$B6&amp;" d. "&amp;BF$2)+COUNTIF(CORRIDA!$M:$M,BF$2&amp;" d. "&amp;$B6)))</f>
        <v/>
      </c>
      <c r="BG6" s="83" t="str">
        <f aca="false">IF($B6=BG$2,"-",IF(COUNTIF(CORRIDA!$M:$M,$B6&amp;" d. "&amp;BG$2)+COUNTIF(CORRIDA!$M:$M,BG$2&amp;" d. "&amp;$B6)=0,"",COUNTIF(CORRIDA!$M:$M,$B6&amp;" d. "&amp;BG$2)+COUNTIF(CORRIDA!$M:$M,BG$2&amp;" d. "&amp;$B6)))</f>
        <v/>
      </c>
      <c r="BH6" s="83" t="str">
        <f aca="false">IF($B6=BH$2,"-",IF(COUNTIF(CORRIDA!$M:$M,$B6&amp;" d. "&amp;BH$2)+COUNTIF(CORRIDA!$M:$M,BH$2&amp;" d. "&amp;$B6)=0,"",COUNTIF(CORRIDA!$M:$M,$B6&amp;" d. "&amp;BH$2)+COUNTIF(CORRIDA!$M:$M,BH$2&amp;" d. "&amp;$B6)))</f>
        <v/>
      </c>
      <c r="BI6" s="83" t="str">
        <f aca="false">IF($B6=BI$2,"-",IF(COUNTIF(CORRIDA!$M:$M,$B6&amp;" d. "&amp;BI$2)+COUNTIF(CORRIDA!$M:$M,BI$2&amp;" d. "&amp;$B6)=0,"",COUNTIF(CORRIDA!$M:$M,$B6&amp;" d. "&amp;BI$2)+COUNTIF(CORRIDA!$M:$M,BI$2&amp;" d. "&amp;$B6)))</f>
        <v>-</v>
      </c>
      <c r="BJ6" s="83" t="str">
        <f aca="false">IF($B6=BJ$2,"-",IF(COUNTIF(CORRIDA!$M:$M,$B6&amp;" d. "&amp;BJ$2)+COUNTIF(CORRIDA!$M:$M,BJ$2&amp;" d. "&amp;$B6)=0,"",COUNTIF(CORRIDA!$M:$M,$B6&amp;" d. "&amp;BJ$2)+COUNTIF(CORRIDA!$M:$M,BJ$2&amp;" d. "&amp;$B6)))</f>
        <v/>
      </c>
      <c r="BK6" s="83" t="str">
        <f aca="false">IF($B6=BK$2,"-",IF(COUNTIF(CORRIDA!$M:$M,$B6&amp;" d. "&amp;BK$2)+COUNTIF(CORRIDA!$M:$M,BK$2&amp;" d. "&amp;$B6)=0,"",COUNTIF(CORRIDA!$M:$M,$B6&amp;" d. "&amp;BK$2)+COUNTIF(CORRIDA!$M:$M,BK$2&amp;" d. "&amp;$B6)))</f>
        <v/>
      </c>
      <c r="BL6" s="83" t="str">
        <f aca="false">IF($B6=BL$2,"-",IF(COUNTIF(CORRIDA!$M:$M,$B6&amp;" d. "&amp;BL$2)+COUNTIF(CORRIDA!$M:$M,BL$2&amp;" d. "&amp;$B6)=0,"",COUNTIF(CORRIDA!$M:$M,$B6&amp;" d. "&amp;BL$2)+COUNTIF(CORRIDA!$M:$M,BL$2&amp;" d. "&amp;$B6)))</f>
        <v/>
      </c>
      <c r="BM6" s="83" t="str">
        <f aca="false">IF($B6=BM$2,"-",IF(COUNTIF(CORRIDA!$M:$M,$B6&amp;" d. "&amp;BM$2)+COUNTIF(CORRIDA!$M:$M,BM$2&amp;" d. "&amp;$B6)=0,"",COUNTIF(CORRIDA!$M:$M,$B6&amp;" d. "&amp;BM$2)+COUNTIF(CORRIDA!$M:$M,BM$2&amp;" d. "&amp;$B6)))</f>
        <v/>
      </c>
      <c r="BN6" s="83" t="str">
        <f aca="false">IF($B6=BN$2,"-",IF(COUNTIF(CORRIDA!$M:$M,$B6&amp;" d. "&amp;BN$2)+COUNTIF(CORRIDA!$M:$M,BN$2&amp;" d. "&amp;$B6)=0,"",COUNTIF(CORRIDA!$M:$M,$B6&amp;" d. "&amp;BN$2)+COUNTIF(CORRIDA!$M:$M,BN$2&amp;" d. "&amp;$B6)))</f>
        <v/>
      </c>
      <c r="BO6" s="83" t="str">
        <f aca="false">IF($B6=BO$2,"-",IF(COUNTIF(CORRIDA!$M:$M,$B6&amp;" d. "&amp;BO$2)+COUNTIF(CORRIDA!$M:$M,BO$2&amp;" d. "&amp;$B6)=0,"",COUNTIF(CORRIDA!$M:$M,$B6&amp;" d. "&amp;BO$2)+COUNTIF(CORRIDA!$M:$M,BO$2&amp;" d. "&amp;$B6)))</f>
        <v/>
      </c>
      <c r="BP6" s="83" t="str">
        <f aca="false">IF($B6=BP$2,"-",IF(COUNTIF(CORRIDA!$M:$M,$B6&amp;" d. "&amp;BP$2)+COUNTIF(CORRIDA!$M:$M,BP$2&amp;" d. "&amp;$B6)=0,"",COUNTIF(CORRIDA!$M:$M,$B6&amp;" d. "&amp;BP$2)+COUNTIF(CORRIDA!$M:$M,BP$2&amp;" d. "&amp;$B6)))</f>
        <v/>
      </c>
      <c r="BQ6" s="83" t="n">
        <f aca="false">IF($B6=BQ$2,"-",IF(COUNTIF(CORRIDA!$M:$M,$B6&amp;" d. "&amp;BQ$2)+COUNTIF(CORRIDA!$M:$M,BQ$2&amp;" d. "&amp;$B6)=0,"",COUNTIF(CORRIDA!$M:$M,$B6&amp;" d. "&amp;BQ$2)+COUNTIF(CORRIDA!$M:$M,BQ$2&amp;" d. "&amp;$B6)))</f>
        <v>1</v>
      </c>
      <c r="BR6" s="83" t="str">
        <f aca="false">IF($B6=BR$2,"-",IF(COUNTIF(CORRIDA!$M:$M,$B6&amp;" d. "&amp;BR$2)+COUNTIF(CORRIDA!$M:$M,BR$2&amp;" d. "&amp;$B6)=0,"",COUNTIF(CORRIDA!$M:$M,$B6&amp;" d. "&amp;BR$2)+COUNTIF(CORRIDA!$M:$M,BR$2&amp;" d. "&amp;$B6)))</f>
        <v/>
      </c>
      <c r="BS6" s="83" t="str">
        <f aca="false">IF($B6=BS$2,"-",IF(COUNTIF(CORRIDA!$M:$M,$B6&amp;" d. "&amp;BS$2)+COUNTIF(CORRIDA!$M:$M,BS$2&amp;" d. "&amp;$B6)=0,"",COUNTIF(CORRIDA!$M:$M,$B6&amp;" d. "&amp;BS$2)+COUNTIF(CORRIDA!$M:$M,BS$2&amp;" d. "&amp;$B6)))</f>
        <v/>
      </c>
      <c r="BT6" s="83" t="str">
        <f aca="false">IF($B6=BT$2,"-",IF(COUNTIF(CORRIDA!$M:$M,$B6&amp;" d. "&amp;BT$2)+COUNTIF(CORRIDA!$M:$M,BT$2&amp;" d. "&amp;$B6)=0,"",COUNTIF(CORRIDA!$M:$M,$B6&amp;" d. "&amp;BT$2)+COUNTIF(CORRIDA!$M:$M,BT$2&amp;" d. "&amp;$B6)))</f>
        <v/>
      </c>
      <c r="BU6" s="83" t="str">
        <f aca="false">IF($B6=BU$2,"-",IF(COUNTIF(CORRIDA!$M:$M,$B6&amp;" d. "&amp;BU$2)+COUNTIF(CORRIDA!$M:$M,BU$2&amp;" d. "&amp;$B6)=0,"",COUNTIF(CORRIDA!$M:$M,$B6&amp;" d. "&amp;BU$2)+COUNTIF(CORRIDA!$M:$M,BU$2&amp;" d. "&amp;$B6)))</f>
        <v/>
      </c>
      <c r="BV6" s="83" t="str">
        <f aca="false">IF($B6=BV$2,"-",IF(COUNTIF(CORRIDA!$M:$M,$B6&amp;" d. "&amp;BV$2)+COUNTIF(CORRIDA!$M:$M,BV$2&amp;" d. "&amp;$B6)=0,"",COUNTIF(CORRIDA!$M:$M,$B6&amp;" d. "&amp;BV$2)+COUNTIF(CORRIDA!$M:$M,BV$2&amp;" d. "&amp;$B6)))</f>
        <v/>
      </c>
      <c r="BW6" s="83" t="str">
        <f aca="false">IF($B6=BW$2,"-",IF(COUNTIF(CORRIDA!$M:$M,$B6&amp;" d. "&amp;BW$2)+COUNTIF(CORRIDA!$M:$M,BW$2&amp;" d. "&amp;$B6)=0,"",COUNTIF(CORRIDA!$M:$M,$B6&amp;" d. "&amp;BW$2)+COUNTIF(CORRIDA!$M:$M,BW$2&amp;" d. "&amp;$B6)))</f>
        <v/>
      </c>
      <c r="BX6" s="83" t="str">
        <f aca="false">IF($B6=BX$2,"-",IF(COUNTIF(CORRIDA!$M:$M,$B6&amp;" d. "&amp;BX$2)+COUNTIF(CORRIDA!$M:$M,BX$2&amp;" d. "&amp;$B6)=0,"",COUNTIF(CORRIDA!$M:$M,$B6&amp;" d. "&amp;BX$2)+COUNTIF(CORRIDA!$M:$M,BX$2&amp;" d. "&amp;$B6)))</f>
        <v/>
      </c>
      <c r="BY6" s="83" t="str">
        <f aca="false">IF($B6=BY$2,"-",IF(COUNTIF(CORRIDA!$M:$M,$B6&amp;" d. "&amp;BY$2)+COUNTIF(CORRIDA!$M:$M,BY$2&amp;" d. "&amp;$B6)=0,"",COUNTIF(CORRIDA!$M:$M,$B6&amp;" d. "&amp;BY$2)+COUNTIF(CORRIDA!$M:$M,BY$2&amp;" d. "&amp;$B6)))</f>
        <v/>
      </c>
      <c r="BZ6" s="83" t="str">
        <f aca="false">IF($B6=BZ$2,"-",IF(COUNTIF(CORRIDA!$M:$M,$B6&amp;" d. "&amp;BZ$2)+COUNTIF(CORRIDA!$M:$M,BZ$2&amp;" d. "&amp;$B6)=0,"",COUNTIF(CORRIDA!$M:$M,$B6&amp;" d. "&amp;BZ$2)+COUNTIF(CORRIDA!$M:$M,BZ$2&amp;" d. "&amp;$B6)))</f>
        <v/>
      </c>
      <c r="CA6" s="83" t="n">
        <f aca="false">IF($B6=CA$2,"-",IF(COUNTIF(CORRIDA!$M:$M,$B6&amp;" d. "&amp;CA$2)+COUNTIF(CORRIDA!$M:$M,CA$2&amp;" d. "&amp;$B6)=0,"",COUNTIF(CORRIDA!$M:$M,$B6&amp;" d. "&amp;CA$2)+COUNTIF(CORRIDA!$M:$M,CA$2&amp;" d. "&amp;$B6)))</f>
        <v>1</v>
      </c>
      <c r="CB6" s="83" t="str">
        <f aca="false">IF($B6=CB$2,"-",IF(COUNTIF(CORRIDA!$M:$M,$B6&amp;" d. "&amp;CB$2)+COUNTIF(CORRIDA!$M:$M,CB$2&amp;" d. "&amp;$B6)=0,"",COUNTIF(CORRIDA!$M:$M,$B6&amp;" d. "&amp;CB$2)+COUNTIF(CORRIDA!$M:$M,CB$2&amp;" d. "&amp;$B6)))</f>
        <v/>
      </c>
      <c r="CC6" s="83" t="str">
        <f aca="false">IF($B6=CC$2,"-",IF(COUNTIF(CORRIDA!$M:$M,$B6&amp;" d. "&amp;CC$2)+COUNTIF(CORRIDA!$M:$M,CC$2&amp;" d. "&amp;$B6)=0,"",COUNTIF(CORRIDA!$M:$M,$B6&amp;" d. "&amp;CC$2)+COUNTIF(CORRIDA!$M:$M,CC$2&amp;" d. "&amp;$B6)))</f>
        <v/>
      </c>
      <c r="CD6" s="83" t="str">
        <f aca="false">IF($B6=CD$2,"-",IF(COUNTIF(CORRIDA!$M:$M,$B6&amp;" d. "&amp;CD$2)+COUNTIF(CORRIDA!$M:$M,CD$2&amp;" d. "&amp;$B6)=0,"",COUNTIF(CORRIDA!$M:$M,$B6&amp;" d. "&amp;CD$2)+COUNTIF(CORRIDA!$M:$M,CD$2&amp;" d. "&amp;$B6)))</f>
        <v/>
      </c>
      <c r="CE6" s="83" t="str">
        <f aca="false">IF($B6=CE$2,"-",IF(COUNTIF(CORRIDA!$M:$M,$B6&amp;" d. "&amp;CE$2)+COUNTIF(CORRIDA!$M:$M,CE$2&amp;" d. "&amp;$B6)=0,"",COUNTIF(CORRIDA!$M:$M,$B6&amp;" d. "&amp;CE$2)+COUNTIF(CORRIDA!$M:$M,CE$2&amp;" d. "&amp;$B6)))</f>
        <v/>
      </c>
      <c r="CF6" s="83" t="str">
        <f aca="false">IF($B6=CF$2,"-",IF(COUNTIF(CORRIDA!$M:$M,$B6&amp;" d. "&amp;CF$2)+COUNTIF(CORRIDA!$M:$M,CF$2&amp;" d. "&amp;$B6)=0,"",COUNTIF(CORRIDA!$M:$M,$B6&amp;" d. "&amp;CF$2)+COUNTIF(CORRIDA!$M:$M,CF$2&amp;" d. "&amp;$B6)))</f>
        <v/>
      </c>
      <c r="CG6" s="83" t="str">
        <f aca="false">IF($B6=CG$2,"-",IF(COUNTIF(CORRIDA!$M:$M,$B6&amp;" d. "&amp;CG$2)+COUNTIF(CORRIDA!$M:$M,CG$2&amp;" d. "&amp;$B6)=0,"",COUNTIF(CORRIDA!$M:$M,$B6&amp;" d. "&amp;CG$2)+COUNTIF(CORRIDA!$M:$M,CG$2&amp;" d. "&amp;$B6)))</f>
        <v/>
      </c>
      <c r="CH6" s="83" t="str">
        <f aca="false">IF($B6=CH$2,"-",IF(COUNTIF(CORRIDA!$M:$M,$B6&amp;" d. "&amp;CH$2)+COUNTIF(CORRIDA!$M:$M,CH$2&amp;" d. "&amp;$B6)=0,"",COUNTIF(CORRIDA!$M:$M,$B6&amp;" d. "&amp;CH$2)+COUNTIF(CORRIDA!$M:$M,CH$2&amp;" d. "&amp;$B6)))</f>
        <v/>
      </c>
      <c r="CI6" s="83" t="str">
        <f aca="false">IF($B6=CI$2,"-",IF(COUNTIF(CORRIDA!$M:$M,$B6&amp;" d. "&amp;CI$2)+COUNTIF(CORRIDA!$M:$M,CI$2&amp;" d. "&amp;$B6)=0,"",COUNTIF(CORRIDA!$M:$M,$B6&amp;" d. "&amp;CI$2)+COUNTIF(CORRIDA!$M:$M,CI$2&amp;" d. "&amp;$B6)))</f>
        <v/>
      </c>
      <c r="CJ6" s="83" t="str">
        <f aca="false">IF($B6=CJ$2,"-",IF(COUNTIF(CORRIDA!$M:$M,$B6&amp;" d. "&amp;CJ$2)+COUNTIF(CORRIDA!$M:$M,CJ$2&amp;" d. "&amp;$B6)=0,"",COUNTIF(CORRIDA!$M:$M,$B6&amp;" d. "&amp;CJ$2)+COUNTIF(CORRIDA!$M:$M,CJ$2&amp;" d. "&amp;$B6)))</f>
        <v/>
      </c>
      <c r="CK6" s="83" t="str">
        <f aca="false">IF($B6=CK$2,"-",IF(COUNTIF(CORRIDA!$M:$M,$B6&amp;" d. "&amp;CK$2)+COUNTIF(CORRIDA!$M:$M,CK$2&amp;" d. "&amp;$B6)=0,"",COUNTIF(CORRIDA!$M:$M,$B6&amp;" d. "&amp;CK$2)+COUNTIF(CORRIDA!$M:$M,CK$2&amp;" d. "&amp;$B6)))</f>
        <v/>
      </c>
      <c r="CL6" s="83" t="str">
        <f aca="false">IF($B6=CL$2,"-",IF(COUNTIF(CORRIDA!$M:$M,$B6&amp;" d. "&amp;CL$2)+COUNTIF(CORRIDA!$M:$M,CL$2&amp;" d. "&amp;$B6)=0,"",COUNTIF(CORRIDA!$M:$M,$B6&amp;" d. "&amp;CL$2)+COUNTIF(CORRIDA!$M:$M,CL$2&amp;" d. "&amp;$B6)))</f>
        <v/>
      </c>
      <c r="CM6" s="83" t="str">
        <f aca="false">IF($B6=CM$2,"-",IF(COUNTIF(CORRIDA!$M:$M,$B6&amp;" d. "&amp;CM$2)+COUNTIF(CORRIDA!$M:$M,CM$2&amp;" d. "&amp;$B6)=0,"",COUNTIF(CORRIDA!$M:$M,$B6&amp;" d. "&amp;CM$2)+COUNTIF(CORRIDA!$M:$M,CM$2&amp;" d. "&amp;$B6)))</f>
        <v/>
      </c>
      <c r="CN6" s="83" t="str">
        <f aca="false">IF($B6=CN$2,"-",IF(COUNTIF(CORRIDA!$M:$M,$B6&amp;" d. "&amp;CN$2)+COUNTIF(CORRIDA!$M:$M,CN$2&amp;" d. "&amp;$B6)=0,"",COUNTIF(CORRIDA!$M:$M,$B6&amp;" d. "&amp;CN$2)+COUNTIF(CORRIDA!$M:$M,CN$2&amp;" d. "&amp;$B6)))</f>
        <v/>
      </c>
      <c r="CO6" s="83" t="n">
        <f aca="false">IF($B6=CO$2,"-",IF(COUNTIF(CORRIDA!$M:$M,$B6&amp;" d. "&amp;CO$2)+COUNTIF(CORRIDA!$M:$M,CO$2&amp;" d. "&amp;$B6)=0,"",COUNTIF(CORRIDA!$M:$M,$B6&amp;" d. "&amp;CO$2)+COUNTIF(CORRIDA!$M:$M,CO$2&amp;" d. "&amp;$B6)))</f>
        <v>1</v>
      </c>
      <c r="CP6" s="83" t="str">
        <f aca="false">IF($B6=CP$2,"-",IF(COUNTIF(CORRIDA!$M:$M,$B6&amp;" d. "&amp;CP$2)+COUNTIF(CORRIDA!$M:$M,CP$2&amp;" d. "&amp;$B6)=0,"",COUNTIF(CORRIDA!$M:$M,$B6&amp;" d. "&amp;CP$2)+COUNTIF(CORRIDA!$M:$M,CP$2&amp;" d. "&amp;$B6)))</f>
        <v/>
      </c>
      <c r="CQ6" s="83" t="str">
        <f aca="false">IF($B6=CQ$2,"-",IF(COUNTIF(CORRIDA!$M:$M,$B6&amp;" d. "&amp;CQ$2)+COUNTIF(CORRIDA!$M:$M,CQ$2&amp;" d. "&amp;$B6)=0,"",COUNTIF(CORRIDA!$M:$M,$B6&amp;" d. "&amp;CQ$2)+COUNTIF(CORRIDA!$M:$M,CQ$2&amp;" d. "&amp;$B6)))</f>
        <v/>
      </c>
      <c r="CR6" s="83" t="str">
        <f aca="false">IF($B6=CR$2,"-",IF(COUNTIF(CORRIDA!$M:$M,$B6&amp;" d. "&amp;CR$2)+COUNTIF(CORRIDA!$M:$M,CR$2&amp;" d. "&amp;$B6)=0,"",COUNTIF(CORRIDA!$M:$M,$B6&amp;" d. "&amp;CR$2)+COUNTIF(CORRIDA!$M:$M,CR$2&amp;" d. "&amp;$B6)))</f>
        <v/>
      </c>
      <c r="CS6" s="83" t="str">
        <f aca="false">IF($B6=CS$2,"-",IF(COUNTIF(CORRIDA!$M:$M,$B6&amp;" d. "&amp;CS$2)+COUNTIF(CORRIDA!$M:$M,CS$2&amp;" d. "&amp;$B6)=0,"",COUNTIF(CORRIDA!$M:$M,$B6&amp;" d. "&amp;CS$2)+COUNTIF(CORRIDA!$M:$M,CS$2&amp;" d. "&amp;$B6)))</f>
        <v/>
      </c>
      <c r="CT6" s="83" t="str">
        <f aca="false">IF($B6=CT$2,"-",IF(COUNTIF(CORRIDA!$M:$M,$B6&amp;" d. "&amp;CT$2)+COUNTIF(CORRIDA!$M:$M,CT$2&amp;" d. "&amp;$B6)=0,"",COUNTIF(CORRIDA!$M:$M,$B6&amp;" d. "&amp;CT$2)+COUNTIF(CORRIDA!$M:$M,CT$2&amp;" d. "&amp;$B6)))</f>
        <v/>
      </c>
      <c r="CU6" s="83" t="str">
        <f aca="false">IF($B6=CU$2,"-",IF(COUNTIF(CORRIDA!$M:$M,$B6&amp;" d. "&amp;CU$2)+COUNTIF(CORRIDA!$M:$M,CU$2&amp;" d. "&amp;$B6)=0,"",COUNTIF(CORRIDA!$M:$M,$B6&amp;" d. "&amp;CU$2)+COUNTIF(CORRIDA!$M:$M,CU$2&amp;" d. "&amp;$B6)))</f>
        <v/>
      </c>
      <c r="CV6" s="83" t="str">
        <f aca="false">IF($B6=CV$2,"-",IF(COUNTIF(CORRIDA!$M:$M,$B6&amp;" d. "&amp;CV$2)+COUNTIF(CORRIDA!$M:$M,CV$2&amp;" d. "&amp;$B6)=0,"",COUNTIF(CORRIDA!$M:$M,$B6&amp;" d. "&amp;CV$2)+COUNTIF(CORRIDA!$M:$M,CV$2&amp;" d. "&amp;$B6)))</f>
        <v/>
      </c>
      <c r="CW6" s="83" t="str">
        <f aca="false">IF($B6=CW$2,"-",IF(COUNTIF(CORRIDA!$M:$M,$B6&amp;" d. "&amp;CW$2)+COUNTIF(CORRIDA!$M:$M,CW$2&amp;" d. "&amp;$B6)=0,"",COUNTIF(CORRIDA!$M:$M,$B6&amp;" d. "&amp;CW$2)+COUNTIF(CORRIDA!$M:$M,CW$2&amp;" d. "&amp;$B6)))</f>
        <v/>
      </c>
      <c r="CX6" s="83" t="str">
        <f aca="false">IF($B6=CX$2,"-",IF(COUNTIF(CORRIDA!$M:$M,$B6&amp;" d. "&amp;CX$2)+COUNTIF(CORRIDA!$M:$M,CX$2&amp;" d. "&amp;$B6)=0,"",COUNTIF(CORRIDA!$M:$M,$B6&amp;" d. "&amp;CX$2)+COUNTIF(CORRIDA!$M:$M,CX$2&amp;" d. "&amp;$B6)))</f>
        <v/>
      </c>
      <c r="CY6" s="83" t="str">
        <f aca="false">IF($B6=CY$2,"-",IF(COUNTIF(CORRIDA!$M:$M,$B6&amp;" d. "&amp;CY$2)+COUNTIF(CORRIDA!$M:$M,CY$2&amp;" d. "&amp;$B6)=0,"",COUNTIF(CORRIDA!$M:$M,$B6&amp;" d. "&amp;CY$2)+COUNTIF(CORRIDA!$M:$M,CY$2&amp;" d. "&amp;$B6)))</f>
        <v/>
      </c>
      <c r="CZ6" s="83" t="str">
        <f aca="false">IF($B6=CZ$2,"-",IF(COUNTIF(CORRIDA!$M:$M,$B6&amp;" d. "&amp;CZ$2)+COUNTIF(CORRIDA!$M:$M,CZ$2&amp;" d. "&amp;$B6)=0,"",COUNTIF(CORRIDA!$M:$M,$B6&amp;" d. "&amp;CZ$2)+COUNTIF(CORRIDA!$M:$M,CZ$2&amp;" d. "&amp;$B6)))</f>
        <v/>
      </c>
      <c r="DA6" s="83" t="str">
        <f aca="false">IF($B6=DA$2,"-",IF(COUNTIF(CORRIDA!$M:$M,$B6&amp;" d. "&amp;DA$2)+COUNTIF(CORRIDA!$M:$M,DA$2&amp;" d. "&amp;$B6)=0,"",COUNTIF(CORRIDA!$M:$M,$B6&amp;" d. "&amp;DA$2)+COUNTIF(CORRIDA!$M:$M,DA$2&amp;" d. "&amp;$B6)))</f>
        <v/>
      </c>
      <c r="DB6" s="83" t="str">
        <f aca="false">IF($B6=DB$2,"-",IF(COUNTIF(CORRIDA!$M:$M,$B6&amp;" d. "&amp;DB$2)+COUNTIF(CORRIDA!$M:$M,DB$2&amp;" d. "&amp;$B6)=0,"",COUNTIF(CORRIDA!$M:$M,$B6&amp;" d. "&amp;DB$2)+COUNTIF(CORRIDA!$M:$M,DB$2&amp;" d. "&amp;$B6)))</f>
        <v/>
      </c>
      <c r="DC6" s="83" t="str">
        <f aca="false">IF($B6=DC$2,"-",IF(COUNTIF(CORRIDA!$M:$M,$B6&amp;" d. "&amp;DC$2)+COUNTIF(CORRIDA!$M:$M,DC$2&amp;" d. "&amp;$B6)=0,"",COUNTIF(CORRIDA!$M:$M,$B6&amp;" d. "&amp;DC$2)+COUNTIF(CORRIDA!$M:$M,DC$2&amp;" d. "&amp;$B6)))</f>
        <v/>
      </c>
      <c r="DD6" s="75" t="n">
        <f aca="false">SUM(BF6:DC6)</f>
        <v>3</v>
      </c>
      <c r="DE6" s="77" t="n">
        <f aca="false">COUNTIF(BF6:DC6,"&gt;0")</f>
        <v>3</v>
      </c>
      <c r="DF6" s="78" t="n">
        <f aca="false">IF(COUNTIF(BF6:DC6,"&gt;0")&lt;10,0,QUOTIENT(COUNTIF(BF6:DC6,"&gt;0"),5)*50)</f>
        <v>0</v>
      </c>
      <c r="DG6" s="79"/>
      <c r="DH6" s="73" t="str">
        <f aca="false">BE6</f>
        <v>Bruno</v>
      </c>
      <c r="DI6" s="83" t="n">
        <f aca="false">IF($B6=DI$2,0,IF(COUNTIF(CORRIDA!$M:$M,$B6&amp;" d. "&amp;DI$2)+COUNTIF(CORRIDA!$M:$M,DI$2&amp;" d. "&amp;$B6)=0,0,COUNTIF(CORRIDA!$M:$M,$B6&amp;" d. "&amp;DI$2)+COUNTIF(CORRIDA!$M:$M,DI$2&amp;" d. "&amp;$B6)))</f>
        <v>0</v>
      </c>
      <c r="DJ6" s="83" t="n">
        <f aca="false">IF($B6=DJ$2,0,IF(COUNTIF(CORRIDA!$M:$M,$B6&amp;" d. "&amp;DJ$2)+COUNTIF(CORRIDA!$M:$M,DJ$2&amp;" d. "&amp;$B6)=0,0,COUNTIF(CORRIDA!$M:$M,$B6&amp;" d. "&amp;DJ$2)+COUNTIF(CORRIDA!$M:$M,DJ$2&amp;" d. "&amp;$B6)))</f>
        <v>0</v>
      </c>
      <c r="DK6" s="83" t="n">
        <f aca="false">IF($B6=DK$2,0,IF(COUNTIF(CORRIDA!$M:$M,$B6&amp;" d. "&amp;DK$2)+COUNTIF(CORRIDA!$M:$M,DK$2&amp;" d. "&amp;$B6)=0,0,COUNTIF(CORRIDA!$M:$M,$B6&amp;" d. "&amp;DK$2)+COUNTIF(CORRIDA!$M:$M,DK$2&amp;" d. "&amp;$B6)))</f>
        <v>0</v>
      </c>
      <c r="DL6" s="83" t="n">
        <f aca="false">IF($B6=DL$2,0,IF(COUNTIF(CORRIDA!$M:$M,$B6&amp;" d. "&amp;DL$2)+COUNTIF(CORRIDA!$M:$M,DL$2&amp;" d. "&amp;$B6)=0,0,COUNTIF(CORRIDA!$M:$M,$B6&amp;" d. "&amp;DL$2)+COUNTIF(CORRIDA!$M:$M,DL$2&amp;" d. "&amp;$B6)))</f>
        <v>0</v>
      </c>
      <c r="DM6" s="83" t="n">
        <f aca="false">IF($B6=DM$2,0,IF(COUNTIF(CORRIDA!$M:$M,$B6&amp;" d. "&amp;DM$2)+COUNTIF(CORRIDA!$M:$M,DM$2&amp;" d. "&amp;$B6)=0,0,COUNTIF(CORRIDA!$M:$M,$B6&amp;" d. "&amp;DM$2)+COUNTIF(CORRIDA!$M:$M,DM$2&amp;" d. "&amp;$B6)))</f>
        <v>0</v>
      </c>
      <c r="DN6" s="83" t="n">
        <f aca="false">IF($B6=DN$2,0,IF(COUNTIF(CORRIDA!$M:$M,$B6&amp;" d. "&amp;DN$2)+COUNTIF(CORRIDA!$M:$M,DN$2&amp;" d. "&amp;$B6)=0,0,COUNTIF(CORRIDA!$M:$M,$B6&amp;" d. "&amp;DN$2)+COUNTIF(CORRIDA!$M:$M,DN$2&amp;" d. "&amp;$B6)))</f>
        <v>0</v>
      </c>
      <c r="DO6" s="83" t="n">
        <f aca="false">IF($B6=DO$2,0,IF(COUNTIF(CORRIDA!$M:$M,$B6&amp;" d. "&amp;DO$2)+COUNTIF(CORRIDA!$M:$M,DO$2&amp;" d. "&amp;$B6)=0,0,COUNTIF(CORRIDA!$M:$M,$B6&amp;" d. "&amp;DO$2)+COUNTIF(CORRIDA!$M:$M,DO$2&amp;" d. "&amp;$B6)))</f>
        <v>0</v>
      </c>
      <c r="DP6" s="83" t="n">
        <f aca="false">IF($B6=DP$2,0,IF(COUNTIF(CORRIDA!$M:$M,$B6&amp;" d. "&amp;DP$2)+COUNTIF(CORRIDA!$M:$M,DP$2&amp;" d. "&amp;$B6)=0,0,COUNTIF(CORRIDA!$M:$M,$B6&amp;" d. "&amp;DP$2)+COUNTIF(CORRIDA!$M:$M,DP$2&amp;" d. "&amp;$B6)))</f>
        <v>0</v>
      </c>
      <c r="DQ6" s="83" t="n">
        <f aca="false">IF($B6=DQ$2,0,IF(COUNTIF(CORRIDA!$M:$M,$B6&amp;" d. "&amp;DQ$2)+COUNTIF(CORRIDA!$M:$M,DQ$2&amp;" d. "&amp;$B6)=0,0,COUNTIF(CORRIDA!$M:$M,$B6&amp;" d. "&amp;DQ$2)+COUNTIF(CORRIDA!$M:$M,DQ$2&amp;" d. "&amp;$B6)))</f>
        <v>0</v>
      </c>
      <c r="DR6" s="83" t="n">
        <f aca="false">IF($B6=DR$2,0,IF(COUNTIF(CORRIDA!$M:$M,$B6&amp;" d. "&amp;DR$2)+COUNTIF(CORRIDA!$M:$M,DR$2&amp;" d. "&amp;$B6)=0,0,COUNTIF(CORRIDA!$M:$M,$B6&amp;" d. "&amp;DR$2)+COUNTIF(CORRIDA!$M:$M,DR$2&amp;" d. "&amp;$B6)))</f>
        <v>0</v>
      </c>
      <c r="DS6" s="83" t="n">
        <f aca="false">IF($B6=DS$2,0,IF(COUNTIF(CORRIDA!$M:$M,$B6&amp;" d. "&amp;DS$2)+COUNTIF(CORRIDA!$M:$M,DS$2&amp;" d. "&amp;$B6)=0,0,COUNTIF(CORRIDA!$M:$M,$B6&amp;" d. "&amp;DS$2)+COUNTIF(CORRIDA!$M:$M,DS$2&amp;" d. "&amp;$B6)))</f>
        <v>0</v>
      </c>
      <c r="DT6" s="83" t="n">
        <f aca="false">IF($B6=DT$2,0,IF(COUNTIF(CORRIDA!$M:$M,$B6&amp;" d. "&amp;DT$2)+COUNTIF(CORRIDA!$M:$M,DT$2&amp;" d. "&amp;$B6)=0,0,COUNTIF(CORRIDA!$M:$M,$B6&amp;" d. "&amp;DT$2)+COUNTIF(CORRIDA!$M:$M,DT$2&amp;" d. "&amp;$B6)))</f>
        <v>1</v>
      </c>
      <c r="DU6" s="83" t="n">
        <f aca="false">IF($B6=DU$2,0,IF(COUNTIF(CORRIDA!$M:$M,$B6&amp;" d. "&amp;DU$2)+COUNTIF(CORRIDA!$M:$M,DU$2&amp;" d. "&amp;$B6)=0,0,COUNTIF(CORRIDA!$M:$M,$B6&amp;" d. "&amp;DU$2)+COUNTIF(CORRIDA!$M:$M,DU$2&amp;" d. "&amp;$B6)))</f>
        <v>0</v>
      </c>
      <c r="DV6" s="83" t="n">
        <f aca="false">IF($B6=DV$2,0,IF(COUNTIF(CORRIDA!$M:$M,$B6&amp;" d. "&amp;DV$2)+COUNTIF(CORRIDA!$M:$M,DV$2&amp;" d. "&amp;$B6)=0,0,COUNTIF(CORRIDA!$M:$M,$B6&amp;" d. "&amp;DV$2)+COUNTIF(CORRIDA!$M:$M,DV$2&amp;" d. "&amp;$B6)))</f>
        <v>0</v>
      </c>
      <c r="DW6" s="83" t="n">
        <f aca="false">IF($B6=DW$2,0,IF(COUNTIF(CORRIDA!$M:$M,$B6&amp;" d. "&amp;DW$2)+COUNTIF(CORRIDA!$M:$M,DW$2&amp;" d. "&amp;$B6)=0,0,COUNTIF(CORRIDA!$M:$M,$B6&amp;" d. "&amp;DW$2)+COUNTIF(CORRIDA!$M:$M,DW$2&amp;" d. "&amp;$B6)))</f>
        <v>0</v>
      </c>
      <c r="DX6" s="83" t="n">
        <f aca="false">IF($B6=DX$2,0,IF(COUNTIF(CORRIDA!$M:$M,$B6&amp;" d. "&amp;DX$2)+COUNTIF(CORRIDA!$M:$M,DX$2&amp;" d. "&amp;$B6)=0,0,COUNTIF(CORRIDA!$M:$M,$B6&amp;" d. "&amp;DX$2)+COUNTIF(CORRIDA!$M:$M,DX$2&amp;" d. "&amp;$B6)))</f>
        <v>0</v>
      </c>
      <c r="DY6" s="83" t="n">
        <f aca="false">IF($B6=DY$2,0,IF(COUNTIF(CORRIDA!$M:$M,$B6&amp;" d. "&amp;DY$2)+COUNTIF(CORRIDA!$M:$M,DY$2&amp;" d. "&amp;$B6)=0,0,COUNTIF(CORRIDA!$M:$M,$B6&amp;" d. "&amp;DY$2)+COUNTIF(CORRIDA!$M:$M,DY$2&amp;" d. "&amp;$B6)))</f>
        <v>0</v>
      </c>
      <c r="DZ6" s="83" t="n">
        <f aca="false">IF($B6=DZ$2,0,IF(COUNTIF(CORRIDA!$M:$M,$B6&amp;" d. "&amp;DZ$2)+COUNTIF(CORRIDA!$M:$M,DZ$2&amp;" d. "&amp;$B6)=0,0,COUNTIF(CORRIDA!$M:$M,$B6&amp;" d. "&amp;DZ$2)+COUNTIF(CORRIDA!$M:$M,DZ$2&amp;" d. "&amp;$B6)))</f>
        <v>0</v>
      </c>
      <c r="EA6" s="83" t="n">
        <f aca="false">IF($B6=EA$2,0,IF(COUNTIF(CORRIDA!$M:$M,$B6&amp;" d. "&amp;EA$2)+COUNTIF(CORRIDA!$M:$M,EA$2&amp;" d. "&amp;$B6)=0,0,COUNTIF(CORRIDA!$M:$M,$B6&amp;" d. "&amp;EA$2)+COUNTIF(CORRIDA!$M:$M,EA$2&amp;" d. "&amp;$B6)))</f>
        <v>0</v>
      </c>
      <c r="EB6" s="83" t="n">
        <f aca="false">IF($B6=EB$2,0,IF(COUNTIF(CORRIDA!$M:$M,$B6&amp;" d. "&amp;EB$2)+COUNTIF(CORRIDA!$M:$M,EB$2&amp;" d. "&amp;$B6)=0,0,COUNTIF(CORRIDA!$M:$M,$B6&amp;" d. "&amp;EB$2)+COUNTIF(CORRIDA!$M:$M,EB$2&amp;" d. "&amp;$B6)))</f>
        <v>0</v>
      </c>
      <c r="EC6" s="83" t="n">
        <f aca="false">IF($B6=EC$2,0,IF(COUNTIF(CORRIDA!$M:$M,$B6&amp;" d. "&amp;EC$2)+COUNTIF(CORRIDA!$M:$M,EC$2&amp;" d. "&amp;$B6)=0,0,COUNTIF(CORRIDA!$M:$M,$B6&amp;" d. "&amp;EC$2)+COUNTIF(CORRIDA!$M:$M,EC$2&amp;" d. "&amp;$B6)))</f>
        <v>0</v>
      </c>
      <c r="ED6" s="83" t="n">
        <f aca="false">IF($B6=ED$2,0,IF(COUNTIF(CORRIDA!$M:$M,$B6&amp;" d. "&amp;ED$2)+COUNTIF(CORRIDA!$M:$M,ED$2&amp;" d. "&amp;$B6)=0,0,COUNTIF(CORRIDA!$M:$M,$B6&amp;" d. "&amp;ED$2)+COUNTIF(CORRIDA!$M:$M,ED$2&amp;" d. "&amp;$B6)))</f>
        <v>1</v>
      </c>
      <c r="EE6" s="83" t="n">
        <f aca="false">IF($B6=EE$2,0,IF(COUNTIF(CORRIDA!$M:$M,$B6&amp;" d. "&amp;EE$2)+COUNTIF(CORRIDA!$M:$M,EE$2&amp;" d. "&amp;$B6)=0,0,COUNTIF(CORRIDA!$M:$M,$B6&amp;" d. "&amp;EE$2)+COUNTIF(CORRIDA!$M:$M,EE$2&amp;" d. "&amp;$B6)))</f>
        <v>0</v>
      </c>
      <c r="EF6" s="83" t="n">
        <f aca="false">IF($B6=EF$2,0,IF(COUNTIF(CORRIDA!$M:$M,$B6&amp;" d. "&amp;EF$2)+COUNTIF(CORRIDA!$M:$M,EF$2&amp;" d. "&amp;$B6)=0,0,COUNTIF(CORRIDA!$M:$M,$B6&amp;" d. "&amp;EF$2)+COUNTIF(CORRIDA!$M:$M,EF$2&amp;" d. "&amp;$B6)))</f>
        <v>0</v>
      </c>
      <c r="EG6" s="83" t="n">
        <f aca="false">IF($B6=EG$2,0,IF(COUNTIF(CORRIDA!$M:$M,$B6&amp;" d. "&amp;EG$2)+COUNTIF(CORRIDA!$M:$M,EG$2&amp;" d. "&amp;$B6)=0,0,COUNTIF(CORRIDA!$M:$M,$B6&amp;" d. "&amp;EG$2)+COUNTIF(CORRIDA!$M:$M,EG$2&amp;" d. "&amp;$B6)))</f>
        <v>0</v>
      </c>
      <c r="EH6" s="83" t="n">
        <f aca="false">IF($B6=EH$2,0,IF(COUNTIF(CORRIDA!$M:$M,$B6&amp;" d. "&amp;EH$2)+COUNTIF(CORRIDA!$M:$M,EH$2&amp;" d. "&amp;$B6)=0,0,COUNTIF(CORRIDA!$M:$M,$B6&amp;" d. "&amp;EH$2)+COUNTIF(CORRIDA!$M:$M,EH$2&amp;" d. "&amp;$B6)))</f>
        <v>0</v>
      </c>
      <c r="EI6" s="83" t="n">
        <f aca="false">IF($B6=EI$2,0,IF(COUNTIF(CORRIDA!$M:$M,$B6&amp;" d. "&amp;EI$2)+COUNTIF(CORRIDA!$M:$M,EI$2&amp;" d. "&amp;$B6)=0,0,COUNTIF(CORRIDA!$M:$M,$B6&amp;" d. "&amp;EI$2)+COUNTIF(CORRIDA!$M:$M,EI$2&amp;" d. "&amp;$B6)))</f>
        <v>0</v>
      </c>
      <c r="EJ6" s="83" t="n">
        <f aca="false">IF($B6=EJ$2,0,IF(COUNTIF(CORRIDA!$M:$M,$B6&amp;" d. "&amp;EJ$2)+COUNTIF(CORRIDA!$M:$M,EJ$2&amp;" d. "&amp;$B6)=0,0,COUNTIF(CORRIDA!$M:$M,$B6&amp;" d. "&amp;EJ$2)+COUNTIF(CORRIDA!$M:$M,EJ$2&amp;" d. "&amp;$B6)))</f>
        <v>0</v>
      </c>
      <c r="EK6" s="83" t="n">
        <f aca="false">IF($B6=EK$2,0,IF(COUNTIF(CORRIDA!$M:$M,$B6&amp;" d. "&amp;EK$2)+COUNTIF(CORRIDA!$M:$M,EK$2&amp;" d. "&amp;$B6)=0,0,COUNTIF(CORRIDA!$M:$M,$B6&amp;" d. "&amp;EK$2)+COUNTIF(CORRIDA!$M:$M,EK$2&amp;" d. "&amp;$B6)))</f>
        <v>0</v>
      </c>
      <c r="EL6" s="83" t="n">
        <f aca="false">IF($B6=EL$2,0,IF(COUNTIF(CORRIDA!$M:$M,$B6&amp;" d. "&amp;EL$2)+COUNTIF(CORRIDA!$M:$M,EL$2&amp;" d. "&amp;$B6)=0,0,COUNTIF(CORRIDA!$M:$M,$B6&amp;" d. "&amp;EL$2)+COUNTIF(CORRIDA!$M:$M,EL$2&amp;" d. "&amp;$B6)))</f>
        <v>0</v>
      </c>
      <c r="EM6" s="83" t="n">
        <f aca="false">IF($B6=EM$2,0,IF(COUNTIF(CORRIDA!$M:$M,$B6&amp;" d. "&amp;EM$2)+COUNTIF(CORRIDA!$M:$M,EM$2&amp;" d. "&amp;$B6)=0,0,COUNTIF(CORRIDA!$M:$M,$B6&amp;" d. "&amp;EM$2)+COUNTIF(CORRIDA!$M:$M,EM$2&amp;" d. "&amp;$B6)))</f>
        <v>0</v>
      </c>
      <c r="EN6" s="83" t="n">
        <f aca="false">IF($B6=EN$2,0,IF(COUNTIF(CORRIDA!$M:$M,$B6&amp;" d. "&amp;EN$2)+COUNTIF(CORRIDA!$M:$M,EN$2&amp;" d. "&amp;$B6)=0,0,COUNTIF(CORRIDA!$M:$M,$B6&amp;" d. "&amp;EN$2)+COUNTIF(CORRIDA!$M:$M,EN$2&amp;" d. "&amp;$B6)))</f>
        <v>0</v>
      </c>
      <c r="EO6" s="83" t="n">
        <f aca="false">IF($B6=EO$2,0,IF(COUNTIF(CORRIDA!$M:$M,$B6&amp;" d. "&amp;EO$2)+COUNTIF(CORRIDA!$M:$M,EO$2&amp;" d. "&amp;$B6)=0,0,COUNTIF(CORRIDA!$M:$M,$B6&amp;" d. "&amp;EO$2)+COUNTIF(CORRIDA!$M:$M,EO$2&amp;" d. "&amp;$B6)))</f>
        <v>0</v>
      </c>
      <c r="EP6" s="83" t="n">
        <f aca="false">IF($B6=EP$2,0,IF(COUNTIF(CORRIDA!$M:$M,$B6&amp;" d. "&amp;EP$2)+COUNTIF(CORRIDA!$M:$M,EP$2&amp;" d. "&amp;$B6)=0,0,COUNTIF(CORRIDA!$M:$M,$B6&amp;" d. "&amp;EP$2)+COUNTIF(CORRIDA!$M:$M,EP$2&amp;" d. "&amp;$B6)))</f>
        <v>0</v>
      </c>
      <c r="EQ6" s="83" t="n">
        <f aca="false">IF($B6=EQ$2,0,IF(COUNTIF(CORRIDA!$M:$M,$B6&amp;" d. "&amp;EQ$2)+COUNTIF(CORRIDA!$M:$M,EQ$2&amp;" d. "&amp;$B6)=0,0,COUNTIF(CORRIDA!$M:$M,$B6&amp;" d. "&amp;EQ$2)+COUNTIF(CORRIDA!$M:$M,EQ$2&amp;" d. "&amp;$B6)))</f>
        <v>0</v>
      </c>
      <c r="ER6" s="83" t="n">
        <f aca="false">IF($B6=ER$2,0,IF(COUNTIF(CORRIDA!$M:$M,$B6&amp;" d. "&amp;ER$2)+COUNTIF(CORRIDA!$M:$M,ER$2&amp;" d. "&amp;$B6)=0,0,COUNTIF(CORRIDA!$M:$M,$B6&amp;" d. "&amp;ER$2)+COUNTIF(CORRIDA!$M:$M,ER$2&amp;" d. "&amp;$B6)))</f>
        <v>1</v>
      </c>
      <c r="ES6" s="83" t="n">
        <f aca="false">IF($B6=ES$2,0,IF(COUNTIF(CORRIDA!$M:$M,$B6&amp;" d. "&amp;ES$2)+COUNTIF(CORRIDA!$M:$M,ES$2&amp;" d. "&amp;$B6)=0,0,COUNTIF(CORRIDA!$M:$M,$B6&amp;" d. "&amp;ES$2)+COUNTIF(CORRIDA!$M:$M,ES$2&amp;" d. "&amp;$B6)))</f>
        <v>0</v>
      </c>
      <c r="ET6" s="83" t="n">
        <f aca="false">IF($B6=ET$2,0,IF(COUNTIF(CORRIDA!$M:$M,$B6&amp;" d. "&amp;ET$2)+COUNTIF(CORRIDA!$M:$M,ET$2&amp;" d. "&amp;$B6)=0,0,COUNTIF(CORRIDA!$M:$M,$B6&amp;" d. "&amp;ET$2)+COUNTIF(CORRIDA!$M:$M,ET$2&amp;" d. "&amp;$B6)))</f>
        <v>0</v>
      </c>
      <c r="EU6" s="83" t="n">
        <f aca="false">IF($B6=EU$2,0,IF(COUNTIF(CORRIDA!$M:$M,$B6&amp;" d. "&amp;EU$2)+COUNTIF(CORRIDA!$M:$M,EU$2&amp;" d. "&amp;$B6)=0,0,COUNTIF(CORRIDA!$M:$M,$B6&amp;" d. "&amp;EU$2)+COUNTIF(CORRIDA!$M:$M,EU$2&amp;" d. "&amp;$B6)))</f>
        <v>0</v>
      </c>
      <c r="EV6" s="83" t="n">
        <f aca="false">IF($B6=EV$2,0,IF(COUNTIF(CORRIDA!$M:$M,$B6&amp;" d. "&amp;EV$2)+COUNTIF(CORRIDA!$M:$M,EV$2&amp;" d. "&amp;$B6)=0,0,COUNTIF(CORRIDA!$M:$M,$B6&amp;" d. "&amp;EV$2)+COUNTIF(CORRIDA!$M:$M,EV$2&amp;" d. "&amp;$B6)))</f>
        <v>0</v>
      </c>
      <c r="EW6" s="83" t="n">
        <f aca="false">IF($B6=EW$2,0,IF(COUNTIF(CORRIDA!$M:$M,$B6&amp;" d. "&amp;EW$2)+COUNTIF(CORRIDA!$M:$M,EW$2&amp;" d. "&amp;$B6)=0,0,COUNTIF(CORRIDA!$M:$M,$B6&amp;" d. "&amp;EW$2)+COUNTIF(CORRIDA!$M:$M,EW$2&amp;" d. "&amp;$B6)))</f>
        <v>0</v>
      </c>
      <c r="EX6" s="83" t="n">
        <f aca="false">IF($B6=EX$2,0,IF(COUNTIF(CORRIDA!$M:$M,$B6&amp;" d. "&amp;EX$2)+COUNTIF(CORRIDA!$M:$M,EX$2&amp;" d. "&amp;$B6)=0,0,COUNTIF(CORRIDA!$M:$M,$B6&amp;" d. "&amp;EX$2)+COUNTIF(CORRIDA!$M:$M,EX$2&amp;" d. "&amp;$B6)))</f>
        <v>0</v>
      </c>
      <c r="EY6" s="83" t="n">
        <f aca="false">IF($B6=EY$2,0,IF(COUNTIF(CORRIDA!$M:$M,$B6&amp;" d. "&amp;EY$2)+COUNTIF(CORRIDA!$M:$M,EY$2&amp;" d. "&amp;$B6)=0,0,COUNTIF(CORRIDA!$M:$M,$B6&amp;" d. "&amp;EY$2)+COUNTIF(CORRIDA!$M:$M,EY$2&amp;" d. "&amp;$B6)))</f>
        <v>0</v>
      </c>
      <c r="EZ6" s="83" t="n">
        <f aca="false">IF($B6=EZ$2,0,IF(COUNTIF(CORRIDA!$M:$M,$B6&amp;" d. "&amp;EZ$2)+COUNTIF(CORRIDA!$M:$M,EZ$2&amp;" d. "&amp;$B6)=0,0,COUNTIF(CORRIDA!$M:$M,$B6&amp;" d. "&amp;EZ$2)+COUNTIF(CORRIDA!$M:$M,EZ$2&amp;" d. "&amp;$B6)))</f>
        <v>0</v>
      </c>
      <c r="FA6" s="83" t="n">
        <f aca="false">IF($B6=FA$2,0,IF(COUNTIF(CORRIDA!$M:$M,$B6&amp;" d. "&amp;FA$2)+COUNTIF(CORRIDA!$M:$M,FA$2&amp;" d. "&amp;$B6)=0,0,COUNTIF(CORRIDA!$M:$M,$B6&amp;" d. "&amp;FA$2)+COUNTIF(CORRIDA!$M:$M,FA$2&amp;" d. "&amp;$B6)))</f>
        <v>0</v>
      </c>
      <c r="FB6" s="83" t="n">
        <f aca="false">IF($B6=FB$2,0,IF(COUNTIF(CORRIDA!$M:$M,$B6&amp;" d. "&amp;FB$2)+COUNTIF(CORRIDA!$M:$M,FB$2&amp;" d. "&amp;$B6)=0,0,COUNTIF(CORRIDA!$M:$M,$B6&amp;" d. "&amp;FB$2)+COUNTIF(CORRIDA!$M:$M,FB$2&amp;" d. "&amp;$B6)))</f>
        <v>0</v>
      </c>
      <c r="FC6" s="83" t="n">
        <f aca="false">IF($B6=FC$2,0,IF(COUNTIF(CORRIDA!$M:$M,$B6&amp;" d. "&amp;FC$2)+COUNTIF(CORRIDA!$M:$M,FC$2&amp;" d. "&amp;$B6)=0,0,COUNTIF(CORRIDA!$M:$M,$B6&amp;" d. "&amp;FC$2)+COUNTIF(CORRIDA!$M:$M,FC$2&amp;" d. "&amp;$B6)))</f>
        <v>0</v>
      </c>
      <c r="FD6" s="83" t="n">
        <f aca="false">IF($B6=FD$2,0,IF(COUNTIF(CORRIDA!$M:$M,$B6&amp;" d. "&amp;FD$2)+COUNTIF(CORRIDA!$M:$M,FD$2&amp;" d. "&amp;$B6)=0,0,COUNTIF(CORRIDA!$M:$M,$B6&amp;" d. "&amp;FD$2)+COUNTIF(CORRIDA!$M:$M,FD$2&amp;" d. "&amp;$B6)))</f>
        <v>0</v>
      </c>
      <c r="FE6" s="83" t="n">
        <f aca="false">IF($B6=FE$2,0,IF(COUNTIF(CORRIDA!$M:$M,$B6&amp;" d. "&amp;FE$2)+COUNTIF(CORRIDA!$M:$M,FE$2&amp;" d. "&amp;$B6)=0,0,COUNTIF(CORRIDA!$M:$M,$B6&amp;" d. "&amp;FE$2)+COUNTIF(CORRIDA!$M:$M,FE$2&amp;" d. "&amp;$B6)))</f>
        <v>0</v>
      </c>
      <c r="FF6" s="83" t="n">
        <f aca="false">IF($B6=FF$2,0,IF(COUNTIF(CORRIDA!$M:$M,$B6&amp;" d. "&amp;FF$2)+COUNTIF(CORRIDA!$M:$M,FF$2&amp;" d. "&amp;$B6)=0,0,COUNTIF(CORRIDA!$M:$M,$B6&amp;" d. "&amp;FF$2)+COUNTIF(CORRIDA!$M:$M,FF$2&amp;" d. "&amp;$B6)))</f>
        <v>0</v>
      </c>
      <c r="FG6" s="75" t="n">
        <f aca="false">SUM(DI6:EW6)</f>
        <v>3</v>
      </c>
      <c r="FH6" s="80"/>
      <c r="FI6" s="73" t="str">
        <f aca="false">BE6</f>
        <v>Bruno</v>
      </c>
      <c r="FJ6" s="81" t="n">
        <f aca="false">COUNTIF(BF6:DC6,"&gt;0")</f>
        <v>3</v>
      </c>
      <c r="FK6" s="81" t="n">
        <f aca="false">AVERAGE(BF6:DC6)</f>
        <v>1</v>
      </c>
      <c r="FL6" s="81" t="n">
        <f aca="false">_xlfn.STDEV.P(BF6:DC6)</f>
        <v>0</v>
      </c>
    </row>
    <row r="7" customFormat="false" ht="12.75" hidden="false" customHeight="false" outlineLevel="0" collapsed="false">
      <c r="B7" s="73" t="str">
        <f aca="false">INTRO!B7</f>
        <v>Caio</v>
      </c>
      <c r="C7" s="74" t="str">
        <f aca="false">IF($B7=C$2,"-",IF(COUNTIF(CORRIDA!$M:$M,$B7&amp;" d. "&amp;C$2)=0,"",COUNTIF(CORRIDA!$M:$M,$B7&amp;" d. "&amp;C$2)))</f>
        <v/>
      </c>
      <c r="D7" s="74" t="str">
        <f aca="false">IF($B7=D$2,"-",IF(COUNTIF(CORRIDA!$M:$M,$B7&amp;" d. "&amp;D$2)=0,"",COUNTIF(CORRIDA!$M:$M,$B7&amp;" d. "&amp;D$2)))</f>
        <v/>
      </c>
      <c r="E7" s="74" t="str">
        <f aca="false">IF($B7=E$2,"-",IF(COUNTIF(CORRIDA!$M:$M,$B7&amp;" d. "&amp;E$2)=0,"",COUNTIF(CORRIDA!$M:$M,$B7&amp;" d. "&amp;E$2)))</f>
        <v/>
      </c>
      <c r="F7" s="74" t="str">
        <f aca="false">IF($B7=F$2,"-",IF(COUNTIF(CORRIDA!$M:$M,$B7&amp;" d. "&amp;F$2)=0,"",COUNTIF(CORRIDA!$M:$M,$B7&amp;" d. "&amp;F$2)))</f>
        <v/>
      </c>
      <c r="G7" s="74" t="str">
        <f aca="false">IF($B7=G$2,"-",IF(COUNTIF(CORRIDA!$M:$M,$B7&amp;" d. "&amp;G$2)=0,"",COUNTIF(CORRIDA!$M:$M,$B7&amp;" d. "&amp;G$2)))</f>
        <v>-</v>
      </c>
      <c r="H7" s="74" t="str">
        <f aca="false">IF($B7=H$2,"-",IF(COUNTIF(CORRIDA!$M:$M,$B7&amp;" d. "&amp;H$2)=0,"",COUNTIF(CORRIDA!$M:$M,$B7&amp;" d. "&amp;H$2)))</f>
        <v/>
      </c>
      <c r="I7" s="74" t="str">
        <f aca="false">IF($B7=I$2,"-",IF(COUNTIF(CORRIDA!$M:$M,$B7&amp;" d. "&amp;I$2)=0,"",COUNTIF(CORRIDA!$M:$M,$B7&amp;" d. "&amp;I$2)))</f>
        <v/>
      </c>
      <c r="J7" s="74" t="str">
        <f aca="false">IF($B7=J$2,"-",IF(COUNTIF(CORRIDA!$M:$M,$B7&amp;" d. "&amp;J$2)=0,"",COUNTIF(CORRIDA!$M:$M,$B7&amp;" d. "&amp;J$2)))</f>
        <v/>
      </c>
      <c r="K7" s="74" t="str">
        <f aca="false">IF($B7=K$2,"-",IF(COUNTIF(CORRIDA!$M:$M,$B7&amp;" d. "&amp;K$2)=0,"",COUNTIF(CORRIDA!$M:$M,$B7&amp;" d. "&amp;K$2)))</f>
        <v/>
      </c>
      <c r="L7" s="74" t="str">
        <f aca="false">IF($B7=L$2,"-",IF(COUNTIF(CORRIDA!$M:$M,$B7&amp;" d. "&amp;L$2)=0,"",COUNTIF(CORRIDA!$M:$M,$B7&amp;" d. "&amp;L$2)))</f>
        <v/>
      </c>
      <c r="M7" s="74" t="str">
        <f aca="false">IF($B7=M$2,"-",IF(COUNTIF(CORRIDA!$M:$M,$B7&amp;" d. "&amp;M$2)=0,"",COUNTIF(CORRIDA!$M:$M,$B7&amp;" d. "&amp;M$2)))</f>
        <v/>
      </c>
      <c r="N7" s="74" t="n">
        <f aca="false">IF($B7=N$2,"-",IF(COUNTIF(CORRIDA!$M:$M,$B7&amp;" d. "&amp;N$2)=0,"",COUNTIF(CORRIDA!$M:$M,$B7&amp;" d. "&amp;N$2)))</f>
        <v>1</v>
      </c>
      <c r="O7" s="74" t="str">
        <f aca="false">IF($B7=O$2,"-",IF(COUNTIF(CORRIDA!$M:$M,$B7&amp;" d. "&amp;O$2)=0,"",COUNTIF(CORRIDA!$M:$M,$B7&amp;" d. "&amp;O$2)))</f>
        <v/>
      </c>
      <c r="P7" s="74" t="n">
        <f aca="false">IF($B7=P$2,"-",IF(COUNTIF(CORRIDA!$M:$M,$B7&amp;" d. "&amp;P$2)=0,"",COUNTIF(CORRIDA!$M:$M,$B7&amp;" d. "&amp;P$2)))</f>
        <v>1</v>
      </c>
      <c r="Q7" s="74" t="str">
        <f aca="false">IF($B7=Q$2,"-",IF(COUNTIF(CORRIDA!$M:$M,$B7&amp;" d. "&amp;Q$2)=0,"",COUNTIF(CORRIDA!$M:$M,$B7&amp;" d. "&amp;Q$2)))</f>
        <v/>
      </c>
      <c r="R7" s="74" t="str">
        <f aca="false">IF($B7=R$2,"-",IF(COUNTIF(CORRIDA!$M:$M,$B7&amp;" d. "&amp;R$2)=0,"",COUNTIF(CORRIDA!$M:$M,$B7&amp;" d. "&amp;R$2)))</f>
        <v/>
      </c>
      <c r="S7" s="74" t="n">
        <f aca="false">IF($B7=S$2,"-",IF(COUNTIF(CORRIDA!$M:$M,$B7&amp;" d. "&amp;S$2)=0,"",COUNTIF(CORRIDA!$M:$M,$B7&amp;" d. "&amp;S$2)))</f>
        <v>1</v>
      </c>
      <c r="T7" s="74" t="str">
        <f aca="false">IF($B7=T$2,"-",IF(COUNTIF(CORRIDA!$M:$M,$B7&amp;" d. "&amp;T$2)=0,"",COUNTIF(CORRIDA!$M:$M,$B7&amp;" d. "&amp;T$2)))</f>
        <v/>
      </c>
      <c r="U7" s="74" t="str">
        <f aca="false">IF($B7=U$2,"-",IF(COUNTIF(CORRIDA!$M:$M,$B7&amp;" d. "&amp;U$2)=0,"",COUNTIF(CORRIDA!$M:$M,$B7&amp;" d. "&amp;U$2)))</f>
        <v/>
      </c>
      <c r="V7" s="74" t="str">
        <f aca="false">IF($B7=V$2,"-",IF(COUNTIF(CORRIDA!$M:$M,$B7&amp;" d. "&amp;V$2)=0,"",COUNTIF(CORRIDA!$M:$M,$B7&amp;" d. "&amp;V$2)))</f>
        <v/>
      </c>
      <c r="W7" s="74" t="str">
        <f aca="false">IF($B7=W$2,"-",IF(COUNTIF(CORRIDA!$M:$M,$B7&amp;" d. "&amp;W$2)=0,"",COUNTIF(CORRIDA!$M:$M,$B7&amp;" d. "&amp;W$2)))</f>
        <v/>
      </c>
      <c r="X7" s="74" t="str">
        <f aca="false">IF($B7=X$2,"-",IF(COUNTIF(CORRIDA!$M:$M,$B7&amp;" d. "&amp;X$2)=0,"",COUNTIF(CORRIDA!$M:$M,$B7&amp;" d. "&amp;X$2)))</f>
        <v/>
      </c>
      <c r="Y7" s="74" t="str">
        <f aca="false">IF($B7=Y$2,"-",IF(COUNTIF(CORRIDA!$M:$M,$B7&amp;" d. "&amp;Y$2)=0,"",COUNTIF(CORRIDA!$M:$M,$B7&amp;" d. "&amp;Y$2)))</f>
        <v/>
      </c>
      <c r="Z7" s="74" t="str">
        <f aca="false">IF($B7=Z$2,"-",IF(COUNTIF(CORRIDA!$M:$M,$B7&amp;" d. "&amp;Z$2)=0,"",COUNTIF(CORRIDA!$M:$M,$B7&amp;" d. "&amp;Z$2)))</f>
        <v/>
      </c>
      <c r="AA7" s="74" t="str">
        <f aca="false">IF($B7=AA$2,"-",IF(COUNTIF(CORRIDA!$M:$M,$B7&amp;" d. "&amp;AA$2)=0,"",COUNTIF(CORRIDA!$M:$M,$B7&amp;" d. "&amp;AA$2)))</f>
        <v/>
      </c>
      <c r="AB7" s="74" t="str">
        <f aca="false">IF($B7=AB$2,"-",IF(COUNTIF(CORRIDA!$M:$M,$B7&amp;" d. "&amp;AB$2)=0,"",COUNTIF(CORRIDA!$M:$M,$B7&amp;" d. "&amp;AB$2)))</f>
        <v/>
      </c>
      <c r="AC7" s="74" t="str">
        <f aca="false">IF($B7=AC$2,"-",IF(COUNTIF(CORRIDA!$M:$M,$B7&amp;" d. "&amp;AC$2)=0,"",COUNTIF(CORRIDA!$M:$M,$B7&amp;" d. "&amp;AC$2)))</f>
        <v/>
      </c>
      <c r="AD7" s="74" t="str">
        <f aca="false">IF($B7=AD$2,"-",IF(COUNTIF(CORRIDA!$M:$M,$B7&amp;" d. "&amp;AD$2)=0,"",COUNTIF(CORRIDA!$M:$M,$B7&amp;" d. "&amp;AD$2)))</f>
        <v/>
      </c>
      <c r="AE7" s="74" t="n">
        <f aca="false">IF($B7=AE$2,"-",IF(COUNTIF(CORRIDA!$M:$M,$B7&amp;" d. "&amp;AE$2)=0,"",COUNTIF(CORRIDA!$M:$M,$B7&amp;" d. "&amp;AE$2)))</f>
        <v>1</v>
      </c>
      <c r="AF7" s="74" t="str">
        <f aca="false">IF($B7=AF$2,"-",IF(COUNTIF(CORRIDA!$M:$M,$B7&amp;" d. "&amp;AF$2)=0,"",COUNTIF(CORRIDA!$M:$M,$B7&amp;" d. "&amp;AF$2)))</f>
        <v/>
      </c>
      <c r="AG7" s="74" t="str">
        <f aca="false">IF($B7=AG$2,"-",IF(COUNTIF(CORRIDA!$M:$M,$B7&amp;" d. "&amp;AG$2)=0,"",COUNTIF(CORRIDA!$M:$M,$B7&amp;" d. "&amp;AG$2)))</f>
        <v/>
      </c>
      <c r="AH7" s="74" t="str">
        <f aca="false">IF($B7=AH$2,"-",IF(COUNTIF(CORRIDA!$M:$M,$B7&amp;" d. "&amp;AH$2)=0,"",COUNTIF(CORRIDA!$M:$M,$B7&amp;" d. "&amp;AH$2)))</f>
        <v/>
      </c>
      <c r="AI7" s="74" t="str">
        <f aca="false">IF($B7=AI$2,"-",IF(COUNTIF(CORRIDA!$M:$M,$B7&amp;" d. "&amp;AI$2)=0,"",COUNTIF(CORRIDA!$M:$M,$B7&amp;" d. "&amp;AI$2)))</f>
        <v/>
      </c>
      <c r="AJ7" s="74" t="str">
        <f aca="false">IF($B7=AJ$2,"-",IF(COUNTIF(CORRIDA!$M:$M,$B7&amp;" d. "&amp;AJ$2)=0,"",COUNTIF(CORRIDA!$M:$M,$B7&amp;" d. "&amp;AJ$2)))</f>
        <v/>
      </c>
      <c r="AK7" s="74" t="str">
        <f aca="false">IF($B7=AK$2,"-",IF(COUNTIF(CORRIDA!$M:$M,$B7&amp;" d. "&amp;AK$2)=0,"",COUNTIF(CORRIDA!$M:$M,$B7&amp;" d. "&amp;AK$2)))</f>
        <v/>
      </c>
      <c r="AL7" s="74" t="str">
        <f aca="false">IF($B7=AL$2,"-",IF(COUNTIF(CORRIDA!$M:$M,$B7&amp;" d. "&amp;AL$2)=0,"",COUNTIF(CORRIDA!$M:$M,$B7&amp;" d. "&amp;AL$2)))</f>
        <v/>
      </c>
      <c r="AM7" s="74" t="str">
        <f aca="false">IF($B7=AM$2,"-",IF(COUNTIF(CORRIDA!$M:$M,$B7&amp;" d. "&amp;AM$2)=0,"",COUNTIF(CORRIDA!$M:$M,$B7&amp;" d. "&amp;AM$2)))</f>
        <v/>
      </c>
      <c r="AN7" s="74" t="str">
        <f aca="false">IF($B7=AN$2,"-",IF(COUNTIF(CORRIDA!$M:$M,$B7&amp;" d. "&amp;AN$2)=0,"",COUNTIF(CORRIDA!$M:$M,$B7&amp;" d. "&amp;AN$2)))</f>
        <v/>
      </c>
      <c r="AO7" s="74" t="str">
        <f aca="false">IF($B7=AO$2,"-",IF(COUNTIF(CORRIDA!$M:$M,$B7&amp;" d. "&amp;AO$2)=0,"",COUNTIF(CORRIDA!$M:$M,$B7&amp;" d. "&amp;AO$2)))</f>
        <v/>
      </c>
      <c r="AP7" s="74" t="str">
        <f aca="false">IF($B7=AP$2,"-",IF(COUNTIF(CORRIDA!$M:$M,$B7&amp;" d. "&amp;AP$2)=0,"",COUNTIF(CORRIDA!$M:$M,$B7&amp;" d. "&amp;AP$2)))</f>
        <v/>
      </c>
      <c r="AQ7" s="74" t="str">
        <f aca="false">IF($B7=AQ$2,"-",IF(COUNTIF(CORRIDA!$M:$M,$B7&amp;" d. "&amp;AQ$2)=0,"",COUNTIF(CORRIDA!$M:$M,$B7&amp;" d. "&amp;AQ$2)))</f>
        <v/>
      </c>
      <c r="AR7" s="74" t="str">
        <f aca="false">IF($B7=AR$2,"-",IF(COUNTIF(CORRIDA!$M:$M,$B7&amp;" d. "&amp;AR$2)=0,"",COUNTIF(CORRIDA!$M:$M,$B7&amp;" d. "&amp;AR$2)))</f>
        <v/>
      </c>
      <c r="AS7" s="74" t="str">
        <f aca="false">IF($B7=AS$2,"-",IF(COUNTIF(CORRIDA!$M:$M,$B7&amp;" d. "&amp;AS$2)=0,"",COUNTIF(CORRIDA!$M:$M,$B7&amp;" d. "&amp;AS$2)))</f>
        <v/>
      </c>
      <c r="AT7" s="74" t="str">
        <f aca="false">IF($B7=AT$2,"-",IF(COUNTIF(CORRIDA!$M:$M,$B7&amp;" d. "&amp;AT$2)=0,"",COUNTIF(CORRIDA!$M:$M,$B7&amp;" d. "&amp;AT$2)))</f>
        <v/>
      </c>
      <c r="AU7" s="74" t="str">
        <f aca="false">IF($B7=AU$2,"-",IF(COUNTIF(CORRIDA!$M:$M,$B7&amp;" d. "&amp;AU$2)=0,"",COUNTIF(CORRIDA!$M:$M,$B7&amp;" d. "&amp;AU$2)))</f>
        <v/>
      </c>
      <c r="AV7" s="74" t="str">
        <f aca="false">IF($B7=AV$2,"-",IF(COUNTIF(CORRIDA!$M:$M,$B7&amp;" d. "&amp;AV$2)=0,"",COUNTIF(CORRIDA!$M:$M,$B7&amp;" d. "&amp;AV$2)))</f>
        <v/>
      </c>
      <c r="AW7" s="74" t="str">
        <f aca="false">IF($B7=AW$2,"-",IF(COUNTIF(CORRIDA!$M:$M,$B7&amp;" d. "&amp;AW$2)=0,"",COUNTIF(CORRIDA!$M:$M,$B7&amp;" d. "&amp;AW$2)))</f>
        <v/>
      </c>
      <c r="AX7" s="74" t="n">
        <f aca="false">IF($B7=AX$2,"-",IF(COUNTIF(CORRIDA!$M:$M,$B7&amp;" d. "&amp;AX$2)=0,"",COUNTIF(CORRIDA!$M:$M,$B7&amp;" d. "&amp;AX$2)))</f>
        <v>1</v>
      </c>
      <c r="AY7" s="74" t="str">
        <f aca="false">IF($B7=AY$2,"-",IF(COUNTIF(CORRIDA!$M:$M,$B7&amp;" d. "&amp;AY$2)=0,"",COUNTIF(CORRIDA!$M:$M,$B7&amp;" d. "&amp;AY$2)))</f>
        <v/>
      </c>
      <c r="AZ7" s="74" t="str">
        <f aca="false">IF($B7=AZ$2,"-",IF(COUNTIF(CORRIDA!$M:$M,$B7&amp;" d. "&amp;AZ$2)=0,"",COUNTIF(CORRIDA!$M:$M,$B7&amp;" d. "&amp;AZ$2)))</f>
        <v/>
      </c>
      <c r="BA7" s="75" t="n">
        <f aca="false">SUM(C7:AZ7)</f>
        <v>5</v>
      </c>
      <c r="BE7" s="73" t="str">
        <f aca="false">B7</f>
        <v>Caio</v>
      </c>
      <c r="BF7" s="76" t="str">
        <f aca="false">IF($B7=BF$2,"-",IF(COUNTIF(CORRIDA!$M:$M,$B7&amp;" d. "&amp;BF$2)+COUNTIF(CORRIDA!$M:$M,BF$2&amp;" d. "&amp;$B7)=0,"",COUNTIF(CORRIDA!$M:$M,$B7&amp;" d. "&amp;BF$2)+COUNTIF(CORRIDA!$M:$M,BF$2&amp;" d. "&amp;$B7)))</f>
        <v/>
      </c>
      <c r="BG7" s="76" t="str">
        <f aca="false">IF($B7=BG$2,"-",IF(COUNTIF(CORRIDA!$M:$M,$B7&amp;" d. "&amp;BG$2)+COUNTIF(CORRIDA!$M:$M,BG$2&amp;" d. "&amp;$B7)=0,"",COUNTIF(CORRIDA!$M:$M,$B7&amp;" d. "&amp;BG$2)+COUNTIF(CORRIDA!$M:$M,BG$2&amp;" d. "&amp;$B7)))</f>
        <v/>
      </c>
      <c r="BH7" s="76" t="str">
        <f aca="false">IF($B7=BH$2,"-",IF(COUNTIF(CORRIDA!$M:$M,$B7&amp;" d. "&amp;BH$2)+COUNTIF(CORRIDA!$M:$M,BH$2&amp;" d. "&amp;$B7)=0,"",COUNTIF(CORRIDA!$M:$M,$B7&amp;" d. "&amp;BH$2)+COUNTIF(CORRIDA!$M:$M,BH$2&amp;" d. "&amp;$B7)))</f>
        <v/>
      </c>
      <c r="BI7" s="76" t="str">
        <f aca="false">IF($B7=BI$2,"-",IF(COUNTIF(CORRIDA!$M:$M,$B7&amp;" d. "&amp;BI$2)+COUNTIF(CORRIDA!$M:$M,BI$2&amp;" d. "&amp;$B7)=0,"",COUNTIF(CORRIDA!$M:$M,$B7&amp;" d. "&amp;BI$2)+COUNTIF(CORRIDA!$M:$M,BI$2&amp;" d. "&amp;$B7)))</f>
        <v/>
      </c>
      <c r="BJ7" s="76" t="str">
        <f aca="false">IF($B7=BJ$2,"-",IF(COUNTIF(CORRIDA!$M:$M,$B7&amp;" d. "&amp;BJ$2)+COUNTIF(CORRIDA!$M:$M,BJ$2&amp;" d. "&amp;$B7)=0,"",COUNTIF(CORRIDA!$M:$M,$B7&amp;" d. "&amp;BJ$2)+COUNTIF(CORRIDA!$M:$M,BJ$2&amp;" d. "&amp;$B7)))</f>
        <v>-</v>
      </c>
      <c r="BK7" s="76" t="str">
        <f aca="false">IF($B7=BK$2,"-",IF(COUNTIF(CORRIDA!$M:$M,$B7&amp;" d. "&amp;BK$2)+COUNTIF(CORRIDA!$M:$M,BK$2&amp;" d. "&amp;$B7)=0,"",COUNTIF(CORRIDA!$M:$M,$B7&amp;" d. "&amp;BK$2)+COUNTIF(CORRIDA!$M:$M,BK$2&amp;" d. "&amp;$B7)))</f>
        <v/>
      </c>
      <c r="BL7" s="76" t="str">
        <f aca="false">IF($B7=BL$2,"-",IF(COUNTIF(CORRIDA!$M:$M,$B7&amp;" d. "&amp;BL$2)+COUNTIF(CORRIDA!$M:$M,BL$2&amp;" d. "&amp;$B7)=0,"",COUNTIF(CORRIDA!$M:$M,$B7&amp;" d. "&amp;BL$2)+COUNTIF(CORRIDA!$M:$M,BL$2&amp;" d. "&amp;$B7)))</f>
        <v/>
      </c>
      <c r="BM7" s="76" t="str">
        <f aca="false">IF($B7=BM$2,"-",IF(COUNTIF(CORRIDA!$M:$M,$B7&amp;" d. "&amp;BM$2)+COUNTIF(CORRIDA!$M:$M,BM$2&amp;" d. "&amp;$B7)=0,"",COUNTIF(CORRIDA!$M:$M,$B7&amp;" d. "&amp;BM$2)+COUNTIF(CORRIDA!$M:$M,BM$2&amp;" d. "&amp;$B7)))</f>
        <v/>
      </c>
      <c r="BN7" s="76" t="str">
        <f aca="false">IF($B7=BN$2,"-",IF(COUNTIF(CORRIDA!$M:$M,$B7&amp;" d. "&amp;BN$2)+COUNTIF(CORRIDA!$M:$M,BN$2&amp;" d. "&amp;$B7)=0,"",COUNTIF(CORRIDA!$M:$M,$B7&amp;" d. "&amp;BN$2)+COUNTIF(CORRIDA!$M:$M,BN$2&amp;" d. "&amp;$B7)))</f>
        <v/>
      </c>
      <c r="BO7" s="76" t="str">
        <f aca="false">IF($B7=BO$2,"-",IF(COUNTIF(CORRIDA!$M:$M,$B7&amp;" d. "&amp;BO$2)+COUNTIF(CORRIDA!$M:$M,BO$2&amp;" d. "&amp;$B7)=0,"",COUNTIF(CORRIDA!$M:$M,$B7&amp;" d. "&amp;BO$2)+COUNTIF(CORRIDA!$M:$M,BO$2&amp;" d. "&amp;$B7)))</f>
        <v/>
      </c>
      <c r="BP7" s="76" t="str">
        <f aca="false">IF($B7=BP$2,"-",IF(COUNTIF(CORRIDA!$M:$M,$B7&amp;" d. "&amp;BP$2)+COUNTIF(CORRIDA!$M:$M,BP$2&amp;" d. "&amp;$B7)=0,"",COUNTIF(CORRIDA!$M:$M,$B7&amp;" d. "&amp;BP$2)+COUNTIF(CORRIDA!$M:$M,BP$2&amp;" d. "&amp;$B7)))</f>
        <v/>
      </c>
      <c r="BQ7" s="76" t="n">
        <f aca="false">IF($B7=BQ$2,"-",IF(COUNTIF(CORRIDA!$M:$M,$B7&amp;" d. "&amp;BQ$2)+COUNTIF(CORRIDA!$M:$M,BQ$2&amp;" d. "&amp;$B7)=0,"",COUNTIF(CORRIDA!$M:$M,$B7&amp;" d. "&amp;BQ$2)+COUNTIF(CORRIDA!$M:$M,BQ$2&amp;" d. "&amp;$B7)))</f>
        <v>1</v>
      </c>
      <c r="BR7" s="76" t="str">
        <f aca="false">IF($B7=BR$2,"-",IF(COUNTIF(CORRIDA!$M:$M,$B7&amp;" d. "&amp;BR$2)+COUNTIF(CORRIDA!$M:$M,BR$2&amp;" d. "&amp;$B7)=0,"",COUNTIF(CORRIDA!$M:$M,$B7&amp;" d. "&amp;BR$2)+COUNTIF(CORRIDA!$M:$M,BR$2&amp;" d. "&amp;$B7)))</f>
        <v/>
      </c>
      <c r="BS7" s="76" t="n">
        <f aca="false">IF($B7=BS$2,"-",IF(COUNTIF(CORRIDA!$M:$M,$B7&amp;" d. "&amp;BS$2)+COUNTIF(CORRIDA!$M:$M,BS$2&amp;" d. "&amp;$B7)=0,"",COUNTIF(CORRIDA!$M:$M,$B7&amp;" d. "&amp;BS$2)+COUNTIF(CORRIDA!$M:$M,BS$2&amp;" d. "&amp;$B7)))</f>
        <v>1</v>
      </c>
      <c r="BT7" s="76" t="str">
        <f aca="false">IF($B7=BT$2,"-",IF(COUNTIF(CORRIDA!$M:$M,$B7&amp;" d. "&amp;BT$2)+COUNTIF(CORRIDA!$M:$M,BT$2&amp;" d. "&amp;$B7)=0,"",COUNTIF(CORRIDA!$M:$M,$B7&amp;" d. "&amp;BT$2)+COUNTIF(CORRIDA!$M:$M,BT$2&amp;" d. "&amp;$B7)))</f>
        <v/>
      </c>
      <c r="BU7" s="76" t="str">
        <f aca="false">IF($B7=BU$2,"-",IF(COUNTIF(CORRIDA!$M:$M,$B7&amp;" d. "&amp;BU$2)+COUNTIF(CORRIDA!$M:$M,BU$2&amp;" d. "&amp;$B7)=0,"",COUNTIF(CORRIDA!$M:$M,$B7&amp;" d. "&amp;BU$2)+COUNTIF(CORRIDA!$M:$M,BU$2&amp;" d. "&amp;$B7)))</f>
        <v/>
      </c>
      <c r="BV7" s="76" t="n">
        <f aca="false">IF($B7=BV$2,"-",IF(COUNTIF(CORRIDA!$M:$M,$B7&amp;" d. "&amp;BV$2)+COUNTIF(CORRIDA!$M:$M,BV$2&amp;" d. "&amp;$B7)=0,"",COUNTIF(CORRIDA!$M:$M,$B7&amp;" d. "&amp;BV$2)+COUNTIF(CORRIDA!$M:$M,BV$2&amp;" d. "&amp;$B7)))</f>
        <v>1</v>
      </c>
      <c r="BW7" s="76" t="str">
        <f aca="false">IF($B7=BW$2,"-",IF(COUNTIF(CORRIDA!$M:$M,$B7&amp;" d. "&amp;BW$2)+COUNTIF(CORRIDA!$M:$M,BW$2&amp;" d. "&amp;$B7)=0,"",COUNTIF(CORRIDA!$M:$M,$B7&amp;" d. "&amp;BW$2)+COUNTIF(CORRIDA!$M:$M,BW$2&amp;" d. "&amp;$B7)))</f>
        <v/>
      </c>
      <c r="BX7" s="76" t="str">
        <f aca="false">IF($B7=BX$2,"-",IF(COUNTIF(CORRIDA!$M:$M,$B7&amp;" d. "&amp;BX$2)+COUNTIF(CORRIDA!$M:$M,BX$2&amp;" d. "&amp;$B7)=0,"",COUNTIF(CORRIDA!$M:$M,$B7&amp;" d. "&amp;BX$2)+COUNTIF(CORRIDA!$M:$M,BX$2&amp;" d. "&amp;$B7)))</f>
        <v/>
      </c>
      <c r="BY7" s="76" t="str">
        <f aca="false">IF($B7=BY$2,"-",IF(COUNTIF(CORRIDA!$M:$M,$B7&amp;" d. "&amp;BY$2)+COUNTIF(CORRIDA!$M:$M,BY$2&amp;" d. "&amp;$B7)=0,"",COUNTIF(CORRIDA!$M:$M,$B7&amp;" d. "&amp;BY$2)+COUNTIF(CORRIDA!$M:$M,BY$2&amp;" d. "&amp;$B7)))</f>
        <v/>
      </c>
      <c r="BZ7" s="76" t="str">
        <f aca="false">IF($B7=BZ$2,"-",IF(COUNTIF(CORRIDA!$M:$M,$B7&amp;" d. "&amp;BZ$2)+COUNTIF(CORRIDA!$M:$M,BZ$2&amp;" d. "&amp;$B7)=0,"",COUNTIF(CORRIDA!$M:$M,$B7&amp;" d. "&amp;BZ$2)+COUNTIF(CORRIDA!$M:$M,BZ$2&amp;" d. "&amp;$B7)))</f>
        <v/>
      </c>
      <c r="CA7" s="76" t="str">
        <f aca="false">IF($B7=CA$2,"-",IF(COUNTIF(CORRIDA!$M:$M,$B7&amp;" d. "&amp;CA$2)+COUNTIF(CORRIDA!$M:$M,CA$2&amp;" d. "&amp;$B7)=0,"",COUNTIF(CORRIDA!$M:$M,$B7&amp;" d. "&amp;CA$2)+COUNTIF(CORRIDA!$M:$M,CA$2&amp;" d. "&amp;$B7)))</f>
        <v/>
      </c>
      <c r="CB7" s="76" t="str">
        <f aca="false">IF($B7=CB$2,"-",IF(COUNTIF(CORRIDA!$M:$M,$B7&amp;" d. "&amp;CB$2)+COUNTIF(CORRIDA!$M:$M,CB$2&amp;" d. "&amp;$B7)=0,"",COUNTIF(CORRIDA!$M:$M,$B7&amp;" d. "&amp;CB$2)+COUNTIF(CORRIDA!$M:$M,CB$2&amp;" d. "&amp;$B7)))</f>
        <v/>
      </c>
      <c r="CC7" s="76" t="str">
        <f aca="false">IF($B7=CC$2,"-",IF(COUNTIF(CORRIDA!$M:$M,$B7&amp;" d. "&amp;CC$2)+COUNTIF(CORRIDA!$M:$M,CC$2&amp;" d. "&amp;$B7)=0,"",COUNTIF(CORRIDA!$M:$M,$B7&amp;" d. "&amp;CC$2)+COUNTIF(CORRIDA!$M:$M,CC$2&amp;" d. "&amp;$B7)))</f>
        <v/>
      </c>
      <c r="CD7" s="76" t="str">
        <f aca="false">IF($B7=CD$2,"-",IF(COUNTIF(CORRIDA!$M:$M,$B7&amp;" d. "&amp;CD$2)+COUNTIF(CORRIDA!$M:$M,CD$2&amp;" d. "&amp;$B7)=0,"",COUNTIF(CORRIDA!$M:$M,$B7&amp;" d. "&amp;CD$2)+COUNTIF(CORRIDA!$M:$M,CD$2&amp;" d. "&amp;$B7)))</f>
        <v/>
      </c>
      <c r="CE7" s="76" t="str">
        <f aca="false">IF($B7=CE$2,"-",IF(COUNTIF(CORRIDA!$M:$M,$B7&amp;" d. "&amp;CE$2)+COUNTIF(CORRIDA!$M:$M,CE$2&amp;" d. "&amp;$B7)=0,"",COUNTIF(CORRIDA!$M:$M,$B7&amp;" d. "&amp;CE$2)+COUNTIF(CORRIDA!$M:$M,CE$2&amp;" d. "&amp;$B7)))</f>
        <v/>
      </c>
      <c r="CF7" s="76" t="str">
        <f aca="false">IF($B7=CF$2,"-",IF(COUNTIF(CORRIDA!$M:$M,$B7&amp;" d. "&amp;CF$2)+COUNTIF(CORRIDA!$M:$M,CF$2&amp;" d. "&amp;$B7)=0,"",COUNTIF(CORRIDA!$M:$M,$B7&amp;" d. "&amp;CF$2)+COUNTIF(CORRIDA!$M:$M,CF$2&amp;" d. "&amp;$B7)))</f>
        <v/>
      </c>
      <c r="CG7" s="76" t="str">
        <f aca="false">IF($B7=CG$2,"-",IF(COUNTIF(CORRIDA!$M:$M,$B7&amp;" d. "&amp;CG$2)+COUNTIF(CORRIDA!$M:$M,CG$2&amp;" d. "&amp;$B7)=0,"",COUNTIF(CORRIDA!$M:$M,$B7&amp;" d. "&amp;CG$2)+COUNTIF(CORRIDA!$M:$M,CG$2&amp;" d. "&amp;$B7)))</f>
        <v/>
      </c>
      <c r="CH7" s="76" t="n">
        <f aca="false">IF($B7=CH$2,"-",IF(COUNTIF(CORRIDA!$M:$M,$B7&amp;" d. "&amp;CH$2)+COUNTIF(CORRIDA!$M:$M,CH$2&amp;" d. "&amp;$B7)=0,"",COUNTIF(CORRIDA!$M:$M,$B7&amp;" d. "&amp;CH$2)+COUNTIF(CORRIDA!$M:$M,CH$2&amp;" d. "&amp;$B7)))</f>
        <v>1</v>
      </c>
      <c r="CI7" s="76" t="str">
        <f aca="false">IF($B7=CI$2,"-",IF(COUNTIF(CORRIDA!$M:$M,$B7&amp;" d. "&amp;CI$2)+COUNTIF(CORRIDA!$M:$M,CI$2&amp;" d. "&amp;$B7)=0,"",COUNTIF(CORRIDA!$M:$M,$B7&amp;" d. "&amp;CI$2)+COUNTIF(CORRIDA!$M:$M,CI$2&amp;" d. "&amp;$B7)))</f>
        <v/>
      </c>
      <c r="CJ7" s="76" t="str">
        <f aca="false">IF($B7=CJ$2,"-",IF(COUNTIF(CORRIDA!$M:$M,$B7&amp;" d. "&amp;CJ$2)+COUNTIF(CORRIDA!$M:$M,CJ$2&amp;" d. "&amp;$B7)=0,"",COUNTIF(CORRIDA!$M:$M,$B7&amp;" d. "&amp;CJ$2)+COUNTIF(CORRIDA!$M:$M,CJ$2&amp;" d. "&amp;$B7)))</f>
        <v/>
      </c>
      <c r="CK7" s="76" t="str">
        <f aca="false">IF($B7=CK$2,"-",IF(COUNTIF(CORRIDA!$M:$M,$B7&amp;" d. "&amp;CK$2)+COUNTIF(CORRIDA!$M:$M,CK$2&amp;" d. "&amp;$B7)=0,"",COUNTIF(CORRIDA!$M:$M,$B7&amp;" d. "&amp;CK$2)+COUNTIF(CORRIDA!$M:$M,CK$2&amp;" d. "&amp;$B7)))</f>
        <v/>
      </c>
      <c r="CL7" s="76" t="str">
        <f aca="false">IF($B7=CL$2,"-",IF(COUNTIF(CORRIDA!$M:$M,$B7&amp;" d. "&amp;CL$2)+COUNTIF(CORRIDA!$M:$M,CL$2&amp;" d. "&amp;$B7)=0,"",COUNTIF(CORRIDA!$M:$M,$B7&amp;" d. "&amp;CL$2)+COUNTIF(CORRIDA!$M:$M,CL$2&amp;" d. "&amp;$B7)))</f>
        <v/>
      </c>
      <c r="CM7" s="76" t="str">
        <f aca="false">IF($B7=CM$2,"-",IF(COUNTIF(CORRIDA!$M:$M,$B7&amp;" d. "&amp;CM$2)+COUNTIF(CORRIDA!$M:$M,CM$2&amp;" d. "&amp;$B7)=0,"",COUNTIF(CORRIDA!$M:$M,$B7&amp;" d. "&amp;CM$2)+COUNTIF(CORRIDA!$M:$M,CM$2&amp;" d. "&amp;$B7)))</f>
        <v/>
      </c>
      <c r="CN7" s="76" t="str">
        <f aca="false">IF($B7=CN$2,"-",IF(COUNTIF(CORRIDA!$M:$M,$B7&amp;" d. "&amp;CN$2)+COUNTIF(CORRIDA!$M:$M,CN$2&amp;" d. "&amp;$B7)=0,"",COUNTIF(CORRIDA!$M:$M,$B7&amp;" d. "&amp;CN$2)+COUNTIF(CORRIDA!$M:$M,CN$2&amp;" d. "&amp;$B7)))</f>
        <v/>
      </c>
      <c r="CO7" s="76" t="str">
        <f aca="false">IF($B7=CO$2,"-",IF(COUNTIF(CORRIDA!$M:$M,$B7&amp;" d. "&amp;CO$2)+COUNTIF(CORRIDA!$M:$M,CO$2&amp;" d. "&amp;$B7)=0,"",COUNTIF(CORRIDA!$M:$M,$B7&amp;" d. "&amp;CO$2)+COUNTIF(CORRIDA!$M:$M,CO$2&amp;" d. "&amp;$B7)))</f>
        <v/>
      </c>
      <c r="CP7" s="76" t="str">
        <f aca="false">IF($B7=CP$2,"-",IF(COUNTIF(CORRIDA!$M:$M,$B7&amp;" d. "&amp;CP$2)+COUNTIF(CORRIDA!$M:$M,CP$2&amp;" d. "&amp;$B7)=0,"",COUNTIF(CORRIDA!$M:$M,$B7&amp;" d. "&amp;CP$2)+COUNTIF(CORRIDA!$M:$M,CP$2&amp;" d. "&amp;$B7)))</f>
        <v/>
      </c>
      <c r="CQ7" s="76" t="str">
        <f aca="false">IF($B7=CQ$2,"-",IF(COUNTIF(CORRIDA!$M:$M,$B7&amp;" d. "&amp;CQ$2)+COUNTIF(CORRIDA!$M:$M,CQ$2&amp;" d. "&amp;$B7)=0,"",COUNTIF(CORRIDA!$M:$M,$B7&amp;" d. "&amp;CQ$2)+COUNTIF(CORRIDA!$M:$M,CQ$2&amp;" d. "&amp;$B7)))</f>
        <v/>
      </c>
      <c r="CR7" s="76" t="n">
        <f aca="false">IF($B7=CR$2,"-",IF(COUNTIF(CORRIDA!$M:$M,$B7&amp;" d. "&amp;CR$2)+COUNTIF(CORRIDA!$M:$M,CR$2&amp;" d. "&amp;$B7)=0,"",COUNTIF(CORRIDA!$M:$M,$B7&amp;" d. "&amp;CR$2)+COUNTIF(CORRIDA!$M:$M,CR$2&amp;" d. "&amp;$B7)))</f>
        <v>1</v>
      </c>
      <c r="CS7" s="76" t="str">
        <f aca="false">IF($B7=CS$2,"-",IF(COUNTIF(CORRIDA!$M:$M,$B7&amp;" d. "&amp;CS$2)+COUNTIF(CORRIDA!$M:$M,CS$2&amp;" d. "&amp;$B7)=0,"",COUNTIF(CORRIDA!$M:$M,$B7&amp;" d. "&amp;CS$2)+COUNTIF(CORRIDA!$M:$M,CS$2&amp;" d. "&amp;$B7)))</f>
        <v/>
      </c>
      <c r="CT7" s="76" t="str">
        <f aca="false">IF($B7=CT$2,"-",IF(COUNTIF(CORRIDA!$M:$M,$B7&amp;" d. "&amp;CT$2)+COUNTIF(CORRIDA!$M:$M,CT$2&amp;" d. "&amp;$B7)=0,"",COUNTIF(CORRIDA!$M:$M,$B7&amp;" d. "&amp;CT$2)+COUNTIF(CORRIDA!$M:$M,CT$2&amp;" d. "&amp;$B7)))</f>
        <v/>
      </c>
      <c r="CU7" s="76" t="str">
        <f aca="false">IF($B7=CU$2,"-",IF(COUNTIF(CORRIDA!$M:$M,$B7&amp;" d. "&amp;CU$2)+COUNTIF(CORRIDA!$M:$M,CU$2&amp;" d. "&amp;$B7)=0,"",COUNTIF(CORRIDA!$M:$M,$B7&amp;" d. "&amp;CU$2)+COUNTIF(CORRIDA!$M:$M,CU$2&amp;" d. "&amp;$B7)))</f>
        <v/>
      </c>
      <c r="CV7" s="76" t="n">
        <f aca="false">IF($B7=CV$2,"-",IF(COUNTIF(CORRIDA!$M:$M,$B7&amp;" d. "&amp;CV$2)+COUNTIF(CORRIDA!$M:$M,CV$2&amp;" d. "&amp;$B7)=0,"",COUNTIF(CORRIDA!$M:$M,$B7&amp;" d. "&amp;CV$2)+COUNTIF(CORRIDA!$M:$M,CV$2&amp;" d. "&amp;$B7)))</f>
        <v>1</v>
      </c>
      <c r="CW7" s="76" t="str">
        <f aca="false">IF($B7=CW$2,"-",IF(COUNTIF(CORRIDA!$M:$M,$B7&amp;" d. "&amp;CW$2)+COUNTIF(CORRIDA!$M:$M,CW$2&amp;" d. "&amp;$B7)=0,"",COUNTIF(CORRIDA!$M:$M,$B7&amp;" d. "&amp;CW$2)+COUNTIF(CORRIDA!$M:$M,CW$2&amp;" d. "&amp;$B7)))</f>
        <v/>
      </c>
      <c r="CX7" s="76" t="str">
        <f aca="false">IF($B7=CX$2,"-",IF(COUNTIF(CORRIDA!$M:$M,$B7&amp;" d. "&amp;CX$2)+COUNTIF(CORRIDA!$M:$M,CX$2&amp;" d. "&amp;$B7)=0,"",COUNTIF(CORRIDA!$M:$M,$B7&amp;" d. "&amp;CX$2)+COUNTIF(CORRIDA!$M:$M,CX$2&amp;" d. "&amp;$B7)))</f>
        <v/>
      </c>
      <c r="CY7" s="76" t="str">
        <f aca="false">IF($B7=CY$2,"-",IF(COUNTIF(CORRIDA!$M:$M,$B7&amp;" d. "&amp;CY$2)+COUNTIF(CORRIDA!$M:$M,CY$2&amp;" d. "&amp;$B7)=0,"",COUNTIF(CORRIDA!$M:$M,$B7&amp;" d. "&amp;CY$2)+COUNTIF(CORRIDA!$M:$M,CY$2&amp;" d. "&amp;$B7)))</f>
        <v/>
      </c>
      <c r="CZ7" s="76" t="str">
        <f aca="false">IF($B7=CZ$2,"-",IF(COUNTIF(CORRIDA!$M:$M,$B7&amp;" d. "&amp;CZ$2)+COUNTIF(CORRIDA!$M:$M,CZ$2&amp;" d. "&amp;$B7)=0,"",COUNTIF(CORRIDA!$M:$M,$B7&amp;" d. "&amp;CZ$2)+COUNTIF(CORRIDA!$M:$M,CZ$2&amp;" d. "&amp;$B7)))</f>
        <v/>
      </c>
      <c r="DA7" s="76" t="n">
        <f aca="false">IF($B7=DA$2,"-",IF(COUNTIF(CORRIDA!$M:$M,$B7&amp;" d. "&amp;DA$2)+COUNTIF(CORRIDA!$M:$M,DA$2&amp;" d. "&amp;$B7)=0,"",COUNTIF(CORRIDA!$M:$M,$B7&amp;" d. "&amp;DA$2)+COUNTIF(CORRIDA!$M:$M,DA$2&amp;" d. "&amp;$B7)))</f>
        <v>1</v>
      </c>
      <c r="DB7" s="76" t="str">
        <f aca="false">IF($B7=DB$2,"-",IF(COUNTIF(CORRIDA!$M:$M,$B7&amp;" d. "&amp;DB$2)+COUNTIF(CORRIDA!$M:$M,DB$2&amp;" d. "&amp;$B7)=0,"",COUNTIF(CORRIDA!$M:$M,$B7&amp;" d. "&amp;DB$2)+COUNTIF(CORRIDA!$M:$M,DB$2&amp;" d. "&amp;$B7)))</f>
        <v/>
      </c>
      <c r="DC7" s="76" t="str">
        <f aca="false">IF($B7=DC$2,"-",IF(COUNTIF(CORRIDA!$M:$M,$B7&amp;" d. "&amp;DC$2)+COUNTIF(CORRIDA!$M:$M,DC$2&amp;" d. "&amp;$B7)=0,"",COUNTIF(CORRIDA!$M:$M,$B7&amp;" d. "&amp;DC$2)+COUNTIF(CORRIDA!$M:$M,DC$2&amp;" d. "&amp;$B7)))</f>
        <v/>
      </c>
      <c r="DD7" s="75" t="n">
        <f aca="false">SUM(BF7:DC7)</f>
        <v>7</v>
      </c>
      <c r="DE7" s="77" t="n">
        <f aca="false">COUNTIF(BF7:DC7,"&gt;0")</f>
        <v>7</v>
      </c>
      <c r="DF7" s="78" t="n">
        <f aca="false">IF(COUNTIF(BF7:DC7,"&gt;0")&lt;10,0,QUOTIENT(COUNTIF(BF7:DC7,"&gt;0"),5)*50)</f>
        <v>0</v>
      </c>
      <c r="DG7" s="79"/>
      <c r="DH7" s="73" t="str">
        <f aca="false">BE7</f>
        <v>Caio</v>
      </c>
      <c r="DI7" s="76" t="n">
        <f aca="false">IF($B7=DI$2,0,IF(COUNTIF(CORRIDA!$M:$M,$B7&amp;" d. "&amp;DI$2)+COUNTIF(CORRIDA!$M:$M,DI$2&amp;" d. "&amp;$B7)=0,0,COUNTIF(CORRIDA!$M:$M,$B7&amp;" d. "&amp;DI$2)+COUNTIF(CORRIDA!$M:$M,DI$2&amp;" d. "&amp;$B7)))</f>
        <v>0</v>
      </c>
      <c r="DJ7" s="76" t="n">
        <f aca="false">IF($B7=DJ$2,0,IF(COUNTIF(CORRIDA!$M:$M,$B7&amp;" d. "&amp;DJ$2)+COUNTIF(CORRIDA!$M:$M,DJ$2&amp;" d. "&amp;$B7)=0,0,COUNTIF(CORRIDA!$M:$M,$B7&amp;" d. "&amp;DJ$2)+COUNTIF(CORRIDA!$M:$M,DJ$2&amp;" d. "&amp;$B7)))</f>
        <v>0</v>
      </c>
      <c r="DK7" s="76" t="n">
        <f aca="false">IF($B7=DK$2,0,IF(COUNTIF(CORRIDA!$M:$M,$B7&amp;" d. "&amp;DK$2)+COUNTIF(CORRIDA!$M:$M,DK$2&amp;" d. "&amp;$B7)=0,0,COUNTIF(CORRIDA!$M:$M,$B7&amp;" d. "&amp;DK$2)+COUNTIF(CORRIDA!$M:$M,DK$2&amp;" d. "&amp;$B7)))</f>
        <v>0</v>
      </c>
      <c r="DL7" s="76" t="n">
        <f aca="false">IF($B7=DL$2,0,IF(COUNTIF(CORRIDA!$M:$M,$B7&amp;" d. "&amp;DL$2)+COUNTIF(CORRIDA!$M:$M,DL$2&amp;" d. "&amp;$B7)=0,0,COUNTIF(CORRIDA!$M:$M,$B7&amp;" d. "&amp;DL$2)+COUNTIF(CORRIDA!$M:$M,DL$2&amp;" d. "&amp;$B7)))</f>
        <v>0</v>
      </c>
      <c r="DM7" s="76" t="n">
        <f aca="false">IF($B7=DM$2,0,IF(COUNTIF(CORRIDA!$M:$M,$B7&amp;" d. "&amp;DM$2)+COUNTIF(CORRIDA!$M:$M,DM$2&amp;" d. "&amp;$B7)=0,0,COUNTIF(CORRIDA!$M:$M,$B7&amp;" d. "&amp;DM$2)+COUNTIF(CORRIDA!$M:$M,DM$2&amp;" d. "&amp;$B7)))</f>
        <v>0</v>
      </c>
      <c r="DN7" s="76" t="n">
        <f aca="false">IF($B7=DN$2,0,IF(COUNTIF(CORRIDA!$M:$M,$B7&amp;" d. "&amp;DN$2)+COUNTIF(CORRIDA!$M:$M,DN$2&amp;" d. "&amp;$B7)=0,0,COUNTIF(CORRIDA!$M:$M,$B7&amp;" d. "&amp;DN$2)+COUNTIF(CORRIDA!$M:$M,DN$2&amp;" d. "&amp;$B7)))</f>
        <v>0</v>
      </c>
      <c r="DO7" s="76" t="n">
        <f aca="false">IF($B7=DO$2,0,IF(COUNTIF(CORRIDA!$M:$M,$B7&amp;" d. "&amp;DO$2)+COUNTIF(CORRIDA!$M:$M,DO$2&amp;" d. "&amp;$B7)=0,0,COUNTIF(CORRIDA!$M:$M,$B7&amp;" d. "&amp;DO$2)+COUNTIF(CORRIDA!$M:$M,DO$2&amp;" d. "&amp;$B7)))</f>
        <v>0</v>
      </c>
      <c r="DP7" s="76" t="n">
        <f aca="false">IF($B7=DP$2,0,IF(COUNTIF(CORRIDA!$M:$M,$B7&amp;" d. "&amp;DP$2)+COUNTIF(CORRIDA!$M:$M,DP$2&amp;" d. "&amp;$B7)=0,0,COUNTIF(CORRIDA!$M:$M,$B7&amp;" d. "&amp;DP$2)+COUNTIF(CORRIDA!$M:$M,DP$2&amp;" d. "&amp;$B7)))</f>
        <v>0</v>
      </c>
      <c r="DQ7" s="76" t="n">
        <f aca="false">IF($B7=DQ$2,0,IF(COUNTIF(CORRIDA!$M:$M,$B7&amp;" d. "&amp;DQ$2)+COUNTIF(CORRIDA!$M:$M,DQ$2&amp;" d. "&amp;$B7)=0,0,COUNTIF(CORRIDA!$M:$M,$B7&amp;" d. "&amp;DQ$2)+COUNTIF(CORRIDA!$M:$M,DQ$2&amp;" d. "&amp;$B7)))</f>
        <v>0</v>
      </c>
      <c r="DR7" s="76" t="n">
        <f aca="false">IF($B7=DR$2,0,IF(COUNTIF(CORRIDA!$M:$M,$B7&amp;" d. "&amp;DR$2)+COUNTIF(CORRIDA!$M:$M,DR$2&amp;" d. "&amp;$B7)=0,0,COUNTIF(CORRIDA!$M:$M,$B7&amp;" d. "&amp;DR$2)+COUNTIF(CORRIDA!$M:$M,DR$2&amp;" d. "&amp;$B7)))</f>
        <v>0</v>
      </c>
      <c r="DS7" s="76" t="n">
        <f aca="false">IF($B7=DS$2,0,IF(COUNTIF(CORRIDA!$M:$M,$B7&amp;" d. "&amp;DS$2)+COUNTIF(CORRIDA!$M:$M,DS$2&amp;" d. "&amp;$B7)=0,0,COUNTIF(CORRIDA!$M:$M,$B7&amp;" d. "&amp;DS$2)+COUNTIF(CORRIDA!$M:$M,DS$2&amp;" d. "&amp;$B7)))</f>
        <v>0</v>
      </c>
      <c r="DT7" s="76" t="n">
        <f aca="false">IF($B7=DT$2,0,IF(COUNTIF(CORRIDA!$M:$M,$B7&amp;" d. "&amp;DT$2)+COUNTIF(CORRIDA!$M:$M,DT$2&amp;" d. "&amp;$B7)=0,0,COUNTIF(CORRIDA!$M:$M,$B7&amp;" d. "&amp;DT$2)+COUNTIF(CORRIDA!$M:$M,DT$2&amp;" d. "&amp;$B7)))</f>
        <v>1</v>
      </c>
      <c r="DU7" s="76" t="n">
        <f aca="false">IF($B7=DU$2,0,IF(COUNTIF(CORRIDA!$M:$M,$B7&amp;" d. "&amp;DU$2)+COUNTIF(CORRIDA!$M:$M,DU$2&amp;" d. "&amp;$B7)=0,0,COUNTIF(CORRIDA!$M:$M,$B7&amp;" d. "&amp;DU$2)+COUNTIF(CORRIDA!$M:$M,DU$2&amp;" d. "&amp;$B7)))</f>
        <v>0</v>
      </c>
      <c r="DV7" s="76" t="n">
        <f aca="false">IF($B7=DV$2,0,IF(COUNTIF(CORRIDA!$M:$M,$B7&amp;" d. "&amp;DV$2)+COUNTIF(CORRIDA!$M:$M,DV$2&amp;" d. "&amp;$B7)=0,0,COUNTIF(CORRIDA!$M:$M,$B7&amp;" d. "&amp;DV$2)+COUNTIF(CORRIDA!$M:$M,DV$2&amp;" d. "&amp;$B7)))</f>
        <v>1</v>
      </c>
      <c r="DW7" s="76" t="n">
        <f aca="false">IF($B7=DW$2,0,IF(COUNTIF(CORRIDA!$M:$M,$B7&amp;" d. "&amp;DW$2)+COUNTIF(CORRIDA!$M:$M,DW$2&amp;" d. "&amp;$B7)=0,0,COUNTIF(CORRIDA!$M:$M,$B7&amp;" d. "&amp;DW$2)+COUNTIF(CORRIDA!$M:$M,DW$2&amp;" d. "&amp;$B7)))</f>
        <v>0</v>
      </c>
      <c r="DX7" s="76" t="n">
        <f aca="false">IF($B7=DX$2,0,IF(COUNTIF(CORRIDA!$M:$M,$B7&amp;" d. "&amp;DX$2)+COUNTIF(CORRIDA!$M:$M,DX$2&amp;" d. "&amp;$B7)=0,0,COUNTIF(CORRIDA!$M:$M,$B7&amp;" d. "&amp;DX$2)+COUNTIF(CORRIDA!$M:$M,DX$2&amp;" d. "&amp;$B7)))</f>
        <v>0</v>
      </c>
      <c r="DY7" s="76" t="n">
        <f aca="false">IF($B7=DY$2,0,IF(COUNTIF(CORRIDA!$M:$M,$B7&amp;" d. "&amp;DY$2)+COUNTIF(CORRIDA!$M:$M,DY$2&amp;" d. "&amp;$B7)=0,0,COUNTIF(CORRIDA!$M:$M,$B7&amp;" d. "&amp;DY$2)+COUNTIF(CORRIDA!$M:$M,DY$2&amp;" d. "&amp;$B7)))</f>
        <v>1</v>
      </c>
      <c r="DZ7" s="76" t="n">
        <f aca="false">IF($B7=DZ$2,0,IF(COUNTIF(CORRIDA!$M:$M,$B7&amp;" d. "&amp;DZ$2)+COUNTIF(CORRIDA!$M:$M,DZ$2&amp;" d. "&amp;$B7)=0,0,COUNTIF(CORRIDA!$M:$M,$B7&amp;" d. "&amp;DZ$2)+COUNTIF(CORRIDA!$M:$M,DZ$2&amp;" d. "&amp;$B7)))</f>
        <v>0</v>
      </c>
      <c r="EA7" s="76" t="n">
        <f aca="false">IF($B7=EA$2,0,IF(COUNTIF(CORRIDA!$M:$M,$B7&amp;" d. "&amp;EA$2)+COUNTIF(CORRIDA!$M:$M,EA$2&amp;" d. "&amp;$B7)=0,0,COUNTIF(CORRIDA!$M:$M,$B7&amp;" d. "&amp;EA$2)+COUNTIF(CORRIDA!$M:$M,EA$2&amp;" d. "&amp;$B7)))</f>
        <v>0</v>
      </c>
      <c r="EB7" s="76" t="n">
        <f aca="false">IF($B7=EB$2,0,IF(COUNTIF(CORRIDA!$M:$M,$B7&amp;" d. "&amp;EB$2)+COUNTIF(CORRIDA!$M:$M,EB$2&amp;" d. "&amp;$B7)=0,0,COUNTIF(CORRIDA!$M:$M,$B7&amp;" d. "&amp;EB$2)+COUNTIF(CORRIDA!$M:$M,EB$2&amp;" d. "&amp;$B7)))</f>
        <v>0</v>
      </c>
      <c r="EC7" s="76" t="n">
        <f aca="false">IF($B7=EC$2,0,IF(COUNTIF(CORRIDA!$M:$M,$B7&amp;" d. "&amp;EC$2)+COUNTIF(CORRIDA!$M:$M,EC$2&amp;" d. "&amp;$B7)=0,0,COUNTIF(CORRIDA!$M:$M,$B7&amp;" d. "&amp;EC$2)+COUNTIF(CORRIDA!$M:$M,EC$2&amp;" d. "&amp;$B7)))</f>
        <v>0</v>
      </c>
      <c r="ED7" s="76" t="n">
        <f aca="false">IF($B7=ED$2,0,IF(COUNTIF(CORRIDA!$M:$M,$B7&amp;" d. "&amp;ED$2)+COUNTIF(CORRIDA!$M:$M,ED$2&amp;" d. "&amp;$B7)=0,0,COUNTIF(CORRIDA!$M:$M,$B7&amp;" d. "&amp;ED$2)+COUNTIF(CORRIDA!$M:$M,ED$2&amp;" d. "&amp;$B7)))</f>
        <v>0</v>
      </c>
      <c r="EE7" s="76" t="n">
        <f aca="false">IF($B7=EE$2,0,IF(COUNTIF(CORRIDA!$M:$M,$B7&amp;" d. "&amp;EE$2)+COUNTIF(CORRIDA!$M:$M,EE$2&amp;" d. "&amp;$B7)=0,0,COUNTIF(CORRIDA!$M:$M,$B7&amp;" d. "&amp;EE$2)+COUNTIF(CORRIDA!$M:$M,EE$2&amp;" d. "&amp;$B7)))</f>
        <v>0</v>
      </c>
      <c r="EF7" s="76" t="n">
        <f aca="false">IF($B7=EF$2,0,IF(COUNTIF(CORRIDA!$M:$M,$B7&amp;" d. "&amp;EF$2)+COUNTIF(CORRIDA!$M:$M,EF$2&amp;" d. "&amp;$B7)=0,0,COUNTIF(CORRIDA!$M:$M,$B7&amp;" d. "&amp;EF$2)+COUNTIF(CORRIDA!$M:$M,EF$2&amp;" d. "&amp;$B7)))</f>
        <v>0</v>
      </c>
      <c r="EG7" s="76" t="n">
        <f aca="false">IF($B7=EG$2,0,IF(COUNTIF(CORRIDA!$M:$M,$B7&amp;" d. "&amp;EG$2)+COUNTIF(CORRIDA!$M:$M,EG$2&amp;" d. "&amp;$B7)=0,0,COUNTIF(CORRIDA!$M:$M,$B7&amp;" d. "&amp;EG$2)+COUNTIF(CORRIDA!$M:$M,EG$2&amp;" d. "&amp;$B7)))</f>
        <v>0</v>
      </c>
      <c r="EH7" s="76" t="n">
        <f aca="false">IF($B7=EH$2,0,IF(COUNTIF(CORRIDA!$M:$M,$B7&amp;" d. "&amp;EH$2)+COUNTIF(CORRIDA!$M:$M,EH$2&amp;" d. "&amp;$B7)=0,0,COUNTIF(CORRIDA!$M:$M,$B7&amp;" d. "&amp;EH$2)+COUNTIF(CORRIDA!$M:$M,EH$2&amp;" d. "&amp;$B7)))</f>
        <v>0</v>
      </c>
      <c r="EI7" s="76" t="n">
        <f aca="false">IF($B7=EI$2,0,IF(COUNTIF(CORRIDA!$M:$M,$B7&amp;" d. "&amp;EI$2)+COUNTIF(CORRIDA!$M:$M,EI$2&amp;" d. "&amp;$B7)=0,0,COUNTIF(CORRIDA!$M:$M,$B7&amp;" d. "&amp;EI$2)+COUNTIF(CORRIDA!$M:$M,EI$2&amp;" d. "&amp;$B7)))</f>
        <v>0</v>
      </c>
      <c r="EJ7" s="76" t="n">
        <f aca="false">IF($B7=EJ$2,0,IF(COUNTIF(CORRIDA!$M:$M,$B7&amp;" d. "&amp;EJ$2)+COUNTIF(CORRIDA!$M:$M,EJ$2&amp;" d. "&amp;$B7)=0,0,COUNTIF(CORRIDA!$M:$M,$B7&amp;" d. "&amp;EJ$2)+COUNTIF(CORRIDA!$M:$M,EJ$2&amp;" d. "&amp;$B7)))</f>
        <v>0</v>
      </c>
      <c r="EK7" s="76" t="n">
        <f aca="false">IF($B7=EK$2,0,IF(COUNTIF(CORRIDA!$M:$M,$B7&amp;" d. "&amp;EK$2)+COUNTIF(CORRIDA!$M:$M,EK$2&amp;" d. "&amp;$B7)=0,0,COUNTIF(CORRIDA!$M:$M,$B7&amp;" d. "&amp;EK$2)+COUNTIF(CORRIDA!$M:$M,EK$2&amp;" d. "&amp;$B7)))</f>
        <v>1</v>
      </c>
      <c r="EL7" s="76" t="n">
        <f aca="false">IF($B7=EL$2,0,IF(COUNTIF(CORRIDA!$M:$M,$B7&amp;" d. "&amp;EL$2)+COUNTIF(CORRIDA!$M:$M,EL$2&amp;" d. "&amp;$B7)=0,0,COUNTIF(CORRIDA!$M:$M,$B7&amp;" d. "&amp;EL$2)+COUNTIF(CORRIDA!$M:$M,EL$2&amp;" d. "&amp;$B7)))</f>
        <v>0</v>
      </c>
      <c r="EM7" s="76" t="n">
        <f aca="false">IF($B7=EM$2,0,IF(COUNTIF(CORRIDA!$M:$M,$B7&amp;" d. "&amp;EM$2)+COUNTIF(CORRIDA!$M:$M,EM$2&amp;" d. "&amp;$B7)=0,0,COUNTIF(CORRIDA!$M:$M,$B7&amp;" d. "&amp;EM$2)+COUNTIF(CORRIDA!$M:$M,EM$2&amp;" d. "&amp;$B7)))</f>
        <v>0</v>
      </c>
      <c r="EN7" s="76" t="n">
        <f aca="false">IF($B7=EN$2,0,IF(COUNTIF(CORRIDA!$M:$M,$B7&amp;" d. "&amp;EN$2)+COUNTIF(CORRIDA!$M:$M,EN$2&amp;" d. "&amp;$B7)=0,0,COUNTIF(CORRIDA!$M:$M,$B7&amp;" d. "&amp;EN$2)+COUNTIF(CORRIDA!$M:$M,EN$2&amp;" d. "&amp;$B7)))</f>
        <v>0</v>
      </c>
      <c r="EO7" s="76" t="n">
        <f aca="false">IF($B7=EO$2,0,IF(COUNTIF(CORRIDA!$M:$M,$B7&amp;" d. "&amp;EO$2)+COUNTIF(CORRIDA!$M:$M,EO$2&amp;" d. "&amp;$B7)=0,0,COUNTIF(CORRIDA!$M:$M,$B7&amp;" d. "&amp;EO$2)+COUNTIF(CORRIDA!$M:$M,EO$2&amp;" d. "&amp;$B7)))</f>
        <v>0</v>
      </c>
      <c r="EP7" s="76" t="n">
        <f aca="false">IF($B7=EP$2,0,IF(COUNTIF(CORRIDA!$M:$M,$B7&amp;" d. "&amp;EP$2)+COUNTIF(CORRIDA!$M:$M,EP$2&amp;" d. "&amp;$B7)=0,0,COUNTIF(CORRIDA!$M:$M,$B7&amp;" d. "&amp;EP$2)+COUNTIF(CORRIDA!$M:$M,EP$2&amp;" d. "&amp;$B7)))</f>
        <v>0</v>
      </c>
      <c r="EQ7" s="76" t="n">
        <f aca="false">IF($B7=EQ$2,0,IF(COUNTIF(CORRIDA!$M:$M,$B7&amp;" d. "&amp;EQ$2)+COUNTIF(CORRIDA!$M:$M,EQ$2&amp;" d. "&amp;$B7)=0,0,COUNTIF(CORRIDA!$M:$M,$B7&amp;" d. "&amp;EQ$2)+COUNTIF(CORRIDA!$M:$M,EQ$2&amp;" d. "&amp;$B7)))</f>
        <v>0</v>
      </c>
      <c r="ER7" s="76" t="n">
        <f aca="false">IF($B7=ER$2,0,IF(COUNTIF(CORRIDA!$M:$M,$B7&amp;" d. "&amp;ER$2)+COUNTIF(CORRIDA!$M:$M,ER$2&amp;" d. "&amp;$B7)=0,0,COUNTIF(CORRIDA!$M:$M,$B7&amp;" d. "&amp;ER$2)+COUNTIF(CORRIDA!$M:$M,ER$2&amp;" d. "&amp;$B7)))</f>
        <v>0</v>
      </c>
      <c r="ES7" s="76" t="n">
        <f aca="false">IF($B7=ES$2,0,IF(COUNTIF(CORRIDA!$M:$M,$B7&amp;" d. "&amp;ES$2)+COUNTIF(CORRIDA!$M:$M,ES$2&amp;" d. "&amp;$B7)=0,0,COUNTIF(CORRIDA!$M:$M,$B7&amp;" d. "&amp;ES$2)+COUNTIF(CORRIDA!$M:$M,ES$2&amp;" d. "&amp;$B7)))</f>
        <v>0</v>
      </c>
      <c r="ET7" s="76" t="n">
        <f aca="false">IF($B7=ET$2,0,IF(COUNTIF(CORRIDA!$M:$M,$B7&amp;" d. "&amp;ET$2)+COUNTIF(CORRIDA!$M:$M,ET$2&amp;" d. "&amp;$B7)=0,0,COUNTIF(CORRIDA!$M:$M,$B7&amp;" d. "&amp;ET$2)+COUNTIF(CORRIDA!$M:$M,ET$2&amp;" d. "&amp;$B7)))</f>
        <v>0</v>
      </c>
      <c r="EU7" s="76" t="n">
        <f aca="false">IF($B7=EU$2,0,IF(COUNTIF(CORRIDA!$M:$M,$B7&amp;" d. "&amp;EU$2)+COUNTIF(CORRIDA!$M:$M,EU$2&amp;" d. "&amp;$B7)=0,0,COUNTIF(CORRIDA!$M:$M,$B7&amp;" d. "&amp;EU$2)+COUNTIF(CORRIDA!$M:$M,EU$2&amp;" d. "&amp;$B7)))</f>
        <v>1</v>
      </c>
      <c r="EV7" s="76" t="n">
        <f aca="false">IF($B7=EV$2,0,IF(COUNTIF(CORRIDA!$M:$M,$B7&amp;" d. "&amp;EV$2)+COUNTIF(CORRIDA!$M:$M,EV$2&amp;" d. "&amp;$B7)=0,0,COUNTIF(CORRIDA!$M:$M,$B7&amp;" d. "&amp;EV$2)+COUNTIF(CORRIDA!$M:$M,EV$2&amp;" d. "&amp;$B7)))</f>
        <v>0</v>
      </c>
      <c r="EW7" s="76" t="n">
        <f aca="false">IF($B7=EW$2,0,IF(COUNTIF(CORRIDA!$M:$M,$B7&amp;" d. "&amp;EW$2)+COUNTIF(CORRIDA!$M:$M,EW$2&amp;" d. "&amp;$B7)=0,0,COUNTIF(CORRIDA!$M:$M,$B7&amp;" d. "&amp;EW$2)+COUNTIF(CORRIDA!$M:$M,EW$2&amp;" d. "&amp;$B7)))</f>
        <v>0</v>
      </c>
      <c r="EX7" s="76" t="n">
        <f aca="false">IF($B7=EX$2,0,IF(COUNTIF(CORRIDA!$M:$M,$B7&amp;" d. "&amp;EX$2)+COUNTIF(CORRIDA!$M:$M,EX$2&amp;" d. "&amp;$B7)=0,0,COUNTIF(CORRIDA!$M:$M,$B7&amp;" d. "&amp;EX$2)+COUNTIF(CORRIDA!$M:$M,EX$2&amp;" d. "&amp;$B7)))</f>
        <v>0</v>
      </c>
      <c r="EY7" s="76" t="n">
        <f aca="false">IF($B7=EY$2,0,IF(COUNTIF(CORRIDA!$M:$M,$B7&amp;" d. "&amp;EY$2)+COUNTIF(CORRIDA!$M:$M,EY$2&amp;" d. "&amp;$B7)=0,0,COUNTIF(CORRIDA!$M:$M,$B7&amp;" d. "&amp;EY$2)+COUNTIF(CORRIDA!$M:$M,EY$2&amp;" d. "&amp;$B7)))</f>
        <v>1</v>
      </c>
      <c r="EZ7" s="76" t="n">
        <f aca="false">IF($B7=EZ$2,0,IF(COUNTIF(CORRIDA!$M:$M,$B7&amp;" d. "&amp;EZ$2)+COUNTIF(CORRIDA!$M:$M,EZ$2&amp;" d. "&amp;$B7)=0,0,COUNTIF(CORRIDA!$M:$M,$B7&amp;" d. "&amp;EZ$2)+COUNTIF(CORRIDA!$M:$M,EZ$2&amp;" d. "&amp;$B7)))</f>
        <v>0</v>
      </c>
      <c r="FA7" s="76" t="n">
        <f aca="false">IF($B7=FA$2,0,IF(COUNTIF(CORRIDA!$M:$M,$B7&amp;" d. "&amp;FA$2)+COUNTIF(CORRIDA!$M:$M,FA$2&amp;" d. "&amp;$B7)=0,0,COUNTIF(CORRIDA!$M:$M,$B7&amp;" d. "&amp;FA$2)+COUNTIF(CORRIDA!$M:$M,FA$2&amp;" d. "&amp;$B7)))</f>
        <v>0</v>
      </c>
      <c r="FB7" s="76" t="n">
        <f aca="false">IF($B7=FB$2,0,IF(COUNTIF(CORRIDA!$M:$M,$B7&amp;" d. "&amp;FB$2)+COUNTIF(CORRIDA!$M:$M,FB$2&amp;" d. "&amp;$B7)=0,0,COUNTIF(CORRIDA!$M:$M,$B7&amp;" d. "&amp;FB$2)+COUNTIF(CORRIDA!$M:$M,FB$2&amp;" d. "&amp;$B7)))</f>
        <v>0</v>
      </c>
      <c r="FC7" s="76" t="n">
        <f aca="false">IF($B7=FC$2,0,IF(COUNTIF(CORRIDA!$M:$M,$B7&amp;" d. "&amp;FC$2)+COUNTIF(CORRIDA!$M:$M,FC$2&amp;" d. "&amp;$B7)=0,0,COUNTIF(CORRIDA!$M:$M,$B7&amp;" d. "&amp;FC$2)+COUNTIF(CORRIDA!$M:$M,FC$2&amp;" d. "&amp;$B7)))</f>
        <v>0</v>
      </c>
      <c r="FD7" s="76" t="n">
        <f aca="false">IF($B7=FD$2,0,IF(COUNTIF(CORRIDA!$M:$M,$B7&amp;" d. "&amp;FD$2)+COUNTIF(CORRIDA!$M:$M,FD$2&amp;" d. "&amp;$B7)=0,0,COUNTIF(CORRIDA!$M:$M,$B7&amp;" d. "&amp;FD$2)+COUNTIF(CORRIDA!$M:$M,FD$2&amp;" d. "&amp;$B7)))</f>
        <v>1</v>
      </c>
      <c r="FE7" s="76" t="n">
        <f aca="false">IF($B7=FE$2,0,IF(COUNTIF(CORRIDA!$M:$M,$B7&amp;" d. "&amp;FE$2)+COUNTIF(CORRIDA!$M:$M,FE$2&amp;" d. "&amp;$B7)=0,0,COUNTIF(CORRIDA!$M:$M,$B7&amp;" d. "&amp;FE$2)+COUNTIF(CORRIDA!$M:$M,FE$2&amp;" d. "&amp;$B7)))</f>
        <v>0</v>
      </c>
      <c r="FF7" s="76" t="n">
        <f aca="false">IF($B7=FF$2,0,IF(COUNTIF(CORRIDA!$M:$M,$B7&amp;" d. "&amp;FF$2)+COUNTIF(CORRIDA!$M:$M,FF$2&amp;" d. "&amp;$B7)=0,0,COUNTIF(CORRIDA!$M:$M,$B7&amp;" d. "&amp;FF$2)+COUNTIF(CORRIDA!$M:$M,FF$2&amp;" d. "&amp;$B7)))</f>
        <v>0</v>
      </c>
      <c r="FG7" s="75" t="n">
        <f aca="false">SUM(DI7:EW7)</f>
        <v>5</v>
      </c>
      <c r="FH7" s="80"/>
      <c r="FI7" s="73" t="str">
        <f aca="false">BE7</f>
        <v>Caio</v>
      </c>
      <c r="FJ7" s="81" t="n">
        <f aca="false">COUNTIF(BF7:DC7,"&gt;0")</f>
        <v>7</v>
      </c>
      <c r="FK7" s="81" t="n">
        <f aca="false">AVERAGE(BF7:DC7)</f>
        <v>1</v>
      </c>
      <c r="FL7" s="81" t="n">
        <f aca="false">_xlfn.STDEV.P(BF7:DC7)</f>
        <v>0</v>
      </c>
    </row>
    <row r="8" customFormat="false" ht="12.75" hidden="false" customHeight="false" outlineLevel="0" collapsed="false">
      <c r="B8" s="73" t="str">
        <f aca="false">INTRO!B8</f>
        <v>Carlos Coimbra</v>
      </c>
      <c r="C8" s="82" t="str">
        <f aca="false">IF($B8=C$2,"-",IF(COUNTIF(CORRIDA!$M:$M,$B8&amp;" d. "&amp;C$2)=0,"",COUNTIF(CORRIDA!$M:$M,$B8&amp;" d. "&amp;C$2)))</f>
        <v/>
      </c>
      <c r="D8" s="82" t="str">
        <f aca="false">IF($B8=D$2,"-",IF(COUNTIF(CORRIDA!$M:$M,$B8&amp;" d. "&amp;D$2)=0,"",COUNTIF(CORRIDA!$M:$M,$B8&amp;" d. "&amp;D$2)))</f>
        <v/>
      </c>
      <c r="E8" s="82" t="str">
        <f aca="false">IF($B8=E$2,"-",IF(COUNTIF(CORRIDA!$M:$M,$B8&amp;" d. "&amp;E$2)=0,"",COUNTIF(CORRIDA!$M:$M,$B8&amp;" d. "&amp;E$2)))</f>
        <v/>
      </c>
      <c r="F8" s="82" t="str">
        <f aca="false">IF($B8=F$2,"-",IF(COUNTIF(CORRIDA!$M:$M,$B8&amp;" d. "&amp;F$2)=0,"",COUNTIF(CORRIDA!$M:$M,$B8&amp;" d. "&amp;F$2)))</f>
        <v/>
      </c>
      <c r="G8" s="82" t="str">
        <f aca="false">IF($B8=G$2,"-",IF(COUNTIF(CORRIDA!$M:$M,$B8&amp;" d. "&amp;G$2)=0,"",COUNTIF(CORRIDA!$M:$M,$B8&amp;" d. "&amp;G$2)))</f>
        <v/>
      </c>
      <c r="H8" s="82" t="str">
        <f aca="false">IF($B8=H$2,"-",IF(COUNTIF(CORRIDA!$M:$M,$B8&amp;" d. "&amp;H$2)=0,"",COUNTIF(CORRIDA!$M:$M,$B8&amp;" d. "&amp;H$2)))</f>
        <v>-</v>
      </c>
      <c r="I8" s="82" t="str">
        <f aca="false">IF($B8=I$2,"-",IF(COUNTIF(CORRIDA!$M:$M,$B8&amp;" d. "&amp;I$2)=0,"",COUNTIF(CORRIDA!$M:$M,$B8&amp;" d. "&amp;I$2)))</f>
        <v/>
      </c>
      <c r="J8" s="82" t="str">
        <f aca="false">IF($B8=J$2,"-",IF(COUNTIF(CORRIDA!$M:$M,$B8&amp;" d. "&amp;J$2)=0,"",COUNTIF(CORRIDA!$M:$M,$B8&amp;" d. "&amp;J$2)))</f>
        <v/>
      </c>
      <c r="K8" s="82" t="str">
        <f aca="false">IF($B8=K$2,"-",IF(COUNTIF(CORRIDA!$M:$M,$B8&amp;" d. "&amp;K$2)=0,"",COUNTIF(CORRIDA!$M:$M,$B8&amp;" d. "&amp;K$2)))</f>
        <v/>
      </c>
      <c r="L8" s="82" t="str">
        <f aca="false">IF($B8=L$2,"-",IF(COUNTIF(CORRIDA!$M:$M,$B8&amp;" d. "&amp;L$2)=0,"",COUNTIF(CORRIDA!$M:$M,$B8&amp;" d. "&amp;L$2)))</f>
        <v/>
      </c>
      <c r="M8" s="82" t="str">
        <f aca="false">IF($B8=M$2,"-",IF(COUNTIF(CORRIDA!$M:$M,$B8&amp;" d. "&amp;M$2)=0,"",COUNTIF(CORRIDA!$M:$M,$B8&amp;" d. "&amp;M$2)))</f>
        <v/>
      </c>
      <c r="N8" s="82" t="str">
        <f aca="false">IF($B8=N$2,"-",IF(COUNTIF(CORRIDA!$M:$M,$B8&amp;" d. "&amp;N$2)=0,"",COUNTIF(CORRIDA!$M:$M,$B8&amp;" d. "&amp;N$2)))</f>
        <v/>
      </c>
      <c r="O8" s="82" t="str">
        <f aca="false">IF($B8=O$2,"-",IF(COUNTIF(CORRIDA!$M:$M,$B8&amp;" d. "&amp;O$2)=0,"",COUNTIF(CORRIDA!$M:$M,$B8&amp;" d. "&amp;O$2)))</f>
        <v/>
      </c>
      <c r="P8" s="82" t="str">
        <f aca="false">IF($B8=P$2,"-",IF(COUNTIF(CORRIDA!$M:$M,$B8&amp;" d. "&amp;P$2)=0,"",COUNTIF(CORRIDA!$M:$M,$B8&amp;" d. "&amp;P$2)))</f>
        <v/>
      </c>
      <c r="Q8" s="82" t="str">
        <f aca="false">IF($B8=Q$2,"-",IF(COUNTIF(CORRIDA!$M:$M,$B8&amp;" d. "&amp;Q$2)=0,"",COUNTIF(CORRIDA!$M:$M,$B8&amp;" d. "&amp;Q$2)))</f>
        <v/>
      </c>
      <c r="R8" s="82" t="str">
        <f aca="false">IF($B8=R$2,"-",IF(COUNTIF(CORRIDA!$M:$M,$B8&amp;" d. "&amp;R$2)=0,"",COUNTIF(CORRIDA!$M:$M,$B8&amp;" d. "&amp;R$2)))</f>
        <v/>
      </c>
      <c r="S8" s="82" t="str">
        <f aca="false">IF($B8=S$2,"-",IF(COUNTIF(CORRIDA!$M:$M,$B8&amp;" d. "&amp;S$2)=0,"",COUNTIF(CORRIDA!$M:$M,$B8&amp;" d. "&amp;S$2)))</f>
        <v/>
      </c>
      <c r="T8" s="82" t="str">
        <f aca="false">IF($B8=T$2,"-",IF(COUNTIF(CORRIDA!$M:$M,$B8&amp;" d. "&amp;T$2)=0,"",COUNTIF(CORRIDA!$M:$M,$B8&amp;" d. "&amp;T$2)))</f>
        <v/>
      </c>
      <c r="U8" s="82" t="str">
        <f aca="false">IF($B8=U$2,"-",IF(COUNTIF(CORRIDA!$M:$M,$B8&amp;" d. "&amp;U$2)=0,"",COUNTIF(CORRIDA!$M:$M,$B8&amp;" d. "&amp;U$2)))</f>
        <v/>
      </c>
      <c r="V8" s="82" t="str">
        <f aca="false">IF($B8=V$2,"-",IF(COUNTIF(CORRIDA!$M:$M,$B8&amp;" d. "&amp;V$2)=0,"",COUNTIF(CORRIDA!$M:$M,$B8&amp;" d. "&amp;V$2)))</f>
        <v/>
      </c>
      <c r="W8" s="82" t="str">
        <f aca="false">IF($B8=W$2,"-",IF(COUNTIF(CORRIDA!$M:$M,$B8&amp;" d. "&amp;W$2)=0,"",COUNTIF(CORRIDA!$M:$M,$B8&amp;" d. "&amp;W$2)))</f>
        <v/>
      </c>
      <c r="X8" s="82" t="n">
        <f aca="false">IF($B8=X$2,"-",IF(COUNTIF(CORRIDA!$M:$M,$B8&amp;" d. "&amp;X$2)=0,"",COUNTIF(CORRIDA!$M:$M,$B8&amp;" d. "&amp;X$2)))</f>
        <v>1</v>
      </c>
      <c r="Y8" s="82" t="str">
        <f aca="false">IF($B8=Y$2,"-",IF(COUNTIF(CORRIDA!$M:$M,$B8&amp;" d. "&amp;Y$2)=0,"",COUNTIF(CORRIDA!$M:$M,$B8&amp;" d. "&amp;Y$2)))</f>
        <v/>
      </c>
      <c r="Z8" s="82" t="str">
        <f aca="false">IF($B8=Z$2,"-",IF(COUNTIF(CORRIDA!$M:$M,$B8&amp;" d. "&amp;Z$2)=0,"",COUNTIF(CORRIDA!$M:$M,$B8&amp;" d. "&amp;Z$2)))</f>
        <v/>
      </c>
      <c r="AA8" s="82" t="str">
        <f aca="false">IF($B8=AA$2,"-",IF(COUNTIF(CORRIDA!$M:$M,$B8&amp;" d. "&amp;AA$2)=0,"",COUNTIF(CORRIDA!$M:$M,$B8&amp;" d. "&amp;AA$2)))</f>
        <v/>
      </c>
      <c r="AB8" s="82" t="n">
        <f aca="false">IF($B8=AB$2,"-",IF(COUNTIF(CORRIDA!$M:$M,$B8&amp;" d. "&amp;AB$2)=0,"",COUNTIF(CORRIDA!$M:$M,$B8&amp;" d. "&amp;AB$2)))</f>
        <v>1</v>
      </c>
      <c r="AC8" s="82" t="str">
        <f aca="false">IF($B8=AC$2,"-",IF(COUNTIF(CORRIDA!$M:$M,$B8&amp;" d. "&amp;AC$2)=0,"",COUNTIF(CORRIDA!$M:$M,$B8&amp;" d. "&amp;AC$2)))</f>
        <v/>
      </c>
      <c r="AD8" s="82" t="str">
        <f aca="false">IF($B8=AD$2,"-",IF(COUNTIF(CORRIDA!$M:$M,$B8&amp;" d. "&amp;AD$2)=0,"",COUNTIF(CORRIDA!$M:$M,$B8&amp;" d. "&amp;AD$2)))</f>
        <v/>
      </c>
      <c r="AE8" s="82" t="n">
        <f aca="false">IF($B8=AE$2,"-",IF(COUNTIF(CORRIDA!$M:$M,$B8&amp;" d. "&amp;AE$2)=0,"",COUNTIF(CORRIDA!$M:$M,$B8&amp;" d. "&amp;AE$2)))</f>
        <v>1</v>
      </c>
      <c r="AF8" s="82" t="str">
        <f aca="false">IF($B8=AF$2,"-",IF(COUNTIF(CORRIDA!$M:$M,$B8&amp;" d. "&amp;AF$2)=0,"",COUNTIF(CORRIDA!$M:$M,$B8&amp;" d. "&amp;AF$2)))</f>
        <v/>
      </c>
      <c r="AG8" s="82" t="str">
        <f aca="false">IF($B8=AG$2,"-",IF(COUNTIF(CORRIDA!$M:$M,$B8&amp;" d. "&amp;AG$2)=0,"",COUNTIF(CORRIDA!$M:$M,$B8&amp;" d. "&amp;AG$2)))</f>
        <v/>
      </c>
      <c r="AH8" s="82" t="str">
        <f aca="false">IF($B8=AH$2,"-",IF(COUNTIF(CORRIDA!$M:$M,$B8&amp;" d. "&amp;AH$2)=0,"",COUNTIF(CORRIDA!$M:$M,$B8&amp;" d. "&amp;AH$2)))</f>
        <v/>
      </c>
      <c r="AI8" s="82" t="str">
        <f aca="false">IF($B8=AI$2,"-",IF(COUNTIF(CORRIDA!$M:$M,$B8&amp;" d. "&amp;AI$2)=0,"",COUNTIF(CORRIDA!$M:$M,$B8&amp;" d. "&amp;AI$2)))</f>
        <v/>
      </c>
      <c r="AJ8" s="82" t="n">
        <f aca="false">IF($B8=AJ$2,"-",IF(COUNTIF(CORRIDA!$M:$M,$B8&amp;" d. "&amp;AJ$2)=0,"",COUNTIF(CORRIDA!$M:$M,$B8&amp;" d. "&amp;AJ$2)))</f>
        <v>1</v>
      </c>
      <c r="AK8" s="82" t="str">
        <f aca="false">IF($B8=AK$2,"-",IF(COUNTIF(CORRIDA!$M:$M,$B8&amp;" d. "&amp;AK$2)=0,"",COUNTIF(CORRIDA!$M:$M,$B8&amp;" d. "&amp;AK$2)))</f>
        <v/>
      </c>
      <c r="AL8" s="82" t="str">
        <f aca="false">IF($B8=AL$2,"-",IF(COUNTIF(CORRIDA!$M:$M,$B8&amp;" d. "&amp;AL$2)=0,"",COUNTIF(CORRIDA!$M:$M,$B8&amp;" d. "&amp;AL$2)))</f>
        <v/>
      </c>
      <c r="AM8" s="82" t="str">
        <f aca="false">IF($B8=AM$2,"-",IF(COUNTIF(CORRIDA!$M:$M,$B8&amp;" d. "&amp;AM$2)=0,"",COUNTIF(CORRIDA!$M:$M,$B8&amp;" d. "&amp;AM$2)))</f>
        <v/>
      </c>
      <c r="AN8" s="82" t="str">
        <f aca="false">IF($B8=AN$2,"-",IF(COUNTIF(CORRIDA!$M:$M,$B8&amp;" d. "&amp;AN$2)=0,"",COUNTIF(CORRIDA!$M:$M,$B8&amp;" d. "&amp;AN$2)))</f>
        <v/>
      </c>
      <c r="AO8" s="82" t="str">
        <f aca="false">IF($B8=AO$2,"-",IF(COUNTIF(CORRIDA!$M:$M,$B8&amp;" d. "&amp;AO$2)=0,"",COUNTIF(CORRIDA!$M:$M,$B8&amp;" d. "&amp;AO$2)))</f>
        <v/>
      </c>
      <c r="AP8" s="82" t="str">
        <f aca="false">IF($B8=AP$2,"-",IF(COUNTIF(CORRIDA!$M:$M,$B8&amp;" d. "&amp;AP$2)=0,"",COUNTIF(CORRIDA!$M:$M,$B8&amp;" d. "&amp;AP$2)))</f>
        <v/>
      </c>
      <c r="AQ8" s="82" t="str">
        <f aca="false">IF($B8=AQ$2,"-",IF(COUNTIF(CORRIDA!$M:$M,$B8&amp;" d. "&amp;AQ$2)=0,"",COUNTIF(CORRIDA!$M:$M,$B8&amp;" d. "&amp;AQ$2)))</f>
        <v/>
      </c>
      <c r="AR8" s="82" t="str">
        <f aca="false">IF($B8=AR$2,"-",IF(COUNTIF(CORRIDA!$M:$M,$B8&amp;" d. "&amp;AR$2)=0,"",COUNTIF(CORRIDA!$M:$M,$B8&amp;" d. "&amp;AR$2)))</f>
        <v/>
      </c>
      <c r="AS8" s="82" t="n">
        <f aca="false">IF($B8=AS$2,"-",IF(COUNTIF(CORRIDA!$M:$M,$B8&amp;" d. "&amp;AS$2)=0,"",COUNTIF(CORRIDA!$M:$M,$B8&amp;" d. "&amp;AS$2)))</f>
        <v>1</v>
      </c>
      <c r="AT8" s="82" t="str">
        <f aca="false">IF($B8=AT$2,"-",IF(COUNTIF(CORRIDA!$M:$M,$B8&amp;" d. "&amp;AT$2)=0,"",COUNTIF(CORRIDA!$M:$M,$B8&amp;" d. "&amp;AT$2)))</f>
        <v/>
      </c>
      <c r="AU8" s="82" t="str">
        <f aca="false">IF($B8=AU$2,"-",IF(COUNTIF(CORRIDA!$M:$M,$B8&amp;" d. "&amp;AU$2)=0,"",COUNTIF(CORRIDA!$M:$M,$B8&amp;" d. "&amp;AU$2)))</f>
        <v/>
      </c>
      <c r="AV8" s="82" t="str">
        <f aca="false">IF($B8=AV$2,"-",IF(COUNTIF(CORRIDA!$M:$M,$B8&amp;" d. "&amp;AV$2)=0,"",COUNTIF(CORRIDA!$M:$M,$B8&amp;" d. "&amp;AV$2)))</f>
        <v/>
      </c>
      <c r="AW8" s="82" t="str">
        <f aca="false">IF($B8=AW$2,"-",IF(COUNTIF(CORRIDA!$M:$M,$B8&amp;" d. "&amp;AW$2)=0,"",COUNTIF(CORRIDA!$M:$M,$B8&amp;" d. "&amp;AW$2)))</f>
        <v/>
      </c>
      <c r="AX8" s="82" t="str">
        <f aca="false">IF($B8=AX$2,"-",IF(COUNTIF(CORRIDA!$M:$M,$B8&amp;" d. "&amp;AX$2)=0,"",COUNTIF(CORRIDA!$M:$M,$B8&amp;" d. "&amp;AX$2)))</f>
        <v/>
      </c>
      <c r="AY8" s="82" t="str">
        <f aca="false">IF($B8=AY$2,"-",IF(COUNTIF(CORRIDA!$M:$M,$B8&amp;" d. "&amp;AY$2)=0,"",COUNTIF(CORRIDA!$M:$M,$B8&amp;" d. "&amp;AY$2)))</f>
        <v/>
      </c>
      <c r="AZ8" s="82" t="str">
        <f aca="false">IF($B8=AZ$2,"-",IF(COUNTIF(CORRIDA!$M:$M,$B8&amp;" d. "&amp;AZ$2)=0,"",COUNTIF(CORRIDA!$M:$M,$B8&amp;" d. "&amp;AZ$2)))</f>
        <v/>
      </c>
      <c r="BA8" s="75" t="n">
        <f aca="false">SUM(C8:AZ8)</f>
        <v>5</v>
      </c>
      <c r="BE8" s="73" t="str">
        <f aca="false">B8</f>
        <v>Carlos Coimbra</v>
      </c>
      <c r="BF8" s="83" t="str">
        <f aca="false">IF($B8=BF$2,"-",IF(COUNTIF(CORRIDA!$M:$M,$B8&amp;" d. "&amp;BF$2)+COUNTIF(CORRIDA!$M:$M,BF$2&amp;" d. "&amp;$B8)=0,"",COUNTIF(CORRIDA!$M:$M,$B8&amp;" d. "&amp;BF$2)+COUNTIF(CORRIDA!$M:$M,BF$2&amp;" d. "&amp;$B8)))</f>
        <v/>
      </c>
      <c r="BG8" s="83" t="str">
        <f aca="false">IF($B8=BG$2,"-",IF(COUNTIF(CORRIDA!$M:$M,$B8&amp;" d. "&amp;BG$2)+COUNTIF(CORRIDA!$M:$M,BG$2&amp;" d. "&amp;$B8)=0,"",COUNTIF(CORRIDA!$M:$M,$B8&amp;" d. "&amp;BG$2)+COUNTIF(CORRIDA!$M:$M,BG$2&amp;" d. "&amp;$B8)))</f>
        <v/>
      </c>
      <c r="BH8" s="83" t="str">
        <f aca="false">IF($B8=BH$2,"-",IF(COUNTIF(CORRIDA!$M:$M,$B8&amp;" d. "&amp;BH$2)+COUNTIF(CORRIDA!$M:$M,BH$2&amp;" d. "&amp;$B8)=0,"",COUNTIF(CORRIDA!$M:$M,$B8&amp;" d. "&amp;BH$2)+COUNTIF(CORRIDA!$M:$M,BH$2&amp;" d. "&amp;$B8)))</f>
        <v/>
      </c>
      <c r="BI8" s="83" t="str">
        <f aca="false">IF($B8=BI$2,"-",IF(COUNTIF(CORRIDA!$M:$M,$B8&amp;" d. "&amp;BI$2)+COUNTIF(CORRIDA!$M:$M,BI$2&amp;" d. "&amp;$B8)=0,"",COUNTIF(CORRIDA!$M:$M,$B8&amp;" d. "&amp;BI$2)+COUNTIF(CORRIDA!$M:$M,BI$2&amp;" d. "&amp;$B8)))</f>
        <v/>
      </c>
      <c r="BJ8" s="83" t="str">
        <f aca="false">IF($B8=BJ$2,"-",IF(COUNTIF(CORRIDA!$M:$M,$B8&amp;" d. "&amp;BJ$2)+COUNTIF(CORRIDA!$M:$M,BJ$2&amp;" d. "&amp;$B8)=0,"",COUNTIF(CORRIDA!$M:$M,$B8&amp;" d. "&amp;BJ$2)+COUNTIF(CORRIDA!$M:$M,BJ$2&amp;" d. "&amp;$B8)))</f>
        <v/>
      </c>
      <c r="BK8" s="83" t="str">
        <f aca="false">IF($B8=BK$2,"-",IF(COUNTIF(CORRIDA!$M:$M,$B8&amp;" d. "&amp;BK$2)+COUNTIF(CORRIDA!$M:$M,BK$2&amp;" d. "&amp;$B8)=0,"",COUNTIF(CORRIDA!$M:$M,$B8&amp;" d. "&amp;BK$2)+COUNTIF(CORRIDA!$M:$M,BK$2&amp;" d. "&amp;$B8)))</f>
        <v>-</v>
      </c>
      <c r="BL8" s="83" t="str">
        <f aca="false">IF($B8=BL$2,"-",IF(COUNTIF(CORRIDA!$M:$M,$B8&amp;" d. "&amp;BL$2)+COUNTIF(CORRIDA!$M:$M,BL$2&amp;" d. "&amp;$B8)=0,"",COUNTIF(CORRIDA!$M:$M,$B8&amp;" d. "&amp;BL$2)+COUNTIF(CORRIDA!$M:$M,BL$2&amp;" d. "&amp;$B8)))</f>
        <v/>
      </c>
      <c r="BM8" s="83" t="str">
        <f aca="false">IF($B8=BM$2,"-",IF(COUNTIF(CORRIDA!$M:$M,$B8&amp;" d. "&amp;BM$2)+COUNTIF(CORRIDA!$M:$M,BM$2&amp;" d. "&amp;$B8)=0,"",COUNTIF(CORRIDA!$M:$M,$B8&amp;" d. "&amp;BM$2)+COUNTIF(CORRIDA!$M:$M,BM$2&amp;" d. "&amp;$B8)))</f>
        <v/>
      </c>
      <c r="BN8" s="83" t="str">
        <f aca="false">IF($B8=BN$2,"-",IF(COUNTIF(CORRIDA!$M:$M,$B8&amp;" d. "&amp;BN$2)+COUNTIF(CORRIDA!$M:$M,BN$2&amp;" d. "&amp;$B8)=0,"",COUNTIF(CORRIDA!$M:$M,$B8&amp;" d. "&amp;BN$2)+COUNTIF(CORRIDA!$M:$M,BN$2&amp;" d. "&amp;$B8)))</f>
        <v/>
      </c>
      <c r="BO8" s="83" t="str">
        <f aca="false">IF($B8=BO$2,"-",IF(COUNTIF(CORRIDA!$M:$M,$B8&amp;" d. "&amp;BO$2)+COUNTIF(CORRIDA!$M:$M,BO$2&amp;" d. "&amp;$B8)=0,"",COUNTIF(CORRIDA!$M:$M,$B8&amp;" d. "&amp;BO$2)+COUNTIF(CORRIDA!$M:$M,BO$2&amp;" d. "&amp;$B8)))</f>
        <v/>
      </c>
      <c r="BP8" s="83" t="str">
        <f aca="false">IF($B8=BP$2,"-",IF(COUNTIF(CORRIDA!$M:$M,$B8&amp;" d. "&amp;BP$2)+COUNTIF(CORRIDA!$M:$M,BP$2&amp;" d. "&amp;$B8)=0,"",COUNTIF(CORRIDA!$M:$M,$B8&amp;" d. "&amp;BP$2)+COUNTIF(CORRIDA!$M:$M,BP$2&amp;" d. "&amp;$B8)))</f>
        <v/>
      </c>
      <c r="BQ8" s="83" t="str">
        <f aca="false">IF($B8=BQ$2,"-",IF(COUNTIF(CORRIDA!$M:$M,$B8&amp;" d. "&amp;BQ$2)+COUNTIF(CORRIDA!$M:$M,BQ$2&amp;" d. "&amp;$B8)=0,"",COUNTIF(CORRIDA!$M:$M,$B8&amp;" d. "&amp;BQ$2)+COUNTIF(CORRIDA!$M:$M,BQ$2&amp;" d. "&amp;$B8)))</f>
        <v/>
      </c>
      <c r="BR8" s="83" t="n">
        <f aca="false">IF($B8=BR$2,"-",IF(COUNTIF(CORRIDA!$M:$M,$B8&amp;" d. "&amp;BR$2)+COUNTIF(CORRIDA!$M:$M,BR$2&amp;" d. "&amp;$B8)=0,"",COUNTIF(CORRIDA!$M:$M,$B8&amp;" d. "&amp;BR$2)+COUNTIF(CORRIDA!$M:$M,BR$2&amp;" d. "&amp;$B8)))</f>
        <v>1</v>
      </c>
      <c r="BS8" s="83" t="str">
        <f aca="false">IF($B8=BS$2,"-",IF(COUNTIF(CORRIDA!$M:$M,$B8&amp;" d. "&amp;BS$2)+COUNTIF(CORRIDA!$M:$M,BS$2&amp;" d. "&amp;$B8)=0,"",COUNTIF(CORRIDA!$M:$M,$B8&amp;" d. "&amp;BS$2)+COUNTIF(CORRIDA!$M:$M,BS$2&amp;" d. "&amp;$B8)))</f>
        <v/>
      </c>
      <c r="BT8" s="83" t="str">
        <f aca="false">IF($B8=BT$2,"-",IF(COUNTIF(CORRIDA!$M:$M,$B8&amp;" d. "&amp;BT$2)+COUNTIF(CORRIDA!$M:$M,BT$2&amp;" d. "&amp;$B8)=0,"",COUNTIF(CORRIDA!$M:$M,$B8&amp;" d. "&amp;BT$2)+COUNTIF(CORRIDA!$M:$M,BT$2&amp;" d. "&amp;$B8)))</f>
        <v/>
      </c>
      <c r="BU8" s="83" t="str">
        <f aca="false">IF($B8=BU$2,"-",IF(COUNTIF(CORRIDA!$M:$M,$B8&amp;" d. "&amp;BU$2)+COUNTIF(CORRIDA!$M:$M,BU$2&amp;" d. "&amp;$B8)=0,"",COUNTIF(CORRIDA!$M:$M,$B8&amp;" d. "&amp;BU$2)+COUNTIF(CORRIDA!$M:$M,BU$2&amp;" d. "&amp;$B8)))</f>
        <v/>
      </c>
      <c r="BV8" s="83" t="str">
        <f aca="false">IF($B8=BV$2,"-",IF(COUNTIF(CORRIDA!$M:$M,$B8&amp;" d. "&amp;BV$2)+COUNTIF(CORRIDA!$M:$M,BV$2&amp;" d. "&amp;$B8)=0,"",COUNTIF(CORRIDA!$M:$M,$B8&amp;" d. "&amp;BV$2)+COUNTIF(CORRIDA!$M:$M,BV$2&amp;" d. "&amp;$B8)))</f>
        <v/>
      </c>
      <c r="BW8" s="83" t="str">
        <f aca="false">IF($B8=BW$2,"-",IF(COUNTIF(CORRIDA!$M:$M,$B8&amp;" d. "&amp;BW$2)+COUNTIF(CORRIDA!$M:$M,BW$2&amp;" d. "&amp;$B8)=0,"",COUNTIF(CORRIDA!$M:$M,$B8&amp;" d. "&amp;BW$2)+COUNTIF(CORRIDA!$M:$M,BW$2&amp;" d. "&amp;$B8)))</f>
        <v/>
      </c>
      <c r="BX8" s="83" t="str">
        <f aca="false">IF($B8=BX$2,"-",IF(COUNTIF(CORRIDA!$M:$M,$B8&amp;" d. "&amp;BX$2)+COUNTIF(CORRIDA!$M:$M,BX$2&amp;" d. "&amp;$B8)=0,"",COUNTIF(CORRIDA!$M:$M,$B8&amp;" d. "&amp;BX$2)+COUNTIF(CORRIDA!$M:$M,BX$2&amp;" d. "&amp;$B8)))</f>
        <v/>
      </c>
      <c r="BY8" s="83" t="str">
        <f aca="false">IF($B8=BY$2,"-",IF(COUNTIF(CORRIDA!$M:$M,$B8&amp;" d. "&amp;BY$2)+COUNTIF(CORRIDA!$M:$M,BY$2&amp;" d. "&amp;$B8)=0,"",COUNTIF(CORRIDA!$M:$M,$B8&amp;" d. "&amp;BY$2)+COUNTIF(CORRIDA!$M:$M,BY$2&amp;" d. "&amp;$B8)))</f>
        <v/>
      </c>
      <c r="BZ8" s="83" t="str">
        <f aca="false">IF($B8=BZ$2,"-",IF(COUNTIF(CORRIDA!$M:$M,$B8&amp;" d. "&amp;BZ$2)+COUNTIF(CORRIDA!$M:$M,BZ$2&amp;" d. "&amp;$B8)=0,"",COUNTIF(CORRIDA!$M:$M,$B8&amp;" d. "&amp;BZ$2)+COUNTIF(CORRIDA!$M:$M,BZ$2&amp;" d. "&amp;$B8)))</f>
        <v/>
      </c>
      <c r="CA8" s="83" t="n">
        <f aca="false">IF($B8=CA$2,"-",IF(COUNTIF(CORRIDA!$M:$M,$B8&amp;" d. "&amp;CA$2)+COUNTIF(CORRIDA!$M:$M,CA$2&amp;" d. "&amp;$B8)=0,"",COUNTIF(CORRIDA!$M:$M,$B8&amp;" d. "&amp;CA$2)+COUNTIF(CORRIDA!$M:$M,CA$2&amp;" d. "&amp;$B8)))</f>
        <v>1</v>
      </c>
      <c r="CB8" s="83" t="str">
        <f aca="false">IF($B8=CB$2,"-",IF(COUNTIF(CORRIDA!$M:$M,$B8&amp;" d. "&amp;CB$2)+COUNTIF(CORRIDA!$M:$M,CB$2&amp;" d. "&amp;$B8)=0,"",COUNTIF(CORRIDA!$M:$M,$B8&amp;" d. "&amp;CB$2)+COUNTIF(CORRIDA!$M:$M,CB$2&amp;" d. "&amp;$B8)))</f>
        <v/>
      </c>
      <c r="CC8" s="83" t="str">
        <f aca="false">IF($B8=CC$2,"-",IF(COUNTIF(CORRIDA!$M:$M,$B8&amp;" d. "&amp;CC$2)+COUNTIF(CORRIDA!$M:$M,CC$2&amp;" d. "&amp;$B8)=0,"",COUNTIF(CORRIDA!$M:$M,$B8&amp;" d. "&amp;CC$2)+COUNTIF(CORRIDA!$M:$M,CC$2&amp;" d. "&amp;$B8)))</f>
        <v/>
      </c>
      <c r="CD8" s="83" t="str">
        <f aca="false">IF($B8=CD$2,"-",IF(COUNTIF(CORRIDA!$M:$M,$B8&amp;" d. "&amp;CD$2)+COUNTIF(CORRIDA!$M:$M,CD$2&amp;" d. "&amp;$B8)=0,"",COUNTIF(CORRIDA!$M:$M,$B8&amp;" d. "&amp;CD$2)+COUNTIF(CORRIDA!$M:$M,CD$2&amp;" d. "&amp;$B8)))</f>
        <v/>
      </c>
      <c r="CE8" s="83" t="n">
        <f aca="false">IF($B8=CE$2,"-",IF(COUNTIF(CORRIDA!$M:$M,$B8&amp;" d. "&amp;CE$2)+COUNTIF(CORRIDA!$M:$M,CE$2&amp;" d. "&amp;$B8)=0,"",COUNTIF(CORRIDA!$M:$M,$B8&amp;" d. "&amp;CE$2)+COUNTIF(CORRIDA!$M:$M,CE$2&amp;" d. "&amp;$B8)))</f>
        <v>1</v>
      </c>
      <c r="CF8" s="83" t="str">
        <f aca="false">IF($B8=CF$2,"-",IF(COUNTIF(CORRIDA!$M:$M,$B8&amp;" d. "&amp;CF$2)+COUNTIF(CORRIDA!$M:$M,CF$2&amp;" d. "&amp;$B8)=0,"",COUNTIF(CORRIDA!$M:$M,$B8&amp;" d. "&amp;CF$2)+COUNTIF(CORRIDA!$M:$M,CF$2&amp;" d. "&amp;$B8)))</f>
        <v/>
      </c>
      <c r="CG8" s="83" t="str">
        <f aca="false">IF($B8=CG$2,"-",IF(COUNTIF(CORRIDA!$M:$M,$B8&amp;" d. "&amp;CG$2)+COUNTIF(CORRIDA!$M:$M,CG$2&amp;" d. "&amp;$B8)=0,"",COUNTIF(CORRIDA!$M:$M,$B8&amp;" d. "&amp;CG$2)+COUNTIF(CORRIDA!$M:$M,CG$2&amp;" d. "&amp;$B8)))</f>
        <v/>
      </c>
      <c r="CH8" s="83" t="n">
        <f aca="false">IF($B8=CH$2,"-",IF(COUNTIF(CORRIDA!$M:$M,$B8&amp;" d. "&amp;CH$2)+COUNTIF(CORRIDA!$M:$M,CH$2&amp;" d. "&amp;$B8)=0,"",COUNTIF(CORRIDA!$M:$M,$B8&amp;" d. "&amp;CH$2)+COUNTIF(CORRIDA!$M:$M,CH$2&amp;" d. "&amp;$B8)))</f>
        <v>1</v>
      </c>
      <c r="CI8" s="83" t="str">
        <f aca="false">IF($B8=CI$2,"-",IF(COUNTIF(CORRIDA!$M:$M,$B8&amp;" d. "&amp;CI$2)+COUNTIF(CORRIDA!$M:$M,CI$2&amp;" d. "&amp;$B8)=0,"",COUNTIF(CORRIDA!$M:$M,$B8&amp;" d. "&amp;CI$2)+COUNTIF(CORRIDA!$M:$M,CI$2&amp;" d. "&amp;$B8)))</f>
        <v/>
      </c>
      <c r="CJ8" s="83" t="str">
        <f aca="false">IF($B8=CJ$2,"-",IF(COUNTIF(CORRIDA!$M:$M,$B8&amp;" d. "&amp;CJ$2)+COUNTIF(CORRIDA!$M:$M,CJ$2&amp;" d. "&amp;$B8)=0,"",COUNTIF(CORRIDA!$M:$M,$B8&amp;" d. "&amp;CJ$2)+COUNTIF(CORRIDA!$M:$M,CJ$2&amp;" d. "&amp;$B8)))</f>
        <v/>
      </c>
      <c r="CK8" s="83" t="str">
        <f aca="false">IF($B8=CK$2,"-",IF(COUNTIF(CORRIDA!$M:$M,$B8&amp;" d. "&amp;CK$2)+COUNTIF(CORRIDA!$M:$M,CK$2&amp;" d. "&amp;$B8)=0,"",COUNTIF(CORRIDA!$M:$M,$B8&amp;" d. "&amp;CK$2)+COUNTIF(CORRIDA!$M:$M,CK$2&amp;" d. "&amp;$B8)))</f>
        <v/>
      </c>
      <c r="CL8" s="83" t="str">
        <f aca="false">IF($B8=CL$2,"-",IF(COUNTIF(CORRIDA!$M:$M,$B8&amp;" d. "&amp;CL$2)+COUNTIF(CORRIDA!$M:$M,CL$2&amp;" d. "&amp;$B8)=0,"",COUNTIF(CORRIDA!$M:$M,$B8&amp;" d. "&amp;CL$2)+COUNTIF(CORRIDA!$M:$M,CL$2&amp;" d. "&amp;$B8)))</f>
        <v/>
      </c>
      <c r="CM8" s="83" t="n">
        <f aca="false">IF($B8=CM$2,"-",IF(COUNTIF(CORRIDA!$M:$M,$B8&amp;" d. "&amp;CM$2)+COUNTIF(CORRIDA!$M:$M,CM$2&amp;" d. "&amp;$B8)=0,"",COUNTIF(CORRIDA!$M:$M,$B8&amp;" d. "&amp;CM$2)+COUNTIF(CORRIDA!$M:$M,CM$2&amp;" d. "&amp;$B8)))</f>
        <v>1</v>
      </c>
      <c r="CN8" s="83" t="str">
        <f aca="false">IF($B8=CN$2,"-",IF(COUNTIF(CORRIDA!$M:$M,$B8&amp;" d. "&amp;CN$2)+COUNTIF(CORRIDA!$M:$M,CN$2&amp;" d. "&amp;$B8)=0,"",COUNTIF(CORRIDA!$M:$M,$B8&amp;" d. "&amp;CN$2)+COUNTIF(CORRIDA!$M:$M,CN$2&amp;" d. "&amp;$B8)))</f>
        <v/>
      </c>
      <c r="CO8" s="83" t="str">
        <f aca="false">IF($B8=CO$2,"-",IF(COUNTIF(CORRIDA!$M:$M,$B8&amp;" d. "&amp;CO$2)+COUNTIF(CORRIDA!$M:$M,CO$2&amp;" d. "&amp;$B8)=0,"",COUNTIF(CORRIDA!$M:$M,$B8&amp;" d. "&amp;CO$2)+COUNTIF(CORRIDA!$M:$M,CO$2&amp;" d. "&amp;$B8)))</f>
        <v/>
      </c>
      <c r="CP8" s="83" t="str">
        <f aca="false">IF($B8=CP$2,"-",IF(COUNTIF(CORRIDA!$M:$M,$B8&amp;" d. "&amp;CP$2)+COUNTIF(CORRIDA!$M:$M,CP$2&amp;" d. "&amp;$B8)=0,"",COUNTIF(CORRIDA!$M:$M,$B8&amp;" d. "&amp;CP$2)+COUNTIF(CORRIDA!$M:$M,CP$2&amp;" d. "&amp;$B8)))</f>
        <v/>
      </c>
      <c r="CQ8" s="83" t="str">
        <f aca="false">IF($B8=CQ$2,"-",IF(COUNTIF(CORRIDA!$M:$M,$B8&amp;" d. "&amp;CQ$2)+COUNTIF(CORRIDA!$M:$M,CQ$2&amp;" d. "&amp;$B8)=0,"",COUNTIF(CORRIDA!$M:$M,$B8&amp;" d. "&amp;CQ$2)+COUNTIF(CORRIDA!$M:$M,CQ$2&amp;" d. "&amp;$B8)))</f>
        <v/>
      </c>
      <c r="CR8" s="83" t="str">
        <f aca="false">IF($B8=CR$2,"-",IF(COUNTIF(CORRIDA!$M:$M,$B8&amp;" d. "&amp;CR$2)+COUNTIF(CORRIDA!$M:$M,CR$2&amp;" d. "&amp;$B8)=0,"",COUNTIF(CORRIDA!$M:$M,$B8&amp;" d. "&amp;CR$2)+COUNTIF(CORRIDA!$M:$M,CR$2&amp;" d. "&amp;$B8)))</f>
        <v/>
      </c>
      <c r="CS8" s="83" t="str">
        <f aca="false">IF($B8=CS$2,"-",IF(COUNTIF(CORRIDA!$M:$M,$B8&amp;" d. "&amp;CS$2)+COUNTIF(CORRIDA!$M:$M,CS$2&amp;" d. "&amp;$B8)=0,"",COUNTIF(CORRIDA!$M:$M,$B8&amp;" d. "&amp;CS$2)+COUNTIF(CORRIDA!$M:$M,CS$2&amp;" d. "&amp;$B8)))</f>
        <v/>
      </c>
      <c r="CT8" s="83" t="str">
        <f aca="false">IF($B8=CT$2,"-",IF(COUNTIF(CORRIDA!$M:$M,$B8&amp;" d. "&amp;CT$2)+COUNTIF(CORRIDA!$M:$M,CT$2&amp;" d. "&amp;$B8)=0,"",COUNTIF(CORRIDA!$M:$M,$B8&amp;" d. "&amp;CT$2)+COUNTIF(CORRIDA!$M:$M,CT$2&amp;" d. "&amp;$B8)))</f>
        <v/>
      </c>
      <c r="CU8" s="83" t="str">
        <f aca="false">IF($B8=CU$2,"-",IF(COUNTIF(CORRIDA!$M:$M,$B8&amp;" d. "&amp;CU$2)+COUNTIF(CORRIDA!$M:$M,CU$2&amp;" d. "&amp;$B8)=0,"",COUNTIF(CORRIDA!$M:$M,$B8&amp;" d. "&amp;CU$2)+COUNTIF(CORRIDA!$M:$M,CU$2&amp;" d. "&amp;$B8)))</f>
        <v/>
      </c>
      <c r="CV8" s="83" t="n">
        <f aca="false">IF($B8=CV$2,"-",IF(COUNTIF(CORRIDA!$M:$M,$B8&amp;" d. "&amp;CV$2)+COUNTIF(CORRIDA!$M:$M,CV$2&amp;" d. "&amp;$B8)=0,"",COUNTIF(CORRIDA!$M:$M,$B8&amp;" d. "&amp;CV$2)+COUNTIF(CORRIDA!$M:$M,CV$2&amp;" d. "&amp;$B8)))</f>
        <v>2</v>
      </c>
      <c r="CW8" s="83" t="str">
        <f aca="false">IF($B8=CW$2,"-",IF(COUNTIF(CORRIDA!$M:$M,$B8&amp;" d. "&amp;CW$2)+COUNTIF(CORRIDA!$M:$M,CW$2&amp;" d. "&amp;$B8)=0,"",COUNTIF(CORRIDA!$M:$M,$B8&amp;" d. "&amp;CW$2)+COUNTIF(CORRIDA!$M:$M,CW$2&amp;" d. "&amp;$B8)))</f>
        <v/>
      </c>
      <c r="CX8" s="83" t="str">
        <f aca="false">IF($B8=CX$2,"-",IF(COUNTIF(CORRIDA!$M:$M,$B8&amp;" d. "&amp;CX$2)+COUNTIF(CORRIDA!$M:$M,CX$2&amp;" d. "&amp;$B8)=0,"",COUNTIF(CORRIDA!$M:$M,$B8&amp;" d. "&amp;CX$2)+COUNTIF(CORRIDA!$M:$M,CX$2&amp;" d. "&amp;$B8)))</f>
        <v/>
      </c>
      <c r="CY8" s="83" t="str">
        <f aca="false">IF($B8=CY$2,"-",IF(COUNTIF(CORRIDA!$M:$M,$B8&amp;" d. "&amp;CY$2)+COUNTIF(CORRIDA!$M:$M,CY$2&amp;" d. "&amp;$B8)=0,"",COUNTIF(CORRIDA!$M:$M,$B8&amp;" d. "&amp;CY$2)+COUNTIF(CORRIDA!$M:$M,CY$2&amp;" d. "&amp;$B8)))</f>
        <v/>
      </c>
      <c r="CZ8" s="83" t="str">
        <f aca="false">IF($B8=CZ$2,"-",IF(COUNTIF(CORRIDA!$M:$M,$B8&amp;" d. "&amp;CZ$2)+COUNTIF(CORRIDA!$M:$M,CZ$2&amp;" d. "&amp;$B8)=0,"",COUNTIF(CORRIDA!$M:$M,$B8&amp;" d. "&amp;CZ$2)+COUNTIF(CORRIDA!$M:$M,CZ$2&amp;" d. "&amp;$B8)))</f>
        <v/>
      </c>
      <c r="DA8" s="83" t="str">
        <f aca="false">IF($B8=DA$2,"-",IF(COUNTIF(CORRIDA!$M:$M,$B8&amp;" d. "&amp;DA$2)+COUNTIF(CORRIDA!$M:$M,DA$2&amp;" d. "&amp;$B8)=0,"",COUNTIF(CORRIDA!$M:$M,$B8&amp;" d. "&amp;DA$2)+COUNTIF(CORRIDA!$M:$M,DA$2&amp;" d. "&amp;$B8)))</f>
        <v/>
      </c>
      <c r="DB8" s="83" t="str">
        <f aca="false">IF($B8=DB$2,"-",IF(COUNTIF(CORRIDA!$M:$M,$B8&amp;" d. "&amp;DB$2)+COUNTIF(CORRIDA!$M:$M,DB$2&amp;" d. "&amp;$B8)=0,"",COUNTIF(CORRIDA!$M:$M,$B8&amp;" d. "&amp;DB$2)+COUNTIF(CORRIDA!$M:$M,DB$2&amp;" d. "&amp;$B8)))</f>
        <v/>
      </c>
      <c r="DC8" s="83" t="str">
        <f aca="false">IF($B8=DC$2,"-",IF(COUNTIF(CORRIDA!$M:$M,$B8&amp;" d. "&amp;DC$2)+COUNTIF(CORRIDA!$M:$M,DC$2&amp;" d. "&amp;$B8)=0,"",COUNTIF(CORRIDA!$M:$M,$B8&amp;" d. "&amp;DC$2)+COUNTIF(CORRIDA!$M:$M,DC$2&amp;" d. "&amp;$B8)))</f>
        <v/>
      </c>
      <c r="DD8" s="75" t="n">
        <f aca="false">SUM(BF8:DC8)</f>
        <v>7</v>
      </c>
      <c r="DE8" s="77" t="n">
        <f aca="false">COUNTIF(BF8:DC8,"&gt;0")</f>
        <v>6</v>
      </c>
      <c r="DF8" s="78" t="n">
        <f aca="false">IF(COUNTIF(BF8:DC8,"&gt;0")&lt;10,0,QUOTIENT(COUNTIF(BF8:DC8,"&gt;0"),5)*50)</f>
        <v>0</v>
      </c>
      <c r="DG8" s="79"/>
      <c r="DH8" s="73" t="str">
        <f aca="false">BE8</f>
        <v>Carlos Coimbra</v>
      </c>
      <c r="DI8" s="83" t="n">
        <f aca="false">IF($B8=DI$2,0,IF(COUNTIF(CORRIDA!$M:$M,$B8&amp;" d. "&amp;DI$2)+COUNTIF(CORRIDA!$M:$M,DI$2&amp;" d. "&amp;$B8)=0,0,COUNTIF(CORRIDA!$M:$M,$B8&amp;" d. "&amp;DI$2)+COUNTIF(CORRIDA!$M:$M,DI$2&amp;" d. "&amp;$B8)))</f>
        <v>0</v>
      </c>
      <c r="DJ8" s="83" t="n">
        <f aca="false">IF($B8=DJ$2,0,IF(COUNTIF(CORRIDA!$M:$M,$B8&amp;" d. "&amp;DJ$2)+COUNTIF(CORRIDA!$M:$M,DJ$2&amp;" d. "&amp;$B8)=0,0,COUNTIF(CORRIDA!$M:$M,$B8&amp;" d. "&amp;DJ$2)+COUNTIF(CORRIDA!$M:$M,DJ$2&amp;" d. "&amp;$B8)))</f>
        <v>0</v>
      </c>
      <c r="DK8" s="83" t="n">
        <f aca="false">IF($B8=DK$2,0,IF(COUNTIF(CORRIDA!$M:$M,$B8&amp;" d. "&amp;DK$2)+COUNTIF(CORRIDA!$M:$M,DK$2&amp;" d. "&amp;$B8)=0,0,COUNTIF(CORRIDA!$M:$M,$B8&amp;" d. "&amp;DK$2)+COUNTIF(CORRIDA!$M:$M,DK$2&amp;" d. "&amp;$B8)))</f>
        <v>0</v>
      </c>
      <c r="DL8" s="83" t="n">
        <f aca="false">IF($B8=DL$2,0,IF(COUNTIF(CORRIDA!$M:$M,$B8&amp;" d. "&amp;DL$2)+COUNTIF(CORRIDA!$M:$M,DL$2&amp;" d. "&amp;$B8)=0,0,COUNTIF(CORRIDA!$M:$M,$B8&amp;" d. "&amp;DL$2)+COUNTIF(CORRIDA!$M:$M,DL$2&amp;" d. "&amp;$B8)))</f>
        <v>0</v>
      </c>
      <c r="DM8" s="83" t="n">
        <f aca="false">IF($B8=DM$2,0,IF(COUNTIF(CORRIDA!$M:$M,$B8&amp;" d. "&amp;DM$2)+COUNTIF(CORRIDA!$M:$M,DM$2&amp;" d. "&amp;$B8)=0,0,COUNTIF(CORRIDA!$M:$M,$B8&amp;" d. "&amp;DM$2)+COUNTIF(CORRIDA!$M:$M,DM$2&amp;" d. "&amp;$B8)))</f>
        <v>0</v>
      </c>
      <c r="DN8" s="83" t="n">
        <f aca="false">IF($B8=DN$2,0,IF(COUNTIF(CORRIDA!$M:$M,$B8&amp;" d. "&amp;DN$2)+COUNTIF(CORRIDA!$M:$M,DN$2&amp;" d. "&amp;$B8)=0,0,COUNTIF(CORRIDA!$M:$M,$B8&amp;" d. "&amp;DN$2)+COUNTIF(CORRIDA!$M:$M,DN$2&amp;" d. "&amp;$B8)))</f>
        <v>0</v>
      </c>
      <c r="DO8" s="83" t="n">
        <f aca="false">IF($B8=DO$2,0,IF(COUNTIF(CORRIDA!$M:$M,$B8&amp;" d. "&amp;DO$2)+COUNTIF(CORRIDA!$M:$M,DO$2&amp;" d. "&amp;$B8)=0,0,COUNTIF(CORRIDA!$M:$M,$B8&amp;" d. "&amp;DO$2)+COUNTIF(CORRIDA!$M:$M,DO$2&amp;" d. "&amp;$B8)))</f>
        <v>0</v>
      </c>
      <c r="DP8" s="83" t="n">
        <f aca="false">IF($B8=DP$2,0,IF(COUNTIF(CORRIDA!$M:$M,$B8&amp;" d. "&amp;DP$2)+COUNTIF(CORRIDA!$M:$M,DP$2&amp;" d. "&amp;$B8)=0,0,COUNTIF(CORRIDA!$M:$M,$B8&amp;" d. "&amp;DP$2)+COUNTIF(CORRIDA!$M:$M,DP$2&amp;" d. "&amp;$B8)))</f>
        <v>0</v>
      </c>
      <c r="DQ8" s="83" t="n">
        <f aca="false">IF($B8=DQ$2,0,IF(COUNTIF(CORRIDA!$M:$M,$B8&amp;" d. "&amp;DQ$2)+COUNTIF(CORRIDA!$M:$M,DQ$2&amp;" d. "&amp;$B8)=0,0,COUNTIF(CORRIDA!$M:$M,$B8&amp;" d. "&amp;DQ$2)+COUNTIF(CORRIDA!$M:$M,DQ$2&amp;" d. "&amp;$B8)))</f>
        <v>0</v>
      </c>
      <c r="DR8" s="83" t="n">
        <f aca="false">IF($B8=DR$2,0,IF(COUNTIF(CORRIDA!$M:$M,$B8&amp;" d. "&amp;DR$2)+COUNTIF(CORRIDA!$M:$M,DR$2&amp;" d. "&amp;$B8)=0,0,COUNTIF(CORRIDA!$M:$M,$B8&amp;" d. "&amp;DR$2)+COUNTIF(CORRIDA!$M:$M,DR$2&amp;" d. "&amp;$B8)))</f>
        <v>0</v>
      </c>
      <c r="DS8" s="83" t="n">
        <f aca="false">IF($B8=DS$2,0,IF(COUNTIF(CORRIDA!$M:$M,$B8&amp;" d. "&amp;DS$2)+COUNTIF(CORRIDA!$M:$M,DS$2&amp;" d. "&amp;$B8)=0,0,COUNTIF(CORRIDA!$M:$M,$B8&amp;" d. "&amp;DS$2)+COUNTIF(CORRIDA!$M:$M,DS$2&amp;" d. "&amp;$B8)))</f>
        <v>0</v>
      </c>
      <c r="DT8" s="83" t="n">
        <f aca="false">IF($B8=DT$2,0,IF(COUNTIF(CORRIDA!$M:$M,$B8&amp;" d. "&amp;DT$2)+COUNTIF(CORRIDA!$M:$M,DT$2&amp;" d. "&amp;$B8)=0,0,COUNTIF(CORRIDA!$M:$M,$B8&amp;" d. "&amp;DT$2)+COUNTIF(CORRIDA!$M:$M,DT$2&amp;" d. "&amp;$B8)))</f>
        <v>0</v>
      </c>
      <c r="DU8" s="83" t="n">
        <f aca="false">IF($B8=DU$2,0,IF(COUNTIF(CORRIDA!$M:$M,$B8&amp;" d. "&amp;DU$2)+COUNTIF(CORRIDA!$M:$M,DU$2&amp;" d. "&amp;$B8)=0,0,COUNTIF(CORRIDA!$M:$M,$B8&amp;" d. "&amp;DU$2)+COUNTIF(CORRIDA!$M:$M,DU$2&amp;" d. "&amp;$B8)))</f>
        <v>1</v>
      </c>
      <c r="DV8" s="83" t="n">
        <f aca="false">IF($B8=DV$2,0,IF(COUNTIF(CORRIDA!$M:$M,$B8&amp;" d. "&amp;DV$2)+COUNTIF(CORRIDA!$M:$M,DV$2&amp;" d. "&amp;$B8)=0,0,COUNTIF(CORRIDA!$M:$M,$B8&amp;" d. "&amp;DV$2)+COUNTIF(CORRIDA!$M:$M,DV$2&amp;" d. "&amp;$B8)))</f>
        <v>0</v>
      </c>
      <c r="DW8" s="83" t="n">
        <f aca="false">IF($B8=DW$2,0,IF(COUNTIF(CORRIDA!$M:$M,$B8&amp;" d. "&amp;DW$2)+COUNTIF(CORRIDA!$M:$M,DW$2&amp;" d. "&amp;$B8)=0,0,COUNTIF(CORRIDA!$M:$M,$B8&amp;" d. "&amp;DW$2)+COUNTIF(CORRIDA!$M:$M,DW$2&amp;" d. "&amp;$B8)))</f>
        <v>0</v>
      </c>
      <c r="DX8" s="83" t="n">
        <f aca="false">IF($B8=DX$2,0,IF(COUNTIF(CORRIDA!$M:$M,$B8&amp;" d. "&amp;DX$2)+COUNTIF(CORRIDA!$M:$M,DX$2&amp;" d. "&amp;$B8)=0,0,COUNTIF(CORRIDA!$M:$M,$B8&amp;" d. "&amp;DX$2)+COUNTIF(CORRIDA!$M:$M,DX$2&amp;" d. "&amp;$B8)))</f>
        <v>0</v>
      </c>
      <c r="DY8" s="83" t="n">
        <f aca="false">IF($B8=DY$2,0,IF(COUNTIF(CORRIDA!$M:$M,$B8&amp;" d. "&amp;DY$2)+COUNTIF(CORRIDA!$M:$M,DY$2&amp;" d. "&amp;$B8)=0,0,COUNTIF(CORRIDA!$M:$M,$B8&amp;" d. "&amp;DY$2)+COUNTIF(CORRIDA!$M:$M,DY$2&amp;" d. "&amp;$B8)))</f>
        <v>0</v>
      </c>
      <c r="DZ8" s="83" t="n">
        <f aca="false">IF($B8=DZ$2,0,IF(COUNTIF(CORRIDA!$M:$M,$B8&amp;" d. "&amp;DZ$2)+COUNTIF(CORRIDA!$M:$M,DZ$2&amp;" d. "&amp;$B8)=0,0,COUNTIF(CORRIDA!$M:$M,$B8&amp;" d. "&amp;DZ$2)+COUNTIF(CORRIDA!$M:$M,DZ$2&amp;" d. "&amp;$B8)))</f>
        <v>0</v>
      </c>
      <c r="EA8" s="83" t="n">
        <f aca="false">IF($B8=EA$2,0,IF(COUNTIF(CORRIDA!$M:$M,$B8&amp;" d. "&amp;EA$2)+COUNTIF(CORRIDA!$M:$M,EA$2&amp;" d. "&amp;$B8)=0,0,COUNTIF(CORRIDA!$M:$M,$B8&amp;" d. "&amp;EA$2)+COUNTIF(CORRIDA!$M:$M,EA$2&amp;" d. "&amp;$B8)))</f>
        <v>0</v>
      </c>
      <c r="EB8" s="83" t="n">
        <f aca="false">IF($B8=EB$2,0,IF(COUNTIF(CORRIDA!$M:$M,$B8&amp;" d. "&amp;EB$2)+COUNTIF(CORRIDA!$M:$M,EB$2&amp;" d. "&amp;$B8)=0,0,COUNTIF(CORRIDA!$M:$M,$B8&amp;" d. "&amp;EB$2)+COUNTIF(CORRIDA!$M:$M,EB$2&amp;" d. "&amp;$B8)))</f>
        <v>0</v>
      </c>
      <c r="EC8" s="83" t="n">
        <f aca="false">IF($B8=EC$2,0,IF(COUNTIF(CORRIDA!$M:$M,$B8&amp;" d. "&amp;EC$2)+COUNTIF(CORRIDA!$M:$M,EC$2&amp;" d. "&amp;$B8)=0,0,COUNTIF(CORRIDA!$M:$M,$B8&amp;" d. "&amp;EC$2)+COUNTIF(CORRIDA!$M:$M,EC$2&amp;" d. "&amp;$B8)))</f>
        <v>0</v>
      </c>
      <c r="ED8" s="83" t="n">
        <f aca="false">IF($B8=ED$2,0,IF(COUNTIF(CORRIDA!$M:$M,$B8&amp;" d. "&amp;ED$2)+COUNTIF(CORRIDA!$M:$M,ED$2&amp;" d. "&amp;$B8)=0,0,COUNTIF(CORRIDA!$M:$M,$B8&amp;" d. "&amp;ED$2)+COUNTIF(CORRIDA!$M:$M,ED$2&amp;" d. "&amp;$B8)))</f>
        <v>1</v>
      </c>
      <c r="EE8" s="83" t="n">
        <f aca="false">IF($B8=EE$2,0,IF(COUNTIF(CORRIDA!$M:$M,$B8&amp;" d. "&amp;EE$2)+COUNTIF(CORRIDA!$M:$M,EE$2&amp;" d. "&amp;$B8)=0,0,COUNTIF(CORRIDA!$M:$M,$B8&amp;" d. "&amp;EE$2)+COUNTIF(CORRIDA!$M:$M,EE$2&amp;" d. "&amp;$B8)))</f>
        <v>0</v>
      </c>
      <c r="EF8" s="83" t="n">
        <f aca="false">IF($B8=EF$2,0,IF(COUNTIF(CORRIDA!$M:$M,$B8&amp;" d. "&amp;EF$2)+COUNTIF(CORRIDA!$M:$M,EF$2&amp;" d. "&amp;$B8)=0,0,COUNTIF(CORRIDA!$M:$M,$B8&amp;" d. "&amp;EF$2)+COUNTIF(CORRIDA!$M:$M,EF$2&amp;" d. "&amp;$B8)))</f>
        <v>0</v>
      </c>
      <c r="EG8" s="83" t="n">
        <f aca="false">IF($B8=EG$2,0,IF(COUNTIF(CORRIDA!$M:$M,$B8&amp;" d. "&amp;EG$2)+COUNTIF(CORRIDA!$M:$M,EG$2&amp;" d. "&amp;$B8)=0,0,COUNTIF(CORRIDA!$M:$M,$B8&amp;" d. "&amp;EG$2)+COUNTIF(CORRIDA!$M:$M,EG$2&amp;" d. "&amp;$B8)))</f>
        <v>0</v>
      </c>
      <c r="EH8" s="83" t="n">
        <f aca="false">IF($B8=EH$2,0,IF(COUNTIF(CORRIDA!$M:$M,$B8&amp;" d. "&amp;EH$2)+COUNTIF(CORRIDA!$M:$M,EH$2&amp;" d. "&amp;$B8)=0,0,COUNTIF(CORRIDA!$M:$M,$B8&amp;" d. "&amp;EH$2)+COUNTIF(CORRIDA!$M:$M,EH$2&amp;" d. "&amp;$B8)))</f>
        <v>1</v>
      </c>
      <c r="EI8" s="83" t="n">
        <f aca="false">IF($B8=EI$2,0,IF(COUNTIF(CORRIDA!$M:$M,$B8&amp;" d. "&amp;EI$2)+COUNTIF(CORRIDA!$M:$M,EI$2&amp;" d. "&amp;$B8)=0,0,COUNTIF(CORRIDA!$M:$M,$B8&amp;" d. "&amp;EI$2)+COUNTIF(CORRIDA!$M:$M,EI$2&amp;" d. "&amp;$B8)))</f>
        <v>0</v>
      </c>
      <c r="EJ8" s="83" t="n">
        <f aca="false">IF($B8=EJ$2,0,IF(COUNTIF(CORRIDA!$M:$M,$B8&amp;" d. "&amp;EJ$2)+COUNTIF(CORRIDA!$M:$M,EJ$2&amp;" d. "&amp;$B8)=0,0,COUNTIF(CORRIDA!$M:$M,$B8&amp;" d. "&amp;EJ$2)+COUNTIF(CORRIDA!$M:$M,EJ$2&amp;" d. "&amp;$B8)))</f>
        <v>0</v>
      </c>
      <c r="EK8" s="83" t="n">
        <f aca="false">IF($B8=EK$2,0,IF(COUNTIF(CORRIDA!$M:$M,$B8&amp;" d. "&amp;EK$2)+COUNTIF(CORRIDA!$M:$M,EK$2&amp;" d. "&amp;$B8)=0,0,COUNTIF(CORRIDA!$M:$M,$B8&amp;" d. "&amp;EK$2)+COUNTIF(CORRIDA!$M:$M,EK$2&amp;" d. "&amp;$B8)))</f>
        <v>1</v>
      </c>
      <c r="EL8" s="83" t="n">
        <f aca="false">IF($B8=EL$2,0,IF(COUNTIF(CORRIDA!$M:$M,$B8&amp;" d. "&amp;EL$2)+COUNTIF(CORRIDA!$M:$M,EL$2&amp;" d. "&amp;$B8)=0,0,COUNTIF(CORRIDA!$M:$M,$B8&amp;" d. "&amp;EL$2)+COUNTIF(CORRIDA!$M:$M,EL$2&amp;" d. "&amp;$B8)))</f>
        <v>0</v>
      </c>
      <c r="EM8" s="83" t="n">
        <f aca="false">IF($B8=EM$2,0,IF(COUNTIF(CORRIDA!$M:$M,$B8&amp;" d. "&amp;EM$2)+COUNTIF(CORRIDA!$M:$M,EM$2&amp;" d. "&amp;$B8)=0,0,COUNTIF(CORRIDA!$M:$M,$B8&amp;" d. "&amp;EM$2)+COUNTIF(CORRIDA!$M:$M,EM$2&amp;" d. "&amp;$B8)))</f>
        <v>0</v>
      </c>
      <c r="EN8" s="83" t="n">
        <f aca="false">IF($B8=EN$2,0,IF(COUNTIF(CORRIDA!$M:$M,$B8&amp;" d. "&amp;EN$2)+COUNTIF(CORRIDA!$M:$M,EN$2&amp;" d. "&amp;$B8)=0,0,COUNTIF(CORRIDA!$M:$M,$B8&amp;" d. "&amp;EN$2)+COUNTIF(CORRIDA!$M:$M,EN$2&amp;" d. "&amp;$B8)))</f>
        <v>0</v>
      </c>
      <c r="EO8" s="83" t="n">
        <f aca="false">IF($B8=EO$2,0,IF(COUNTIF(CORRIDA!$M:$M,$B8&amp;" d. "&amp;EO$2)+COUNTIF(CORRIDA!$M:$M,EO$2&amp;" d. "&amp;$B8)=0,0,COUNTIF(CORRIDA!$M:$M,$B8&amp;" d. "&amp;EO$2)+COUNTIF(CORRIDA!$M:$M,EO$2&amp;" d. "&amp;$B8)))</f>
        <v>0</v>
      </c>
      <c r="EP8" s="83" t="n">
        <f aca="false">IF($B8=EP$2,0,IF(COUNTIF(CORRIDA!$M:$M,$B8&amp;" d. "&amp;EP$2)+COUNTIF(CORRIDA!$M:$M,EP$2&amp;" d. "&amp;$B8)=0,0,COUNTIF(CORRIDA!$M:$M,$B8&amp;" d. "&amp;EP$2)+COUNTIF(CORRIDA!$M:$M,EP$2&amp;" d. "&amp;$B8)))</f>
        <v>1</v>
      </c>
      <c r="EQ8" s="83" t="n">
        <f aca="false">IF($B8=EQ$2,0,IF(COUNTIF(CORRIDA!$M:$M,$B8&amp;" d. "&amp;EQ$2)+COUNTIF(CORRIDA!$M:$M,EQ$2&amp;" d. "&amp;$B8)=0,0,COUNTIF(CORRIDA!$M:$M,$B8&amp;" d. "&amp;EQ$2)+COUNTIF(CORRIDA!$M:$M,EQ$2&amp;" d. "&amp;$B8)))</f>
        <v>0</v>
      </c>
      <c r="ER8" s="83" t="n">
        <f aca="false">IF($B8=ER$2,0,IF(COUNTIF(CORRIDA!$M:$M,$B8&amp;" d. "&amp;ER$2)+COUNTIF(CORRIDA!$M:$M,ER$2&amp;" d. "&amp;$B8)=0,0,COUNTIF(CORRIDA!$M:$M,$B8&amp;" d. "&amp;ER$2)+COUNTIF(CORRIDA!$M:$M,ER$2&amp;" d. "&amp;$B8)))</f>
        <v>0</v>
      </c>
      <c r="ES8" s="83" t="n">
        <f aca="false">IF($B8=ES$2,0,IF(COUNTIF(CORRIDA!$M:$M,$B8&amp;" d. "&amp;ES$2)+COUNTIF(CORRIDA!$M:$M,ES$2&amp;" d. "&amp;$B8)=0,0,COUNTIF(CORRIDA!$M:$M,$B8&amp;" d. "&amp;ES$2)+COUNTIF(CORRIDA!$M:$M,ES$2&amp;" d. "&amp;$B8)))</f>
        <v>0</v>
      </c>
      <c r="ET8" s="83" t="n">
        <f aca="false">IF($B8=ET$2,0,IF(COUNTIF(CORRIDA!$M:$M,$B8&amp;" d. "&amp;ET$2)+COUNTIF(CORRIDA!$M:$M,ET$2&amp;" d. "&amp;$B8)=0,0,COUNTIF(CORRIDA!$M:$M,$B8&amp;" d. "&amp;ET$2)+COUNTIF(CORRIDA!$M:$M,ET$2&amp;" d. "&amp;$B8)))</f>
        <v>0</v>
      </c>
      <c r="EU8" s="83" t="n">
        <f aca="false">IF($B8=EU$2,0,IF(COUNTIF(CORRIDA!$M:$M,$B8&amp;" d. "&amp;EU$2)+COUNTIF(CORRIDA!$M:$M,EU$2&amp;" d. "&amp;$B8)=0,0,COUNTIF(CORRIDA!$M:$M,$B8&amp;" d. "&amp;EU$2)+COUNTIF(CORRIDA!$M:$M,EU$2&amp;" d. "&amp;$B8)))</f>
        <v>0</v>
      </c>
      <c r="EV8" s="83" t="n">
        <f aca="false">IF($B8=EV$2,0,IF(COUNTIF(CORRIDA!$M:$M,$B8&amp;" d. "&amp;EV$2)+COUNTIF(CORRIDA!$M:$M,EV$2&amp;" d. "&amp;$B8)=0,0,COUNTIF(CORRIDA!$M:$M,$B8&amp;" d. "&amp;EV$2)+COUNTIF(CORRIDA!$M:$M,EV$2&amp;" d. "&amp;$B8)))</f>
        <v>0</v>
      </c>
      <c r="EW8" s="83" t="n">
        <f aca="false">IF($B8=EW$2,0,IF(COUNTIF(CORRIDA!$M:$M,$B8&amp;" d. "&amp;EW$2)+COUNTIF(CORRIDA!$M:$M,EW$2&amp;" d. "&amp;$B8)=0,0,COUNTIF(CORRIDA!$M:$M,$B8&amp;" d. "&amp;EW$2)+COUNTIF(CORRIDA!$M:$M,EW$2&amp;" d. "&amp;$B8)))</f>
        <v>0</v>
      </c>
      <c r="EX8" s="83" t="n">
        <f aca="false">IF($B8=EX$2,0,IF(COUNTIF(CORRIDA!$M:$M,$B8&amp;" d. "&amp;EX$2)+COUNTIF(CORRIDA!$M:$M,EX$2&amp;" d. "&amp;$B8)=0,0,COUNTIF(CORRIDA!$M:$M,$B8&amp;" d. "&amp;EX$2)+COUNTIF(CORRIDA!$M:$M,EX$2&amp;" d. "&amp;$B8)))</f>
        <v>0</v>
      </c>
      <c r="EY8" s="83" t="n">
        <f aca="false">IF($B8=EY$2,0,IF(COUNTIF(CORRIDA!$M:$M,$B8&amp;" d. "&amp;EY$2)+COUNTIF(CORRIDA!$M:$M,EY$2&amp;" d. "&amp;$B8)=0,0,COUNTIF(CORRIDA!$M:$M,$B8&amp;" d. "&amp;EY$2)+COUNTIF(CORRIDA!$M:$M,EY$2&amp;" d. "&amp;$B8)))</f>
        <v>2</v>
      </c>
      <c r="EZ8" s="83" t="n">
        <f aca="false">IF($B8=EZ$2,0,IF(COUNTIF(CORRIDA!$M:$M,$B8&amp;" d. "&amp;EZ$2)+COUNTIF(CORRIDA!$M:$M,EZ$2&amp;" d. "&amp;$B8)=0,0,COUNTIF(CORRIDA!$M:$M,$B8&amp;" d. "&amp;EZ$2)+COUNTIF(CORRIDA!$M:$M,EZ$2&amp;" d. "&amp;$B8)))</f>
        <v>0</v>
      </c>
      <c r="FA8" s="83" t="n">
        <f aca="false">IF($B8=FA$2,0,IF(COUNTIF(CORRIDA!$M:$M,$B8&amp;" d. "&amp;FA$2)+COUNTIF(CORRIDA!$M:$M,FA$2&amp;" d. "&amp;$B8)=0,0,COUNTIF(CORRIDA!$M:$M,$B8&amp;" d. "&amp;FA$2)+COUNTIF(CORRIDA!$M:$M,FA$2&amp;" d. "&amp;$B8)))</f>
        <v>0</v>
      </c>
      <c r="FB8" s="83" t="n">
        <f aca="false">IF($B8=FB$2,0,IF(COUNTIF(CORRIDA!$M:$M,$B8&amp;" d. "&amp;FB$2)+COUNTIF(CORRIDA!$M:$M,FB$2&amp;" d. "&amp;$B8)=0,0,COUNTIF(CORRIDA!$M:$M,$B8&amp;" d. "&amp;FB$2)+COUNTIF(CORRIDA!$M:$M,FB$2&amp;" d. "&amp;$B8)))</f>
        <v>0</v>
      </c>
      <c r="FC8" s="83" t="n">
        <f aca="false">IF($B8=FC$2,0,IF(COUNTIF(CORRIDA!$M:$M,$B8&amp;" d. "&amp;FC$2)+COUNTIF(CORRIDA!$M:$M,FC$2&amp;" d. "&amp;$B8)=0,0,COUNTIF(CORRIDA!$M:$M,$B8&amp;" d. "&amp;FC$2)+COUNTIF(CORRIDA!$M:$M,FC$2&amp;" d. "&amp;$B8)))</f>
        <v>0</v>
      </c>
      <c r="FD8" s="83" t="n">
        <f aca="false">IF($B8=FD$2,0,IF(COUNTIF(CORRIDA!$M:$M,$B8&amp;" d. "&amp;FD$2)+COUNTIF(CORRIDA!$M:$M,FD$2&amp;" d. "&amp;$B8)=0,0,COUNTIF(CORRIDA!$M:$M,$B8&amp;" d. "&amp;FD$2)+COUNTIF(CORRIDA!$M:$M,FD$2&amp;" d. "&amp;$B8)))</f>
        <v>0</v>
      </c>
      <c r="FE8" s="83" t="n">
        <f aca="false">IF($B8=FE$2,0,IF(COUNTIF(CORRIDA!$M:$M,$B8&amp;" d. "&amp;FE$2)+COUNTIF(CORRIDA!$M:$M,FE$2&amp;" d. "&amp;$B8)=0,0,COUNTIF(CORRIDA!$M:$M,$B8&amp;" d. "&amp;FE$2)+COUNTIF(CORRIDA!$M:$M,FE$2&amp;" d. "&amp;$B8)))</f>
        <v>0</v>
      </c>
      <c r="FF8" s="83" t="n">
        <f aca="false">IF($B8=FF$2,0,IF(COUNTIF(CORRIDA!$M:$M,$B8&amp;" d. "&amp;FF$2)+COUNTIF(CORRIDA!$M:$M,FF$2&amp;" d. "&amp;$B8)=0,0,COUNTIF(CORRIDA!$M:$M,$B8&amp;" d. "&amp;FF$2)+COUNTIF(CORRIDA!$M:$M,FF$2&amp;" d. "&amp;$B8)))</f>
        <v>0</v>
      </c>
      <c r="FG8" s="75" t="n">
        <f aca="false">SUM(DI8:EW8)</f>
        <v>5</v>
      </c>
      <c r="FH8" s="80"/>
      <c r="FI8" s="73" t="str">
        <f aca="false">BE8</f>
        <v>Carlos Coimbra</v>
      </c>
      <c r="FJ8" s="81" t="n">
        <f aca="false">COUNTIF(BF8:DC8,"&gt;0")</f>
        <v>6</v>
      </c>
      <c r="FK8" s="81" t="n">
        <f aca="false">AVERAGE(BF8:DC8)</f>
        <v>1.16666666666667</v>
      </c>
      <c r="FL8" s="81" t="n">
        <f aca="false">_xlfn.STDEV.P(BF8:DC8)</f>
        <v>0.372677996249965</v>
      </c>
    </row>
    <row r="9" customFormat="false" ht="12.75" hidden="false" customHeight="false" outlineLevel="0" collapsed="false">
      <c r="B9" s="73" t="str">
        <f aca="false">INTRO!B9</f>
        <v>Costinha</v>
      </c>
      <c r="C9" s="74" t="str">
        <f aca="false">IF($B9=C$2,"-",IF(COUNTIF(CORRIDA!$M:$M,$B9&amp;" d. "&amp;C$2)=0,"",COUNTIF(CORRIDA!$M:$M,$B9&amp;" d. "&amp;C$2)))</f>
        <v/>
      </c>
      <c r="D9" s="74" t="str">
        <f aca="false">IF($B9=D$2,"-",IF(COUNTIF(CORRIDA!$M:$M,$B9&amp;" d. "&amp;D$2)=0,"",COUNTIF(CORRIDA!$M:$M,$B9&amp;" d. "&amp;D$2)))</f>
        <v/>
      </c>
      <c r="E9" s="74" t="str">
        <f aca="false">IF($B9=E$2,"-",IF(COUNTIF(CORRIDA!$M:$M,$B9&amp;" d. "&amp;E$2)=0,"",COUNTIF(CORRIDA!$M:$M,$B9&amp;" d. "&amp;E$2)))</f>
        <v/>
      </c>
      <c r="F9" s="74" t="str">
        <f aca="false">IF($B9=F$2,"-",IF(COUNTIF(CORRIDA!$M:$M,$B9&amp;" d. "&amp;F$2)=0,"",COUNTIF(CORRIDA!$M:$M,$B9&amp;" d. "&amp;F$2)))</f>
        <v/>
      </c>
      <c r="G9" s="74" t="str">
        <f aca="false">IF($B9=G$2,"-",IF(COUNTIF(CORRIDA!$M:$M,$B9&amp;" d. "&amp;G$2)=0,"",COUNTIF(CORRIDA!$M:$M,$B9&amp;" d. "&amp;G$2)))</f>
        <v/>
      </c>
      <c r="H9" s="74" t="str">
        <f aca="false">IF($B9=H$2,"-",IF(COUNTIF(CORRIDA!$M:$M,$B9&amp;" d. "&amp;H$2)=0,"",COUNTIF(CORRIDA!$M:$M,$B9&amp;" d. "&amp;H$2)))</f>
        <v/>
      </c>
      <c r="I9" s="74" t="str">
        <f aca="false">IF($B9=I$2,"-",IF(COUNTIF(CORRIDA!$M:$M,$B9&amp;" d. "&amp;I$2)=0,"",COUNTIF(CORRIDA!$M:$M,$B9&amp;" d. "&amp;I$2)))</f>
        <v>-</v>
      </c>
      <c r="J9" s="74" t="str">
        <f aca="false">IF($B9=J$2,"-",IF(COUNTIF(CORRIDA!$M:$M,$B9&amp;" d. "&amp;J$2)=0,"",COUNTIF(CORRIDA!$M:$M,$B9&amp;" d. "&amp;J$2)))</f>
        <v/>
      </c>
      <c r="K9" s="74" t="str">
        <f aca="false">IF($B9=K$2,"-",IF(COUNTIF(CORRIDA!$M:$M,$B9&amp;" d. "&amp;K$2)=0,"",COUNTIF(CORRIDA!$M:$M,$B9&amp;" d. "&amp;K$2)))</f>
        <v/>
      </c>
      <c r="L9" s="74" t="str">
        <f aca="false">IF($B9=L$2,"-",IF(COUNTIF(CORRIDA!$M:$M,$B9&amp;" d. "&amp;L$2)=0,"",COUNTIF(CORRIDA!$M:$M,$B9&amp;" d. "&amp;L$2)))</f>
        <v/>
      </c>
      <c r="M9" s="74" t="str">
        <f aca="false">IF($B9=M$2,"-",IF(COUNTIF(CORRIDA!$M:$M,$B9&amp;" d. "&amp;M$2)=0,"",COUNTIF(CORRIDA!$M:$M,$B9&amp;" d. "&amp;M$2)))</f>
        <v/>
      </c>
      <c r="N9" s="74" t="n">
        <f aca="false">IF($B9=N$2,"-",IF(COUNTIF(CORRIDA!$M:$M,$B9&amp;" d. "&amp;N$2)=0,"",COUNTIF(CORRIDA!$M:$M,$B9&amp;" d. "&amp;N$2)))</f>
        <v>3</v>
      </c>
      <c r="O9" s="74" t="str">
        <f aca="false">IF($B9=O$2,"-",IF(COUNTIF(CORRIDA!$M:$M,$B9&amp;" d. "&amp;O$2)=0,"",COUNTIF(CORRIDA!$M:$M,$B9&amp;" d. "&amp;O$2)))</f>
        <v/>
      </c>
      <c r="P9" s="74" t="str">
        <f aca="false">IF($B9=P$2,"-",IF(COUNTIF(CORRIDA!$M:$M,$B9&amp;" d. "&amp;P$2)=0,"",COUNTIF(CORRIDA!$M:$M,$B9&amp;" d. "&amp;P$2)))</f>
        <v/>
      </c>
      <c r="Q9" s="74" t="str">
        <f aca="false">IF($B9=Q$2,"-",IF(COUNTIF(CORRIDA!$M:$M,$B9&amp;" d. "&amp;Q$2)=0,"",COUNTIF(CORRIDA!$M:$M,$B9&amp;" d. "&amp;Q$2)))</f>
        <v/>
      </c>
      <c r="R9" s="74" t="str">
        <f aca="false">IF($B9=R$2,"-",IF(COUNTIF(CORRIDA!$M:$M,$B9&amp;" d. "&amp;R$2)=0,"",COUNTIF(CORRIDA!$M:$M,$B9&amp;" d. "&amp;R$2)))</f>
        <v/>
      </c>
      <c r="S9" s="74" t="str">
        <f aca="false">IF($B9=S$2,"-",IF(COUNTIF(CORRIDA!$M:$M,$B9&amp;" d. "&amp;S$2)=0,"",COUNTIF(CORRIDA!$M:$M,$B9&amp;" d. "&amp;S$2)))</f>
        <v/>
      </c>
      <c r="T9" s="74" t="str">
        <f aca="false">IF($B9=T$2,"-",IF(COUNTIF(CORRIDA!$M:$M,$B9&amp;" d. "&amp;T$2)=0,"",COUNTIF(CORRIDA!$M:$M,$B9&amp;" d. "&amp;T$2)))</f>
        <v/>
      </c>
      <c r="U9" s="74" t="str">
        <f aca="false">IF($B9=U$2,"-",IF(COUNTIF(CORRIDA!$M:$M,$B9&amp;" d. "&amp;U$2)=0,"",COUNTIF(CORRIDA!$M:$M,$B9&amp;" d. "&amp;U$2)))</f>
        <v/>
      </c>
      <c r="V9" s="74" t="str">
        <f aca="false">IF($B9=V$2,"-",IF(COUNTIF(CORRIDA!$M:$M,$B9&amp;" d. "&amp;V$2)=0,"",COUNTIF(CORRIDA!$M:$M,$B9&amp;" d. "&amp;V$2)))</f>
        <v/>
      </c>
      <c r="W9" s="74" t="str">
        <f aca="false">IF($B9=W$2,"-",IF(COUNTIF(CORRIDA!$M:$M,$B9&amp;" d. "&amp;W$2)=0,"",COUNTIF(CORRIDA!$M:$M,$B9&amp;" d. "&amp;W$2)))</f>
        <v/>
      </c>
      <c r="X9" s="74" t="str">
        <f aca="false">IF($B9=X$2,"-",IF(COUNTIF(CORRIDA!$M:$M,$B9&amp;" d. "&amp;X$2)=0,"",COUNTIF(CORRIDA!$M:$M,$B9&amp;" d. "&amp;X$2)))</f>
        <v/>
      </c>
      <c r="Y9" s="74" t="str">
        <f aca="false">IF($B9=Y$2,"-",IF(COUNTIF(CORRIDA!$M:$M,$B9&amp;" d. "&amp;Y$2)=0,"",COUNTIF(CORRIDA!$M:$M,$B9&amp;" d. "&amp;Y$2)))</f>
        <v/>
      </c>
      <c r="Z9" s="74" t="str">
        <f aca="false">IF($B9=Z$2,"-",IF(COUNTIF(CORRIDA!$M:$M,$B9&amp;" d. "&amp;Z$2)=0,"",COUNTIF(CORRIDA!$M:$M,$B9&amp;" d. "&amp;Z$2)))</f>
        <v/>
      </c>
      <c r="AA9" s="74" t="str">
        <f aca="false">IF($B9=AA$2,"-",IF(COUNTIF(CORRIDA!$M:$M,$B9&amp;" d. "&amp;AA$2)=0,"",COUNTIF(CORRIDA!$M:$M,$B9&amp;" d. "&amp;AA$2)))</f>
        <v/>
      </c>
      <c r="AB9" s="74" t="str">
        <f aca="false">IF($B9=AB$2,"-",IF(COUNTIF(CORRIDA!$M:$M,$B9&amp;" d. "&amp;AB$2)=0,"",COUNTIF(CORRIDA!$M:$M,$B9&amp;" d. "&amp;AB$2)))</f>
        <v/>
      </c>
      <c r="AC9" s="74" t="str">
        <f aca="false">IF($B9=AC$2,"-",IF(COUNTIF(CORRIDA!$M:$M,$B9&amp;" d. "&amp;AC$2)=0,"",COUNTIF(CORRIDA!$M:$M,$B9&amp;" d. "&amp;AC$2)))</f>
        <v/>
      </c>
      <c r="AD9" s="74" t="str">
        <f aca="false">IF($B9=AD$2,"-",IF(COUNTIF(CORRIDA!$M:$M,$B9&amp;" d. "&amp;AD$2)=0,"",COUNTIF(CORRIDA!$M:$M,$B9&amp;" d. "&amp;AD$2)))</f>
        <v/>
      </c>
      <c r="AE9" s="74" t="str">
        <f aca="false">IF($B9=AE$2,"-",IF(COUNTIF(CORRIDA!$M:$M,$B9&amp;" d. "&amp;AE$2)=0,"",COUNTIF(CORRIDA!$M:$M,$B9&amp;" d. "&amp;AE$2)))</f>
        <v/>
      </c>
      <c r="AF9" s="74" t="str">
        <f aca="false">IF($B9=AF$2,"-",IF(COUNTIF(CORRIDA!$M:$M,$B9&amp;" d. "&amp;AF$2)=0,"",COUNTIF(CORRIDA!$M:$M,$B9&amp;" d. "&amp;AF$2)))</f>
        <v/>
      </c>
      <c r="AG9" s="74" t="n">
        <f aca="false">IF($B9=AG$2,"-",IF(COUNTIF(CORRIDA!$M:$M,$B9&amp;" d. "&amp;AG$2)=0,"",COUNTIF(CORRIDA!$M:$M,$B9&amp;" d. "&amp;AG$2)))</f>
        <v>1</v>
      </c>
      <c r="AH9" s="74" t="str">
        <f aca="false">IF($B9=AH$2,"-",IF(COUNTIF(CORRIDA!$M:$M,$B9&amp;" d. "&amp;AH$2)=0,"",COUNTIF(CORRIDA!$M:$M,$B9&amp;" d. "&amp;AH$2)))</f>
        <v/>
      </c>
      <c r="AI9" s="74" t="str">
        <f aca="false">IF($B9=AI$2,"-",IF(COUNTIF(CORRIDA!$M:$M,$B9&amp;" d. "&amp;AI$2)=0,"",COUNTIF(CORRIDA!$M:$M,$B9&amp;" d. "&amp;AI$2)))</f>
        <v/>
      </c>
      <c r="AJ9" s="74" t="str">
        <f aca="false">IF($B9=AJ$2,"-",IF(COUNTIF(CORRIDA!$M:$M,$B9&amp;" d. "&amp;AJ$2)=0,"",COUNTIF(CORRIDA!$M:$M,$B9&amp;" d. "&amp;AJ$2)))</f>
        <v/>
      </c>
      <c r="AK9" s="74" t="n">
        <f aca="false">IF($B9=AK$2,"-",IF(COUNTIF(CORRIDA!$M:$M,$B9&amp;" d. "&amp;AK$2)=0,"",COUNTIF(CORRIDA!$M:$M,$B9&amp;" d. "&amp;AK$2)))</f>
        <v>1</v>
      </c>
      <c r="AL9" s="74" t="str">
        <f aca="false">IF($B9=AL$2,"-",IF(COUNTIF(CORRIDA!$M:$M,$B9&amp;" d. "&amp;AL$2)=0,"",COUNTIF(CORRIDA!$M:$M,$B9&amp;" d. "&amp;AL$2)))</f>
        <v/>
      </c>
      <c r="AM9" s="74" t="str">
        <f aca="false">IF($B9=AM$2,"-",IF(COUNTIF(CORRIDA!$M:$M,$B9&amp;" d. "&amp;AM$2)=0,"",COUNTIF(CORRIDA!$M:$M,$B9&amp;" d. "&amp;AM$2)))</f>
        <v/>
      </c>
      <c r="AN9" s="74" t="str">
        <f aca="false">IF($B9=AN$2,"-",IF(COUNTIF(CORRIDA!$M:$M,$B9&amp;" d. "&amp;AN$2)=0,"",COUNTIF(CORRIDA!$M:$M,$B9&amp;" d. "&amp;AN$2)))</f>
        <v/>
      </c>
      <c r="AO9" s="74" t="str">
        <f aca="false">IF($B9=AO$2,"-",IF(COUNTIF(CORRIDA!$M:$M,$B9&amp;" d. "&amp;AO$2)=0,"",COUNTIF(CORRIDA!$M:$M,$B9&amp;" d. "&amp;AO$2)))</f>
        <v/>
      </c>
      <c r="AP9" s="74" t="str">
        <f aca="false">IF($B9=AP$2,"-",IF(COUNTIF(CORRIDA!$M:$M,$B9&amp;" d. "&amp;AP$2)=0,"",COUNTIF(CORRIDA!$M:$M,$B9&amp;" d. "&amp;AP$2)))</f>
        <v/>
      </c>
      <c r="AQ9" s="74" t="str">
        <f aca="false">IF($B9=AQ$2,"-",IF(COUNTIF(CORRIDA!$M:$M,$B9&amp;" d. "&amp;AQ$2)=0,"",COUNTIF(CORRIDA!$M:$M,$B9&amp;" d. "&amp;AQ$2)))</f>
        <v/>
      </c>
      <c r="AR9" s="74" t="n">
        <f aca="false">IF($B9=AR$2,"-",IF(COUNTIF(CORRIDA!$M:$M,$B9&amp;" d. "&amp;AR$2)=0,"",COUNTIF(CORRIDA!$M:$M,$B9&amp;" d. "&amp;AR$2)))</f>
        <v>1</v>
      </c>
      <c r="AS9" s="74" t="str">
        <f aca="false">IF($B9=AS$2,"-",IF(COUNTIF(CORRIDA!$M:$M,$B9&amp;" d. "&amp;AS$2)=0,"",COUNTIF(CORRIDA!$M:$M,$B9&amp;" d. "&amp;AS$2)))</f>
        <v/>
      </c>
      <c r="AT9" s="74" t="str">
        <f aca="false">IF($B9=AT$2,"-",IF(COUNTIF(CORRIDA!$M:$M,$B9&amp;" d. "&amp;AT$2)=0,"",COUNTIF(CORRIDA!$M:$M,$B9&amp;" d. "&amp;AT$2)))</f>
        <v/>
      </c>
      <c r="AU9" s="74" t="str">
        <f aca="false">IF($B9=AU$2,"-",IF(COUNTIF(CORRIDA!$M:$M,$B9&amp;" d. "&amp;AU$2)=0,"",COUNTIF(CORRIDA!$M:$M,$B9&amp;" d. "&amp;AU$2)))</f>
        <v/>
      </c>
      <c r="AV9" s="74" t="str">
        <f aca="false">IF($B9=AV$2,"-",IF(COUNTIF(CORRIDA!$M:$M,$B9&amp;" d. "&amp;AV$2)=0,"",COUNTIF(CORRIDA!$M:$M,$B9&amp;" d. "&amp;AV$2)))</f>
        <v/>
      </c>
      <c r="AW9" s="74" t="str">
        <f aca="false">IF($B9=AW$2,"-",IF(COUNTIF(CORRIDA!$M:$M,$B9&amp;" d. "&amp;AW$2)=0,"",COUNTIF(CORRIDA!$M:$M,$B9&amp;" d. "&amp;AW$2)))</f>
        <v/>
      </c>
      <c r="AX9" s="74" t="str">
        <f aca="false">IF($B9=AX$2,"-",IF(COUNTIF(CORRIDA!$M:$M,$B9&amp;" d. "&amp;AX$2)=0,"",COUNTIF(CORRIDA!$M:$M,$B9&amp;" d. "&amp;AX$2)))</f>
        <v/>
      </c>
      <c r="AY9" s="74" t="str">
        <f aca="false">IF($B9=AY$2,"-",IF(COUNTIF(CORRIDA!$M:$M,$B9&amp;" d. "&amp;AY$2)=0,"",COUNTIF(CORRIDA!$M:$M,$B9&amp;" d. "&amp;AY$2)))</f>
        <v/>
      </c>
      <c r="AZ9" s="74" t="str">
        <f aca="false">IF($B9=AZ$2,"-",IF(COUNTIF(CORRIDA!$M:$M,$B9&amp;" d. "&amp;AZ$2)=0,"",COUNTIF(CORRIDA!$M:$M,$B9&amp;" d. "&amp;AZ$2)))</f>
        <v/>
      </c>
      <c r="BA9" s="75" t="n">
        <f aca="false">SUM(C9:AZ9)</f>
        <v>6</v>
      </c>
      <c r="BE9" s="73" t="str">
        <f aca="false">B9</f>
        <v>Costinha</v>
      </c>
      <c r="BF9" s="76" t="str">
        <f aca="false">IF($B9=BF$2,"-",IF(COUNTIF(CORRIDA!$M:$M,$B9&amp;" d. "&amp;BF$2)+COUNTIF(CORRIDA!$M:$M,BF$2&amp;" d. "&amp;$B9)=0,"",COUNTIF(CORRIDA!$M:$M,$B9&amp;" d. "&amp;BF$2)+COUNTIF(CORRIDA!$M:$M,BF$2&amp;" d. "&amp;$B9)))</f>
        <v/>
      </c>
      <c r="BG9" s="76" t="str">
        <f aca="false">IF($B9=BG$2,"-",IF(COUNTIF(CORRIDA!$M:$M,$B9&amp;" d. "&amp;BG$2)+COUNTIF(CORRIDA!$M:$M,BG$2&amp;" d. "&amp;$B9)=0,"",COUNTIF(CORRIDA!$M:$M,$B9&amp;" d. "&amp;BG$2)+COUNTIF(CORRIDA!$M:$M,BG$2&amp;" d. "&amp;$B9)))</f>
        <v/>
      </c>
      <c r="BH9" s="76" t="str">
        <f aca="false">IF($B9=BH$2,"-",IF(COUNTIF(CORRIDA!$M:$M,$B9&amp;" d. "&amp;BH$2)+COUNTIF(CORRIDA!$M:$M,BH$2&amp;" d. "&amp;$B9)=0,"",COUNTIF(CORRIDA!$M:$M,$B9&amp;" d. "&amp;BH$2)+COUNTIF(CORRIDA!$M:$M,BH$2&amp;" d. "&amp;$B9)))</f>
        <v/>
      </c>
      <c r="BI9" s="76" t="str">
        <f aca="false">IF($B9=BI$2,"-",IF(COUNTIF(CORRIDA!$M:$M,$B9&amp;" d. "&amp;BI$2)+COUNTIF(CORRIDA!$M:$M,BI$2&amp;" d. "&amp;$B9)=0,"",COUNTIF(CORRIDA!$M:$M,$B9&amp;" d. "&amp;BI$2)+COUNTIF(CORRIDA!$M:$M,BI$2&amp;" d. "&amp;$B9)))</f>
        <v/>
      </c>
      <c r="BJ9" s="76" t="str">
        <f aca="false">IF($B9=BJ$2,"-",IF(COUNTIF(CORRIDA!$M:$M,$B9&amp;" d. "&amp;BJ$2)+COUNTIF(CORRIDA!$M:$M,BJ$2&amp;" d. "&amp;$B9)=0,"",COUNTIF(CORRIDA!$M:$M,$B9&amp;" d. "&amp;BJ$2)+COUNTIF(CORRIDA!$M:$M,BJ$2&amp;" d. "&amp;$B9)))</f>
        <v/>
      </c>
      <c r="BK9" s="76" t="str">
        <f aca="false">IF($B9=BK$2,"-",IF(COUNTIF(CORRIDA!$M:$M,$B9&amp;" d. "&amp;BK$2)+COUNTIF(CORRIDA!$M:$M,BK$2&amp;" d. "&amp;$B9)=0,"",COUNTIF(CORRIDA!$M:$M,$B9&amp;" d. "&amp;BK$2)+COUNTIF(CORRIDA!$M:$M,BK$2&amp;" d. "&amp;$B9)))</f>
        <v/>
      </c>
      <c r="BL9" s="76" t="str">
        <f aca="false">IF($B9=BL$2,"-",IF(COUNTIF(CORRIDA!$M:$M,$B9&amp;" d. "&amp;BL$2)+COUNTIF(CORRIDA!$M:$M,BL$2&amp;" d. "&amp;$B9)=0,"",COUNTIF(CORRIDA!$M:$M,$B9&amp;" d. "&amp;BL$2)+COUNTIF(CORRIDA!$M:$M,BL$2&amp;" d. "&amp;$B9)))</f>
        <v>-</v>
      </c>
      <c r="BM9" s="76" t="str">
        <f aca="false">IF($B9=BM$2,"-",IF(COUNTIF(CORRIDA!$M:$M,$B9&amp;" d. "&amp;BM$2)+COUNTIF(CORRIDA!$M:$M,BM$2&amp;" d. "&amp;$B9)=0,"",COUNTIF(CORRIDA!$M:$M,$B9&amp;" d. "&amp;BM$2)+COUNTIF(CORRIDA!$M:$M,BM$2&amp;" d. "&amp;$B9)))</f>
        <v/>
      </c>
      <c r="BN9" s="76" t="n">
        <f aca="false">IF($B9=BN$2,"-",IF(COUNTIF(CORRIDA!$M:$M,$B9&amp;" d. "&amp;BN$2)+COUNTIF(CORRIDA!$M:$M,BN$2&amp;" d. "&amp;$B9)=0,"",COUNTIF(CORRIDA!$M:$M,$B9&amp;" d. "&amp;BN$2)+COUNTIF(CORRIDA!$M:$M,BN$2&amp;" d. "&amp;$B9)))</f>
        <v>1</v>
      </c>
      <c r="BO9" s="76" t="str">
        <f aca="false">IF($B9=BO$2,"-",IF(COUNTIF(CORRIDA!$M:$M,$B9&amp;" d. "&amp;BO$2)+COUNTIF(CORRIDA!$M:$M,BO$2&amp;" d. "&amp;$B9)=0,"",COUNTIF(CORRIDA!$M:$M,$B9&amp;" d. "&amp;BO$2)+COUNTIF(CORRIDA!$M:$M,BO$2&amp;" d. "&amp;$B9)))</f>
        <v/>
      </c>
      <c r="BP9" s="76" t="str">
        <f aca="false">IF($B9=BP$2,"-",IF(COUNTIF(CORRIDA!$M:$M,$B9&amp;" d. "&amp;BP$2)+COUNTIF(CORRIDA!$M:$M,BP$2&amp;" d. "&amp;$B9)=0,"",COUNTIF(CORRIDA!$M:$M,$B9&amp;" d. "&amp;BP$2)+COUNTIF(CORRIDA!$M:$M,BP$2&amp;" d. "&amp;$B9)))</f>
        <v/>
      </c>
      <c r="BQ9" s="76" t="n">
        <f aca="false">IF($B9=BQ$2,"-",IF(COUNTIF(CORRIDA!$M:$M,$B9&amp;" d. "&amp;BQ$2)+COUNTIF(CORRIDA!$M:$M,BQ$2&amp;" d. "&amp;$B9)=0,"",COUNTIF(CORRIDA!$M:$M,$B9&amp;" d. "&amp;BQ$2)+COUNTIF(CORRIDA!$M:$M,BQ$2&amp;" d. "&amp;$B9)))</f>
        <v>3</v>
      </c>
      <c r="BR9" s="76" t="n">
        <f aca="false">IF($B9=BR$2,"-",IF(COUNTIF(CORRIDA!$M:$M,$B9&amp;" d. "&amp;BR$2)+COUNTIF(CORRIDA!$M:$M,BR$2&amp;" d. "&amp;$B9)=0,"",COUNTIF(CORRIDA!$M:$M,$B9&amp;" d. "&amp;BR$2)+COUNTIF(CORRIDA!$M:$M,BR$2&amp;" d. "&amp;$B9)))</f>
        <v>1</v>
      </c>
      <c r="BS9" s="76" t="str">
        <f aca="false">IF($B9=BS$2,"-",IF(COUNTIF(CORRIDA!$M:$M,$B9&amp;" d. "&amp;BS$2)+COUNTIF(CORRIDA!$M:$M,BS$2&amp;" d. "&amp;$B9)=0,"",COUNTIF(CORRIDA!$M:$M,$B9&amp;" d. "&amp;BS$2)+COUNTIF(CORRIDA!$M:$M,BS$2&amp;" d. "&amp;$B9)))</f>
        <v/>
      </c>
      <c r="BT9" s="76" t="str">
        <f aca="false">IF($B9=BT$2,"-",IF(COUNTIF(CORRIDA!$M:$M,$B9&amp;" d. "&amp;BT$2)+COUNTIF(CORRIDA!$M:$M,BT$2&amp;" d. "&amp;$B9)=0,"",COUNTIF(CORRIDA!$M:$M,$B9&amp;" d. "&amp;BT$2)+COUNTIF(CORRIDA!$M:$M,BT$2&amp;" d. "&amp;$B9)))</f>
        <v/>
      </c>
      <c r="BU9" s="76" t="str">
        <f aca="false">IF($B9=BU$2,"-",IF(COUNTIF(CORRIDA!$M:$M,$B9&amp;" d. "&amp;BU$2)+COUNTIF(CORRIDA!$M:$M,BU$2&amp;" d. "&amp;$B9)=0,"",COUNTIF(CORRIDA!$M:$M,$B9&amp;" d. "&amp;BU$2)+COUNTIF(CORRIDA!$M:$M,BU$2&amp;" d. "&amp;$B9)))</f>
        <v/>
      </c>
      <c r="BV9" s="76" t="str">
        <f aca="false">IF($B9=BV$2,"-",IF(COUNTIF(CORRIDA!$M:$M,$B9&amp;" d. "&amp;BV$2)+COUNTIF(CORRIDA!$M:$M,BV$2&amp;" d. "&amp;$B9)=0,"",COUNTIF(CORRIDA!$M:$M,$B9&amp;" d. "&amp;BV$2)+COUNTIF(CORRIDA!$M:$M,BV$2&amp;" d. "&amp;$B9)))</f>
        <v/>
      </c>
      <c r="BW9" s="76" t="str">
        <f aca="false">IF($B9=BW$2,"-",IF(COUNTIF(CORRIDA!$M:$M,$B9&amp;" d. "&amp;BW$2)+COUNTIF(CORRIDA!$M:$M,BW$2&amp;" d. "&amp;$B9)=0,"",COUNTIF(CORRIDA!$M:$M,$B9&amp;" d. "&amp;BW$2)+COUNTIF(CORRIDA!$M:$M,BW$2&amp;" d. "&amp;$B9)))</f>
        <v/>
      </c>
      <c r="BX9" s="76" t="str">
        <f aca="false">IF($B9=BX$2,"-",IF(COUNTIF(CORRIDA!$M:$M,$B9&amp;" d. "&amp;BX$2)+COUNTIF(CORRIDA!$M:$M,BX$2&amp;" d. "&amp;$B9)=0,"",COUNTIF(CORRIDA!$M:$M,$B9&amp;" d. "&amp;BX$2)+COUNTIF(CORRIDA!$M:$M,BX$2&amp;" d. "&amp;$B9)))</f>
        <v/>
      </c>
      <c r="BY9" s="76" t="str">
        <f aca="false">IF($B9=BY$2,"-",IF(COUNTIF(CORRIDA!$M:$M,$B9&amp;" d. "&amp;BY$2)+COUNTIF(CORRIDA!$M:$M,BY$2&amp;" d. "&amp;$B9)=0,"",COUNTIF(CORRIDA!$M:$M,$B9&amp;" d. "&amp;BY$2)+COUNTIF(CORRIDA!$M:$M,BY$2&amp;" d. "&amp;$B9)))</f>
        <v/>
      </c>
      <c r="BZ9" s="76" t="str">
        <f aca="false">IF($B9=BZ$2,"-",IF(COUNTIF(CORRIDA!$M:$M,$B9&amp;" d. "&amp;BZ$2)+COUNTIF(CORRIDA!$M:$M,BZ$2&amp;" d. "&amp;$B9)=0,"",COUNTIF(CORRIDA!$M:$M,$B9&amp;" d. "&amp;BZ$2)+COUNTIF(CORRIDA!$M:$M,BZ$2&amp;" d. "&amp;$B9)))</f>
        <v/>
      </c>
      <c r="CA9" s="76" t="str">
        <f aca="false">IF($B9=CA$2,"-",IF(COUNTIF(CORRIDA!$M:$M,$B9&amp;" d. "&amp;CA$2)+COUNTIF(CORRIDA!$M:$M,CA$2&amp;" d. "&amp;$B9)=0,"",COUNTIF(CORRIDA!$M:$M,$B9&amp;" d. "&amp;CA$2)+COUNTIF(CORRIDA!$M:$M,CA$2&amp;" d. "&amp;$B9)))</f>
        <v/>
      </c>
      <c r="CB9" s="76" t="str">
        <f aca="false">IF($B9=CB$2,"-",IF(COUNTIF(CORRIDA!$M:$M,$B9&amp;" d. "&amp;CB$2)+COUNTIF(CORRIDA!$M:$M,CB$2&amp;" d. "&amp;$B9)=0,"",COUNTIF(CORRIDA!$M:$M,$B9&amp;" d. "&amp;CB$2)+COUNTIF(CORRIDA!$M:$M,CB$2&amp;" d. "&amp;$B9)))</f>
        <v/>
      </c>
      <c r="CC9" s="76" t="str">
        <f aca="false">IF($B9=CC$2,"-",IF(COUNTIF(CORRIDA!$M:$M,$B9&amp;" d. "&amp;CC$2)+COUNTIF(CORRIDA!$M:$M,CC$2&amp;" d. "&amp;$B9)=0,"",COUNTIF(CORRIDA!$M:$M,$B9&amp;" d. "&amp;CC$2)+COUNTIF(CORRIDA!$M:$M,CC$2&amp;" d. "&amp;$B9)))</f>
        <v/>
      </c>
      <c r="CD9" s="76" t="str">
        <f aca="false">IF($B9=CD$2,"-",IF(COUNTIF(CORRIDA!$M:$M,$B9&amp;" d. "&amp;CD$2)+COUNTIF(CORRIDA!$M:$M,CD$2&amp;" d. "&amp;$B9)=0,"",COUNTIF(CORRIDA!$M:$M,$B9&amp;" d. "&amp;CD$2)+COUNTIF(CORRIDA!$M:$M,CD$2&amp;" d. "&amp;$B9)))</f>
        <v/>
      </c>
      <c r="CE9" s="76" t="str">
        <f aca="false">IF($B9=CE$2,"-",IF(COUNTIF(CORRIDA!$M:$M,$B9&amp;" d. "&amp;CE$2)+COUNTIF(CORRIDA!$M:$M,CE$2&amp;" d. "&amp;$B9)=0,"",COUNTIF(CORRIDA!$M:$M,$B9&amp;" d. "&amp;CE$2)+COUNTIF(CORRIDA!$M:$M,CE$2&amp;" d. "&amp;$B9)))</f>
        <v/>
      </c>
      <c r="CF9" s="76" t="str">
        <f aca="false">IF($B9=CF$2,"-",IF(COUNTIF(CORRIDA!$M:$M,$B9&amp;" d. "&amp;CF$2)+COUNTIF(CORRIDA!$M:$M,CF$2&amp;" d. "&amp;$B9)=0,"",COUNTIF(CORRIDA!$M:$M,$B9&amp;" d. "&amp;CF$2)+COUNTIF(CORRIDA!$M:$M,CF$2&amp;" d. "&amp;$B9)))</f>
        <v/>
      </c>
      <c r="CG9" s="76" t="str">
        <f aca="false">IF($B9=CG$2,"-",IF(COUNTIF(CORRIDA!$M:$M,$B9&amp;" d. "&amp;CG$2)+COUNTIF(CORRIDA!$M:$M,CG$2&amp;" d. "&amp;$B9)=0,"",COUNTIF(CORRIDA!$M:$M,$B9&amp;" d. "&amp;CG$2)+COUNTIF(CORRIDA!$M:$M,CG$2&amp;" d. "&amp;$B9)))</f>
        <v/>
      </c>
      <c r="CH9" s="76" t="str">
        <f aca="false">IF($B9=CH$2,"-",IF(COUNTIF(CORRIDA!$M:$M,$B9&amp;" d. "&amp;CH$2)+COUNTIF(CORRIDA!$M:$M,CH$2&amp;" d. "&amp;$B9)=0,"",COUNTIF(CORRIDA!$M:$M,$B9&amp;" d. "&amp;CH$2)+COUNTIF(CORRIDA!$M:$M,CH$2&amp;" d. "&amp;$B9)))</f>
        <v/>
      </c>
      <c r="CI9" s="76" t="str">
        <f aca="false">IF($B9=CI$2,"-",IF(COUNTIF(CORRIDA!$M:$M,$B9&amp;" d. "&amp;CI$2)+COUNTIF(CORRIDA!$M:$M,CI$2&amp;" d. "&amp;$B9)=0,"",COUNTIF(CORRIDA!$M:$M,$B9&amp;" d. "&amp;CI$2)+COUNTIF(CORRIDA!$M:$M,CI$2&amp;" d. "&amp;$B9)))</f>
        <v/>
      </c>
      <c r="CJ9" s="76" t="n">
        <f aca="false">IF($B9=CJ$2,"-",IF(COUNTIF(CORRIDA!$M:$M,$B9&amp;" d. "&amp;CJ$2)+COUNTIF(CORRIDA!$M:$M,CJ$2&amp;" d. "&amp;$B9)=0,"",COUNTIF(CORRIDA!$M:$M,$B9&amp;" d. "&amp;CJ$2)+COUNTIF(CORRIDA!$M:$M,CJ$2&amp;" d. "&amp;$B9)))</f>
        <v>1</v>
      </c>
      <c r="CK9" s="76" t="str">
        <f aca="false">IF($B9=CK$2,"-",IF(COUNTIF(CORRIDA!$M:$M,$B9&amp;" d. "&amp;CK$2)+COUNTIF(CORRIDA!$M:$M,CK$2&amp;" d. "&amp;$B9)=0,"",COUNTIF(CORRIDA!$M:$M,$B9&amp;" d. "&amp;CK$2)+COUNTIF(CORRIDA!$M:$M,CK$2&amp;" d. "&amp;$B9)))</f>
        <v/>
      </c>
      <c r="CL9" s="76" t="str">
        <f aca="false">IF($B9=CL$2,"-",IF(COUNTIF(CORRIDA!$M:$M,$B9&amp;" d. "&amp;CL$2)+COUNTIF(CORRIDA!$M:$M,CL$2&amp;" d. "&amp;$B9)=0,"",COUNTIF(CORRIDA!$M:$M,$B9&amp;" d. "&amp;CL$2)+COUNTIF(CORRIDA!$M:$M,CL$2&amp;" d. "&amp;$B9)))</f>
        <v/>
      </c>
      <c r="CM9" s="76" t="str">
        <f aca="false">IF($B9=CM$2,"-",IF(COUNTIF(CORRIDA!$M:$M,$B9&amp;" d. "&amp;CM$2)+COUNTIF(CORRIDA!$M:$M,CM$2&amp;" d. "&amp;$B9)=0,"",COUNTIF(CORRIDA!$M:$M,$B9&amp;" d. "&amp;CM$2)+COUNTIF(CORRIDA!$M:$M,CM$2&amp;" d. "&amp;$B9)))</f>
        <v/>
      </c>
      <c r="CN9" s="76" t="n">
        <f aca="false">IF($B9=CN$2,"-",IF(COUNTIF(CORRIDA!$M:$M,$B9&amp;" d. "&amp;CN$2)+COUNTIF(CORRIDA!$M:$M,CN$2&amp;" d. "&amp;$B9)=0,"",COUNTIF(CORRIDA!$M:$M,$B9&amp;" d. "&amp;CN$2)+COUNTIF(CORRIDA!$M:$M,CN$2&amp;" d. "&amp;$B9)))</f>
        <v>1</v>
      </c>
      <c r="CO9" s="76" t="n">
        <f aca="false">IF($B9=CO$2,"-",IF(COUNTIF(CORRIDA!$M:$M,$B9&amp;" d. "&amp;CO$2)+COUNTIF(CORRIDA!$M:$M,CO$2&amp;" d. "&amp;$B9)=0,"",COUNTIF(CORRIDA!$M:$M,$B9&amp;" d. "&amp;CO$2)+COUNTIF(CORRIDA!$M:$M,CO$2&amp;" d. "&amp;$B9)))</f>
        <v>1</v>
      </c>
      <c r="CP9" s="76" t="str">
        <f aca="false">IF($B9=CP$2,"-",IF(COUNTIF(CORRIDA!$M:$M,$B9&amp;" d. "&amp;CP$2)+COUNTIF(CORRIDA!$M:$M,CP$2&amp;" d. "&amp;$B9)=0,"",COUNTIF(CORRIDA!$M:$M,$B9&amp;" d. "&amp;CP$2)+COUNTIF(CORRIDA!$M:$M,CP$2&amp;" d. "&amp;$B9)))</f>
        <v/>
      </c>
      <c r="CQ9" s="76" t="str">
        <f aca="false">IF($B9=CQ$2,"-",IF(COUNTIF(CORRIDA!$M:$M,$B9&amp;" d. "&amp;CQ$2)+COUNTIF(CORRIDA!$M:$M,CQ$2&amp;" d. "&amp;$B9)=0,"",COUNTIF(CORRIDA!$M:$M,$B9&amp;" d. "&amp;CQ$2)+COUNTIF(CORRIDA!$M:$M,CQ$2&amp;" d. "&amp;$B9)))</f>
        <v/>
      </c>
      <c r="CR9" s="76" t="str">
        <f aca="false">IF($B9=CR$2,"-",IF(COUNTIF(CORRIDA!$M:$M,$B9&amp;" d. "&amp;CR$2)+COUNTIF(CORRIDA!$M:$M,CR$2&amp;" d. "&amp;$B9)=0,"",COUNTIF(CORRIDA!$M:$M,$B9&amp;" d. "&amp;CR$2)+COUNTIF(CORRIDA!$M:$M,CR$2&amp;" d. "&amp;$B9)))</f>
        <v/>
      </c>
      <c r="CS9" s="76" t="str">
        <f aca="false">IF($B9=CS$2,"-",IF(COUNTIF(CORRIDA!$M:$M,$B9&amp;" d. "&amp;CS$2)+COUNTIF(CORRIDA!$M:$M,CS$2&amp;" d. "&amp;$B9)=0,"",COUNTIF(CORRIDA!$M:$M,$B9&amp;" d. "&amp;CS$2)+COUNTIF(CORRIDA!$M:$M,CS$2&amp;" d. "&amp;$B9)))</f>
        <v/>
      </c>
      <c r="CT9" s="76" t="n">
        <f aca="false">IF($B9=CT$2,"-",IF(COUNTIF(CORRIDA!$M:$M,$B9&amp;" d. "&amp;CT$2)+COUNTIF(CORRIDA!$M:$M,CT$2&amp;" d. "&amp;$B9)=0,"",COUNTIF(CORRIDA!$M:$M,$B9&amp;" d. "&amp;CT$2)+COUNTIF(CORRIDA!$M:$M,CT$2&amp;" d. "&amp;$B9)))</f>
        <v>1</v>
      </c>
      <c r="CU9" s="76" t="n">
        <f aca="false">IF($B9=CU$2,"-",IF(COUNTIF(CORRIDA!$M:$M,$B9&amp;" d. "&amp;CU$2)+COUNTIF(CORRIDA!$M:$M,CU$2&amp;" d. "&amp;$B9)=0,"",COUNTIF(CORRIDA!$M:$M,$B9&amp;" d. "&amp;CU$2)+COUNTIF(CORRIDA!$M:$M,CU$2&amp;" d. "&amp;$B9)))</f>
        <v>1</v>
      </c>
      <c r="CV9" s="76" t="str">
        <f aca="false">IF($B9=CV$2,"-",IF(COUNTIF(CORRIDA!$M:$M,$B9&amp;" d. "&amp;CV$2)+COUNTIF(CORRIDA!$M:$M,CV$2&amp;" d. "&amp;$B9)=0,"",COUNTIF(CORRIDA!$M:$M,$B9&amp;" d. "&amp;CV$2)+COUNTIF(CORRIDA!$M:$M,CV$2&amp;" d. "&amp;$B9)))</f>
        <v/>
      </c>
      <c r="CW9" s="76" t="str">
        <f aca="false">IF($B9=CW$2,"-",IF(COUNTIF(CORRIDA!$M:$M,$B9&amp;" d. "&amp;CW$2)+COUNTIF(CORRIDA!$M:$M,CW$2&amp;" d. "&amp;$B9)=0,"",COUNTIF(CORRIDA!$M:$M,$B9&amp;" d. "&amp;CW$2)+COUNTIF(CORRIDA!$M:$M,CW$2&amp;" d. "&amp;$B9)))</f>
        <v/>
      </c>
      <c r="CX9" s="76" t="str">
        <f aca="false">IF($B9=CX$2,"-",IF(COUNTIF(CORRIDA!$M:$M,$B9&amp;" d. "&amp;CX$2)+COUNTIF(CORRIDA!$M:$M,CX$2&amp;" d. "&amp;$B9)=0,"",COUNTIF(CORRIDA!$M:$M,$B9&amp;" d. "&amp;CX$2)+COUNTIF(CORRIDA!$M:$M,CX$2&amp;" d. "&amp;$B9)))</f>
        <v/>
      </c>
      <c r="CY9" s="76" t="str">
        <f aca="false">IF($B9=CY$2,"-",IF(COUNTIF(CORRIDA!$M:$M,$B9&amp;" d. "&amp;CY$2)+COUNTIF(CORRIDA!$M:$M,CY$2&amp;" d. "&amp;$B9)=0,"",COUNTIF(CORRIDA!$M:$M,$B9&amp;" d. "&amp;CY$2)+COUNTIF(CORRIDA!$M:$M,CY$2&amp;" d. "&amp;$B9)))</f>
        <v/>
      </c>
      <c r="CZ9" s="76" t="str">
        <f aca="false">IF($B9=CZ$2,"-",IF(COUNTIF(CORRIDA!$M:$M,$B9&amp;" d. "&amp;CZ$2)+COUNTIF(CORRIDA!$M:$M,CZ$2&amp;" d. "&amp;$B9)=0,"",COUNTIF(CORRIDA!$M:$M,$B9&amp;" d. "&amp;CZ$2)+COUNTIF(CORRIDA!$M:$M,CZ$2&amp;" d. "&amp;$B9)))</f>
        <v/>
      </c>
      <c r="DA9" s="76" t="str">
        <f aca="false">IF($B9=DA$2,"-",IF(COUNTIF(CORRIDA!$M:$M,$B9&amp;" d. "&amp;DA$2)+COUNTIF(CORRIDA!$M:$M,DA$2&amp;" d. "&amp;$B9)=0,"",COUNTIF(CORRIDA!$M:$M,$B9&amp;" d. "&amp;DA$2)+COUNTIF(CORRIDA!$M:$M,DA$2&amp;" d. "&amp;$B9)))</f>
        <v/>
      </c>
      <c r="DB9" s="76" t="str">
        <f aca="false">IF($B9=DB$2,"-",IF(COUNTIF(CORRIDA!$M:$M,$B9&amp;" d. "&amp;DB$2)+COUNTIF(CORRIDA!$M:$M,DB$2&amp;" d. "&amp;$B9)=0,"",COUNTIF(CORRIDA!$M:$M,$B9&amp;" d. "&amp;DB$2)+COUNTIF(CORRIDA!$M:$M,DB$2&amp;" d. "&amp;$B9)))</f>
        <v/>
      </c>
      <c r="DC9" s="76" t="str">
        <f aca="false">IF($B9=DC$2,"-",IF(COUNTIF(CORRIDA!$M:$M,$B9&amp;" d. "&amp;DC$2)+COUNTIF(CORRIDA!$M:$M,DC$2&amp;" d. "&amp;$B9)=0,"",COUNTIF(CORRIDA!$M:$M,$B9&amp;" d. "&amp;DC$2)+COUNTIF(CORRIDA!$M:$M,DC$2&amp;" d. "&amp;$B9)))</f>
        <v/>
      </c>
      <c r="DD9" s="75" t="n">
        <f aca="false">SUM(BF9:DC9)</f>
        <v>10</v>
      </c>
      <c r="DE9" s="77" t="n">
        <f aca="false">COUNTIF(BF9:DC9,"&gt;0")</f>
        <v>8</v>
      </c>
      <c r="DF9" s="78" t="n">
        <f aca="false">IF(COUNTIF(BF9:DC9,"&gt;0")&lt;10,0,QUOTIENT(COUNTIF(BF9:DC9,"&gt;0"),5)*50)</f>
        <v>0</v>
      </c>
      <c r="DG9" s="79"/>
      <c r="DH9" s="73" t="str">
        <f aca="false">BE9</f>
        <v>Costinha</v>
      </c>
      <c r="DI9" s="76" t="n">
        <f aca="false">IF($B9=DI$2,0,IF(COUNTIF(CORRIDA!$M:$M,$B9&amp;" d. "&amp;DI$2)+COUNTIF(CORRIDA!$M:$M,DI$2&amp;" d. "&amp;$B9)=0,0,COUNTIF(CORRIDA!$M:$M,$B9&amp;" d. "&amp;DI$2)+COUNTIF(CORRIDA!$M:$M,DI$2&amp;" d. "&amp;$B9)))</f>
        <v>0</v>
      </c>
      <c r="DJ9" s="76" t="n">
        <f aca="false">IF($B9=DJ$2,0,IF(COUNTIF(CORRIDA!$M:$M,$B9&amp;" d. "&amp;DJ$2)+COUNTIF(CORRIDA!$M:$M,DJ$2&amp;" d. "&amp;$B9)=0,0,COUNTIF(CORRIDA!$M:$M,$B9&amp;" d. "&amp;DJ$2)+COUNTIF(CORRIDA!$M:$M,DJ$2&amp;" d. "&amp;$B9)))</f>
        <v>0</v>
      </c>
      <c r="DK9" s="76" t="n">
        <f aca="false">IF($B9=DK$2,0,IF(COUNTIF(CORRIDA!$M:$M,$B9&amp;" d. "&amp;DK$2)+COUNTIF(CORRIDA!$M:$M,DK$2&amp;" d. "&amp;$B9)=0,0,COUNTIF(CORRIDA!$M:$M,$B9&amp;" d. "&amp;DK$2)+COUNTIF(CORRIDA!$M:$M,DK$2&amp;" d. "&amp;$B9)))</f>
        <v>0</v>
      </c>
      <c r="DL9" s="76" t="n">
        <f aca="false">IF($B9=DL$2,0,IF(COUNTIF(CORRIDA!$M:$M,$B9&amp;" d. "&amp;DL$2)+COUNTIF(CORRIDA!$M:$M,DL$2&amp;" d. "&amp;$B9)=0,0,COUNTIF(CORRIDA!$M:$M,$B9&amp;" d. "&amp;DL$2)+COUNTIF(CORRIDA!$M:$M,DL$2&amp;" d. "&amp;$B9)))</f>
        <v>0</v>
      </c>
      <c r="DM9" s="76" t="n">
        <f aca="false">IF($B9=DM$2,0,IF(COUNTIF(CORRIDA!$M:$M,$B9&amp;" d. "&amp;DM$2)+COUNTIF(CORRIDA!$M:$M,DM$2&amp;" d. "&amp;$B9)=0,0,COUNTIF(CORRIDA!$M:$M,$B9&amp;" d. "&amp;DM$2)+COUNTIF(CORRIDA!$M:$M,DM$2&amp;" d. "&amp;$B9)))</f>
        <v>0</v>
      </c>
      <c r="DN9" s="76" t="n">
        <f aca="false">IF($B9=DN$2,0,IF(COUNTIF(CORRIDA!$M:$M,$B9&amp;" d. "&amp;DN$2)+COUNTIF(CORRIDA!$M:$M,DN$2&amp;" d. "&amp;$B9)=0,0,COUNTIF(CORRIDA!$M:$M,$B9&amp;" d. "&amp;DN$2)+COUNTIF(CORRIDA!$M:$M,DN$2&amp;" d. "&amp;$B9)))</f>
        <v>0</v>
      </c>
      <c r="DO9" s="76" t="n">
        <f aca="false">IF($B9=DO$2,0,IF(COUNTIF(CORRIDA!$M:$M,$B9&amp;" d. "&amp;DO$2)+COUNTIF(CORRIDA!$M:$M,DO$2&amp;" d. "&amp;$B9)=0,0,COUNTIF(CORRIDA!$M:$M,$B9&amp;" d. "&amp;DO$2)+COUNTIF(CORRIDA!$M:$M,DO$2&amp;" d. "&amp;$B9)))</f>
        <v>0</v>
      </c>
      <c r="DP9" s="76" t="n">
        <f aca="false">IF($B9=DP$2,0,IF(COUNTIF(CORRIDA!$M:$M,$B9&amp;" d. "&amp;DP$2)+COUNTIF(CORRIDA!$M:$M,DP$2&amp;" d. "&amp;$B9)=0,0,COUNTIF(CORRIDA!$M:$M,$B9&amp;" d. "&amp;DP$2)+COUNTIF(CORRIDA!$M:$M,DP$2&amp;" d. "&amp;$B9)))</f>
        <v>0</v>
      </c>
      <c r="DQ9" s="76" t="n">
        <f aca="false">IF($B9=DQ$2,0,IF(COUNTIF(CORRIDA!$M:$M,$B9&amp;" d. "&amp;DQ$2)+COUNTIF(CORRIDA!$M:$M,DQ$2&amp;" d. "&amp;$B9)=0,0,COUNTIF(CORRIDA!$M:$M,$B9&amp;" d. "&amp;DQ$2)+COUNTIF(CORRIDA!$M:$M,DQ$2&amp;" d. "&amp;$B9)))</f>
        <v>1</v>
      </c>
      <c r="DR9" s="76" t="n">
        <f aca="false">IF($B9=DR$2,0,IF(COUNTIF(CORRIDA!$M:$M,$B9&amp;" d. "&amp;DR$2)+COUNTIF(CORRIDA!$M:$M,DR$2&amp;" d. "&amp;$B9)=0,0,COUNTIF(CORRIDA!$M:$M,$B9&amp;" d. "&amp;DR$2)+COUNTIF(CORRIDA!$M:$M,DR$2&amp;" d. "&amp;$B9)))</f>
        <v>0</v>
      </c>
      <c r="DS9" s="76" t="n">
        <f aca="false">IF($B9=DS$2,0,IF(COUNTIF(CORRIDA!$M:$M,$B9&amp;" d. "&amp;DS$2)+COUNTIF(CORRIDA!$M:$M,DS$2&amp;" d. "&amp;$B9)=0,0,COUNTIF(CORRIDA!$M:$M,$B9&amp;" d. "&amp;DS$2)+COUNTIF(CORRIDA!$M:$M,DS$2&amp;" d. "&amp;$B9)))</f>
        <v>0</v>
      </c>
      <c r="DT9" s="76" t="n">
        <f aca="false">IF($B9=DT$2,0,IF(COUNTIF(CORRIDA!$M:$M,$B9&amp;" d. "&amp;DT$2)+COUNTIF(CORRIDA!$M:$M,DT$2&amp;" d. "&amp;$B9)=0,0,COUNTIF(CORRIDA!$M:$M,$B9&amp;" d. "&amp;DT$2)+COUNTIF(CORRIDA!$M:$M,DT$2&amp;" d. "&amp;$B9)))</f>
        <v>3</v>
      </c>
      <c r="DU9" s="76" t="n">
        <f aca="false">IF($B9=DU$2,0,IF(COUNTIF(CORRIDA!$M:$M,$B9&amp;" d. "&amp;DU$2)+COUNTIF(CORRIDA!$M:$M,DU$2&amp;" d. "&amp;$B9)=0,0,COUNTIF(CORRIDA!$M:$M,$B9&amp;" d. "&amp;DU$2)+COUNTIF(CORRIDA!$M:$M,DU$2&amp;" d. "&amp;$B9)))</f>
        <v>1</v>
      </c>
      <c r="DV9" s="76" t="n">
        <f aca="false">IF($B9=DV$2,0,IF(COUNTIF(CORRIDA!$M:$M,$B9&amp;" d. "&amp;DV$2)+COUNTIF(CORRIDA!$M:$M,DV$2&amp;" d. "&amp;$B9)=0,0,COUNTIF(CORRIDA!$M:$M,$B9&amp;" d. "&amp;DV$2)+COUNTIF(CORRIDA!$M:$M,DV$2&amp;" d. "&amp;$B9)))</f>
        <v>0</v>
      </c>
      <c r="DW9" s="76" t="n">
        <f aca="false">IF($B9=DW$2,0,IF(COUNTIF(CORRIDA!$M:$M,$B9&amp;" d. "&amp;DW$2)+COUNTIF(CORRIDA!$M:$M,DW$2&amp;" d. "&amp;$B9)=0,0,COUNTIF(CORRIDA!$M:$M,$B9&amp;" d. "&amp;DW$2)+COUNTIF(CORRIDA!$M:$M,DW$2&amp;" d. "&amp;$B9)))</f>
        <v>0</v>
      </c>
      <c r="DX9" s="76" t="n">
        <f aca="false">IF($B9=DX$2,0,IF(COUNTIF(CORRIDA!$M:$M,$B9&amp;" d. "&amp;DX$2)+COUNTIF(CORRIDA!$M:$M,DX$2&amp;" d. "&amp;$B9)=0,0,COUNTIF(CORRIDA!$M:$M,$B9&amp;" d. "&amp;DX$2)+COUNTIF(CORRIDA!$M:$M,DX$2&amp;" d. "&amp;$B9)))</f>
        <v>0</v>
      </c>
      <c r="DY9" s="76" t="n">
        <f aca="false">IF($B9=DY$2,0,IF(COUNTIF(CORRIDA!$M:$M,$B9&amp;" d. "&amp;DY$2)+COUNTIF(CORRIDA!$M:$M,DY$2&amp;" d. "&amp;$B9)=0,0,COUNTIF(CORRIDA!$M:$M,$B9&amp;" d. "&amp;DY$2)+COUNTIF(CORRIDA!$M:$M,DY$2&amp;" d. "&amp;$B9)))</f>
        <v>0</v>
      </c>
      <c r="DZ9" s="76" t="n">
        <f aca="false">IF($B9=DZ$2,0,IF(COUNTIF(CORRIDA!$M:$M,$B9&amp;" d. "&amp;DZ$2)+COUNTIF(CORRIDA!$M:$M,DZ$2&amp;" d. "&amp;$B9)=0,0,COUNTIF(CORRIDA!$M:$M,$B9&amp;" d. "&amp;DZ$2)+COUNTIF(CORRIDA!$M:$M,DZ$2&amp;" d. "&amp;$B9)))</f>
        <v>0</v>
      </c>
      <c r="EA9" s="76" t="n">
        <f aca="false">IF($B9=EA$2,0,IF(COUNTIF(CORRIDA!$M:$M,$B9&amp;" d. "&amp;EA$2)+COUNTIF(CORRIDA!$M:$M,EA$2&amp;" d. "&amp;$B9)=0,0,COUNTIF(CORRIDA!$M:$M,$B9&amp;" d. "&amp;EA$2)+COUNTIF(CORRIDA!$M:$M,EA$2&amp;" d. "&amp;$B9)))</f>
        <v>0</v>
      </c>
      <c r="EB9" s="76" t="n">
        <f aca="false">IF($B9=EB$2,0,IF(COUNTIF(CORRIDA!$M:$M,$B9&amp;" d. "&amp;EB$2)+COUNTIF(CORRIDA!$M:$M,EB$2&amp;" d. "&amp;$B9)=0,0,COUNTIF(CORRIDA!$M:$M,$B9&amp;" d. "&amp;EB$2)+COUNTIF(CORRIDA!$M:$M,EB$2&amp;" d. "&amp;$B9)))</f>
        <v>0</v>
      </c>
      <c r="EC9" s="76" t="n">
        <f aca="false">IF($B9=EC$2,0,IF(COUNTIF(CORRIDA!$M:$M,$B9&amp;" d. "&amp;EC$2)+COUNTIF(CORRIDA!$M:$M,EC$2&amp;" d. "&amp;$B9)=0,0,COUNTIF(CORRIDA!$M:$M,$B9&amp;" d. "&amp;EC$2)+COUNTIF(CORRIDA!$M:$M,EC$2&amp;" d. "&amp;$B9)))</f>
        <v>0</v>
      </c>
      <c r="ED9" s="76" t="n">
        <f aca="false">IF($B9=ED$2,0,IF(COUNTIF(CORRIDA!$M:$M,$B9&amp;" d. "&amp;ED$2)+COUNTIF(CORRIDA!$M:$M,ED$2&amp;" d. "&amp;$B9)=0,0,COUNTIF(CORRIDA!$M:$M,$B9&amp;" d. "&amp;ED$2)+COUNTIF(CORRIDA!$M:$M,ED$2&amp;" d. "&amp;$B9)))</f>
        <v>0</v>
      </c>
      <c r="EE9" s="76" t="n">
        <f aca="false">IF($B9=EE$2,0,IF(COUNTIF(CORRIDA!$M:$M,$B9&amp;" d. "&amp;EE$2)+COUNTIF(CORRIDA!$M:$M,EE$2&amp;" d. "&amp;$B9)=0,0,COUNTIF(CORRIDA!$M:$M,$B9&amp;" d. "&amp;EE$2)+COUNTIF(CORRIDA!$M:$M,EE$2&amp;" d. "&amp;$B9)))</f>
        <v>0</v>
      </c>
      <c r="EF9" s="76" t="n">
        <f aca="false">IF($B9=EF$2,0,IF(COUNTIF(CORRIDA!$M:$M,$B9&amp;" d. "&amp;EF$2)+COUNTIF(CORRIDA!$M:$M,EF$2&amp;" d. "&amp;$B9)=0,0,COUNTIF(CORRIDA!$M:$M,$B9&amp;" d. "&amp;EF$2)+COUNTIF(CORRIDA!$M:$M,EF$2&amp;" d. "&amp;$B9)))</f>
        <v>0</v>
      </c>
      <c r="EG9" s="76" t="n">
        <f aca="false">IF($B9=EG$2,0,IF(COUNTIF(CORRIDA!$M:$M,$B9&amp;" d. "&amp;EG$2)+COUNTIF(CORRIDA!$M:$M,EG$2&amp;" d. "&amp;$B9)=0,0,COUNTIF(CORRIDA!$M:$M,$B9&amp;" d. "&amp;EG$2)+COUNTIF(CORRIDA!$M:$M,EG$2&amp;" d. "&amp;$B9)))</f>
        <v>0</v>
      </c>
      <c r="EH9" s="76" t="n">
        <f aca="false">IF($B9=EH$2,0,IF(COUNTIF(CORRIDA!$M:$M,$B9&amp;" d. "&amp;EH$2)+COUNTIF(CORRIDA!$M:$M,EH$2&amp;" d. "&amp;$B9)=0,0,COUNTIF(CORRIDA!$M:$M,$B9&amp;" d. "&amp;EH$2)+COUNTIF(CORRIDA!$M:$M,EH$2&amp;" d. "&amp;$B9)))</f>
        <v>0</v>
      </c>
      <c r="EI9" s="76" t="n">
        <f aca="false">IF($B9=EI$2,0,IF(COUNTIF(CORRIDA!$M:$M,$B9&amp;" d. "&amp;EI$2)+COUNTIF(CORRIDA!$M:$M,EI$2&amp;" d. "&amp;$B9)=0,0,COUNTIF(CORRIDA!$M:$M,$B9&amp;" d. "&amp;EI$2)+COUNTIF(CORRIDA!$M:$M,EI$2&amp;" d. "&amp;$B9)))</f>
        <v>0</v>
      </c>
      <c r="EJ9" s="76" t="n">
        <f aca="false">IF($B9=EJ$2,0,IF(COUNTIF(CORRIDA!$M:$M,$B9&amp;" d. "&amp;EJ$2)+COUNTIF(CORRIDA!$M:$M,EJ$2&amp;" d. "&amp;$B9)=0,0,COUNTIF(CORRIDA!$M:$M,$B9&amp;" d. "&amp;EJ$2)+COUNTIF(CORRIDA!$M:$M,EJ$2&amp;" d. "&amp;$B9)))</f>
        <v>0</v>
      </c>
      <c r="EK9" s="76" t="n">
        <f aca="false">IF($B9=EK$2,0,IF(COUNTIF(CORRIDA!$M:$M,$B9&amp;" d. "&amp;EK$2)+COUNTIF(CORRIDA!$M:$M,EK$2&amp;" d. "&amp;$B9)=0,0,COUNTIF(CORRIDA!$M:$M,$B9&amp;" d. "&amp;EK$2)+COUNTIF(CORRIDA!$M:$M,EK$2&amp;" d. "&amp;$B9)))</f>
        <v>0</v>
      </c>
      <c r="EL9" s="76" t="n">
        <f aca="false">IF($B9=EL$2,0,IF(COUNTIF(CORRIDA!$M:$M,$B9&amp;" d. "&amp;EL$2)+COUNTIF(CORRIDA!$M:$M,EL$2&amp;" d. "&amp;$B9)=0,0,COUNTIF(CORRIDA!$M:$M,$B9&amp;" d. "&amp;EL$2)+COUNTIF(CORRIDA!$M:$M,EL$2&amp;" d. "&amp;$B9)))</f>
        <v>0</v>
      </c>
      <c r="EM9" s="76" t="n">
        <f aca="false">IF($B9=EM$2,0,IF(COUNTIF(CORRIDA!$M:$M,$B9&amp;" d. "&amp;EM$2)+COUNTIF(CORRIDA!$M:$M,EM$2&amp;" d. "&amp;$B9)=0,0,COUNTIF(CORRIDA!$M:$M,$B9&amp;" d. "&amp;EM$2)+COUNTIF(CORRIDA!$M:$M,EM$2&amp;" d. "&amp;$B9)))</f>
        <v>1</v>
      </c>
      <c r="EN9" s="76" t="n">
        <f aca="false">IF($B9=EN$2,0,IF(COUNTIF(CORRIDA!$M:$M,$B9&amp;" d. "&amp;EN$2)+COUNTIF(CORRIDA!$M:$M,EN$2&amp;" d. "&amp;$B9)=0,0,COUNTIF(CORRIDA!$M:$M,$B9&amp;" d. "&amp;EN$2)+COUNTIF(CORRIDA!$M:$M,EN$2&amp;" d. "&amp;$B9)))</f>
        <v>0</v>
      </c>
      <c r="EO9" s="76" t="n">
        <f aca="false">IF($B9=EO$2,0,IF(COUNTIF(CORRIDA!$M:$M,$B9&amp;" d. "&amp;EO$2)+COUNTIF(CORRIDA!$M:$M,EO$2&amp;" d. "&amp;$B9)=0,0,COUNTIF(CORRIDA!$M:$M,$B9&amp;" d. "&amp;EO$2)+COUNTIF(CORRIDA!$M:$M,EO$2&amp;" d. "&amp;$B9)))</f>
        <v>0</v>
      </c>
      <c r="EP9" s="76" t="n">
        <f aca="false">IF($B9=EP$2,0,IF(COUNTIF(CORRIDA!$M:$M,$B9&amp;" d. "&amp;EP$2)+COUNTIF(CORRIDA!$M:$M,EP$2&amp;" d. "&amp;$B9)=0,0,COUNTIF(CORRIDA!$M:$M,$B9&amp;" d. "&amp;EP$2)+COUNTIF(CORRIDA!$M:$M,EP$2&amp;" d. "&amp;$B9)))</f>
        <v>0</v>
      </c>
      <c r="EQ9" s="76" t="n">
        <f aca="false">IF($B9=EQ$2,0,IF(COUNTIF(CORRIDA!$M:$M,$B9&amp;" d. "&amp;EQ$2)+COUNTIF(CORRIDA!$M:$M,EQ$2&amp;" d. "&amp;$B9)=0,0,COUNTIF(CORRIDA!$M:$M,$B9&amp;" d. "&amp;EQ$2)+COUNTIF(CORRIDA!$M:$M,EQ$2&amp;" d. "&amp;$B9)))</f>
        <v>1</v>
      </c>
      <c r="ER9" s="76" t="n">
        <f aca="false">IF($B9=ER$2,0,IF(COUNTIF(CORRIDA!$M:$M,$B9&amp;" d. "&amp;ER$2)+COUNTIF(CORRIDA!$M:$M,ER$2&amp;" d. "&amp;$B9)=0,0,COUNTIF(CORRIDA!$M:$M,$B9&amp;" d. "&amp;ER$2)+COUNTIF(CORRIDA!$M:$M,ER$2&amp;" d. "&amp;$B9)))</f>
        <v>1</v>
      </c>
      <c r="ES9" s="76" t="n">
        <f aca="false">IF($B9=ES$2,0,IF(COUNTIF(CORRIDA!$M:$M,$B9&amp;" d. "&amp;ES$2)+COUNTIF(CORRIDA!$M:$M,ES$2&amp;" d. "&amp;$B9)=0,0,COUNTIF(CORRIDA!$M:$M,$B9&amp;" d. "&amp;ES$2)+COUNTIF(CORRIDA!$M:$M,ES$2&amp;" d. "&amp;$B9)))</f>
        <v>0</v>
      </c>
      <c r="ET9" s="76" t="n">
        <f aca="false">IF($B9=ET$2,0,IF(COUNTIF(CORRIDA!$M:$M,$B9&amp;" d. "&amp;ET$2)+COUNTIF(CORRIDA!$M:$M,ET$2&amp;" d. "&amp;$B9)=0,0,COUNTIF(CORRIDA!$M:$M,$B9&amp;" d. "&amp;ET$2)+COUNTIF(CORRIDA!$M:$M,ET$2&amp;" d. "&amp;$B9)))</f>
        <v>0</v>
      </c>
      <c r="EU9" s="76" t="n">
        <f aca="false">IF($B9=EU$2,0,IF(COUNTIF(CORRIDA!$M:$M,$B9&amp;" d. "&amp;EU$2)+COUNTIF(CORRIDA!$M:$M,EU$2&amp;" d. "&amp;$B9)=0,0,COUNTIF(CORRIDA!$M:$M,$B9&amp;" d. "&amp;EU$2)+COUNTIF(CORRIDA!$M:$M,EU$2&amp;" d. "&amp;$B9)))</f>
        <v>0</v>
      </c>
      <c r="EV9" s="76" t="n">
        <f aca="false">IF($B9=EV$2,0,IF(COUNTIF(CORRIDA!$M:$M,$B9&amp;" d. "&amp;EV$2)+COUNTIF(CORRIDA!$M:$M,EV$2&amp;" d. "&amp;$B9)=0,0,COUNTIF(CORRIDA!$M:$M,$B9&amp;" d. "&amp;EV$2)+COUNTIF(CORRIDA!$M:$M,EV$2&amp;" d. "&amp;$B9)))</f>
        <v>0</v>
      </c>
      <c r="EW9" s="76" t="n">
        <f aca="false">IF($B9=EW$2,0,IF(COUNTIF(CORRIDA!$M:$M,$B9&amp;" d. "&amp;EW$2)+COUNTIF(CORRIDA!$M:$M,EW$2&amp;" d. "&amp;$B9)=0,0,COUNTIF(CORRIDA!$M:$M,$B9&amp;" d. "&amp;EW$2)+COUNTIF(CORRIDA!$M:$M,EW$2&amp;" d. "&amp;$B9)))</f>
        <v>1</v>
      </c>
      <c r="EX9" s="76" t="n">
        <f aca="false">IF($B9=EX$2,0,IF(COUNTIF(CORRIDA!$M:$M,$B9&amp;" d. "&amp;EX$2)+COUNTIF(CORRIDA!$M:$M,EX$2&amp;" d. "&amp;$B9)=0,0,COUNTIF(CORRIDA!$M:$M,$B9&amp;" d. "&amp;EX$2)+COUNTIF(CORRIDA!$M:$M,EX$2&amp;" d. "&amp;$B9)))</f>
        <v>1</v>
      </c>
      <c r="EY9" s="76" t="n">
        <f aca="false">IF($B9=EY$2,0,IF(COUNTIF(CORRIDA!$M:$M,$B9&amp;" d. "&amp;EY$2)+COUNTIF(CORRIDA!$M:$M,EY$2&amp;" d. "&amp;$B9)=0,0,COUNTIF(CORRIDA!$M:$M,$B9&amp;" d. "&amp;EY$2)+COUNTIF(CORRIDA!$M:$M,EY$2&amp;" d. "&amp;$B9)))</f>
        <v>0</v>
      </c>
      <c r="EZ9" s="76" t="n">
        <f aca="false">IF($B9=EZ$2,0,IF(COUNTIF(CORRIDA!$M:$M,$B9&amp;" d. "&amp;EZ$2)+COUNTIF(CORRIDA!$M:$M,EZ$2&amp;" d. "&amp;$B9)=0,0,COUNTIF(CORRIDA!$M:$M,$B9&amp;" d. "&amp;EZ$2)+COUNTIF(CORRIDA!$M:$M,EZ$2&amp;" d. "&amp;$B9)))</f>
        <v>0</v>
      </c>
      <c r="FA9" s="76" t="n">
        <f aca="false">IF($B9=FA$2,0,IF(COUNTIF(CORRIDA!$M:$M,$B9&amp;" d. "&amp;FA$2)+COUNTIF(CORRIDA!$M:$M,FA$2&amp;" d. "&amp;$B9)=0,0,COUNTIF(CORRIDA!$M:$M,$B9&amp;" d. "&amp;FA$2)+COUNTIF(CORRIDA!$M:$M,FA$2&amp;" d. "&amp;$B9)))</f>
        <v>0</v>
      </c>
      <c r="FB9" s="76" t="n">
        <f aca="false">IF($B9=FB$2,0,IF(COUNTIF(CORRIDA!$M:$M,$B9&amp;" d. "&amp;FB$2)+COUNTIF(CORRIDA!$M:$M,FB$2&amp;" d. "&amp;$B9)=0,0,COUNTIF(CORRIDA!$M:$M,$B9&amp;" d. "&amp;FB$2)+COUNTIF(CORRIDA!$M:$M,FB$2&amp;" d. "&amp;$B9)))</f>
        <v>0</v>
      </c>
      <c r="FC9" s="76" t="n">
        <f aca="false">IF($B9=FC$2,0,IF(COUNTIF(CORRIDA!$M:$M,$B9&amp;" d. "&amp;FC$2)+COUNTIF(CORRIDA!$M:$M,FC$2&amp;" d. "&amp;$B9)=0,0,COUNTIF(CORRIDA!$M:$M,$B9&amp;" d. "&amp;FC$2)+COUNTIF(CORRIDA!$M:$M,FC$2&amp;" d. "&amp;$B9)))</f>
        <v>0</v>
      </c>
      <c r="FD9" s="76" t="n">
        <f aca="false">IF($B9=FD$2,0,IF(COUNTIF(CORRIDA!$M:$M,$B9&amp;" d. "&amp;FD$2)+COUNTIF(CORRIDA!$M:$M,FD$2&amp;" d. "&amp;$B9)=0,0,COUNTIF(CORRIDA!$M:$M,$B9&amp;" d. "&amp;FD$2)+COUNTIF(CORRIDA!$M:$M,FD$2&amp;" d. "&amp;$B9)))</f>
        <v>0</v>
      </c>
      <c r="FE9" s="76" t="n">
        <f aca="false">IF($B9=FE$2,0,IF(COUNTIF(CORRIDA!$M:$M,$B9&amp;" d. "&amp;FE$2)+COUNTIF(CORRIDA!$M:$M,FE$2&amp;" d. "&amp;$B9)=0,0,COUNTIF(CORRIDA!$M:$M,$B9&amp;" d. "&amp;FE$2)+COUNTIF(CORRIDA!$M:$M,FE$2&amp;" d. "&amp;$B9)))</f>
        <v>0</v>
      </c>
      <c r="FF9" s="76" t="n">
        <f aca="false">IF($B9=FF$2,0,IF(COUNTIF(CORRIDA!$M:$M,$B9&amp;" d. "&amp;FF$2)+COUNTIF(CORRIDA!$M:$M,FF$2&amp;" d. "&amp;$B9)=0,0,COUNTIF(CORRIDA!$M:$M,$B9&amp;" d. "&amp;FF$2)+COUNTIF(CORRIDA!$M:$M,FF$2&amp;" d. "&amp;$B9)))</f>
        <v>0</v>
      </c>
      <c r="FG9" s="75" t="n">
        <f aca="false">SUM(DI9:EW9)</f>
        <v>9</v>
      </c>
      <c r="FH9" s="80"/>
      <c r="FI9" s="73" t="str">
        <f aca="false">BE9</f>
        <v>Costinha</v>
      </c>
      <c r="FJ9" s="81" t="n">
        <f aca="false">COUNTIF(BF9:DC9,"&gt;0")</f>
        <v>8</v>
      </c>
      <c r="FK9" s="81" t="n">
        <f aca="false">AVERAGE(BF9:DC9)</f>
        <v>1.25</v>
      </c>
      <c r="FL9" s="81" t="n">
        <f aca="false">_xlfn.STDEV.P(BF9:DC9)</f>
        <v>0.661437827766148</v>
      </c>
    </row>
    <row r="10" customFormat="false" ht="12.75" hidden="false" customHeight="false" outlineLevel="0" collapsed="false">
      <c r="B10" s="73" t="str">
        <f aca="false">INTRO!B10</f>
        <v>Daniel Borges</v>
      </c>
      <c r="C10" s="82" t="str">
        <f aca="false">IF($B10=C$2,"-",IF(COUNTIF(CORRIDA!$M:$M,$B10&amp;" d. "&amp;C$2)=0,"",COUNTIF(CORRIDA!$M:$M,$B10&amp;" d. "&amp;C$2)))</f>
        <v/>
      </c>
      <c r="D10" s="82" t="str">
        <f aca="false">IF($B10=D$2,"-",IF(COUNTIF(CORRIDA!$M:$M,$B10&amp;" d. "&amp;D$2)=0,"",COUNTIF(CORRIDA!$M:$M,$B10&amp;" d. "&amp;D$2)))</f>
        <v/>
      </c>
      <c r="E10" s="82" t="str">
        <f aca="false">IF($B10=E$2,"-",IF(COUNTIF(CORRIDA!$M:$M,$B10&amp;" d. "&amp;E$2)=0,"",COUNTIF(CORRIDA!$M:$M,$B10&amp;" d. "&amp;E$2)))</f>
        <v/>
      </c>
      <c r="F10" s="82" t="str">
        <f aca="false">IF($B10=F$2,"-",IF(COUNTIF(CORRIDA!$M:$M,$B10&amp;" d. "&amp;F$2)=0,"",COUNTIF(CORRIDA!$M:$M,$B10&amp;" d. "&amp;F$2)))</f>
        <v/>
      </c>
      <c r="G10" s="82" t="str">
        <f aca="false">IF($B10=G$2,"-",IF(COUNTIF(CORRIDA!$M:$M,$B10&amp;" d. "&amp;G$2)=0,"",COUNTIF(CORRIDA!$M:$M,$B10&amp;" d. "&amp;G$2)))</f>
        <v/>
      </c>
      <c r="H10" s="82" t="str">
        <f aca="false">IF($B10=H$2,"-",IF(COUNTIF(CORRIDA!$M:$M,$B10&amp;" d. "&amp;H$2)=0,"",COUNTIF(CORRIDA!$M:$M,$B10&amp;" d. "&amp;H$2)))</f>
        <v/>
      </c>
      <c r="I10" s="82" t="str">
        <f aca="false">IF($B10=I$2,"-",IF(COUNTIF(CORRIDA!$M:$M,$B10&amp;" d. "&amp;I$2)=0,"",COUNTIF(CORRIDA!$M:$M,$B10&amp;" d. "&amp;I$2)))</f>
        <v/>
      </c>
      <c r="J10" s="82" t="str">
        <f aca="false">IF($B10=J$2,"-",IF(COUNTIF(CORRIDA!$M:$M,$B10&amp;" d. "&amp;J$2)=0,"",COUNTIF(CORRIDA!$M:$M,$B10&amp;" d. "&amp;J$2)))</f>
        <v>-</v>
      </c>
      <c r="K10" s="82" t="str">
        <f aca="false">IF($B10=K$2,"-",IF(COUNTIF(CORRIDA!$M:$M,$B10&amp;" d. "&amp;K$2)=0,"",COUNTIF(CORRIDA!$M:$M,$B10&amp;" d. "&amp;K$2)))</f>
        <v/>
      </c>
      <c r="L10" s="82" t="str">
        <f aca="false">IF($B10=L$2,"-",IF(COUNTIF(CORRIDA!$M:$M,$B10&amp;" d. "&amp;L$2)=0,"",COUNTIF(CORRIDA!$M:$M,$B10&amp;" d. "&amp;L$2)))</f>
        <v/>
      </c>
      <c r="M10" s="82" t="str">
        <f aca="false">IF($B10=M$2,"-",IF(COUNTIF(CORRIDA!$M:$M,$B10&amp;" d. "&amp;M$2)=0,"",COUNTIF(CORRIDA!$M:$M,$B10&amp;" d. "&amp;M$2)))</f>
        <v/>
      </c>
      <c r="N10" s="82" t="str">
        <f aca="false">IF($B10=N$2,"-",IF(COUNTIF(CORRIDA!$M:$M,$B10&amp;" d. "&amp;N$2)=0,"",COUNTIF(CORRIDA!$M:$M,$B10&amp;" d. "&amp;N$2)))</f>
        <v/>
      </c>
      <c r="O10" s="82" t="str">
        <f aca="false">IF($B10=O$2,"-",IF(COUNTIF(CORRIDA!$M:$M,$B10&amp;" d. "&amp;O$2)=0,"",COUNTIF(CORRIDA!$M:$M,$B10&amp;" d. "&amp;O$2)))</f>
        <v/>
      </c>
      <c r="P10" s="82" t="str">
        <f aca="false">IF($B10=P$2,"-",IF(COUNTIF(CORRIDA!$M:$M,$B10&amp;" d. "&amp;P$2)=0,"",COUNTIF(CORRIDA!$M:$M,$B10&amp;" d. "&amp;P$2)))</f>
        <v/>
      </c>
      <c r="Q10" s="82" t="str">
        <f aca="false">IF($B10=Q$2,"-",IF(COUNTIF(CORRIDA!$M:$M,$B10&amp;" d. "&amp;Q$2)=0,"",COUNTIF(CORRIDA!$M:$M,$B10&amp;" d. "&amp;Q$2)))</f>
        <v/>
      </c>
      <c r="R10" s="82" t="str">
        <f aca="false">IF($B10=R$2,"-",IF(COUNTIF(CORRIDA!$M:$M,$B10&amp;" d. "&amp;R$2)=0,"",COUNTIF(CORRIDA!$M:$M,$B10&amp;" d. "&amp;R$2)))</f>
        <v/>
      </c>
      <c r="S10" s="82" t="str">
        <f aca="false">IF($B10=S$2,"-",IF(COUNTIF(CORRIDA!$M:$M,$B10&amp;" d. "&amp;S$2)=0,"",COUNTIF(CORRIDA!$M:$M,$B10&amp;" d. "&amp;S$2)))</f>
        <v/>
      </c>
      <c r="T10" s="82" t="str">
        <f aca="false">IF($B10=T$2,"-",IF(COUNTIF(CORRIDA!$M:$M,$B10&amp;" d. "&amp;T$2)=0,"",COUNTIF(CORRIDA!$M:$M,$B10&amp;" d. "&amp;T$2)))</f>
        <v/>
      </c>
      <c r="U10" s="82" t="str">
        <f aca="false">IF($B10=U$2,"-",IF(COUNTIF(CORRIDA!$M:$M,$B10&amp;" d. "&amp;U$2)=0,"",COUNTIF(CORRIDA!$M:$M,$B10&amp;" d. "&amp;U$2)))</f>
        <v/>
      </c>
      <c r="V10" s="82" t="str">
        <f aca="false">IF($B10=V$2,"-",IF(COUNTIF(CORRIDA!$M:$M,$B10&amp;" d. "&amp;V$2)=0,"",COUNTIF(CORRIDA!$M:$M,$B10&amp;" d. "&amp;V$2)))</f>
        <v/>
      </c>
      <c r="W10" s="82" t="str">
        <f aca="false">IF($B10=W$2,"-",IF(COUNTIF(CORRIDA!$M:$M,$B10&amp;" d. "&amp;W$2)=0,"",COUNTIF(CORRIDA!$M:$M,$B10&amp;" d. "&amp;W$2)))</f>
        <v/>
      </c>
      <c r="X10" s="82" t="str">
        <f aca="false">IF($B10=X$2,"-",IF(COUNTIF(CORRIDA!$M:$M,$B10&amp;" d. "&amp;X$2)=0,"",COUNTIF(CORRIDA!$M:$M,$B10&amp;" d. "&amp;X$2)))</f>
        <v/>
      </c>
      <c r="Y10" s="82" t="str">
        <f aca="false">IF($B10=Y$2,"-",IF(COUNTIF(CORRIDA!$M:$M,$B10&amp;" d. "&amp;Y$2)=0,"",COUNTIF(CORRIDA!$M:$M,$B10&amp;" d. "&amp;Y$2)))</f>
        <v/>
      </c>
      <c r="Z10" s="82" t="str">
        <f aca="false">IF($B10=Z$2,"-",IF(COUNTIF(CORRIDA!$M:$M,$B10&amp;" d. "&amp;Z$2)=0,"",COUNTIF(CORRIDA!$M:$M,$B10&amp;" d. "&amp;Z$2)))</f>
        <v/>
      </c>
      <c r="AA10" s="82" t="str">
        <f aca="false">IF($B10=AA$2,"-",IF(COUNTIF(CORRIDA!$M:$M,$B10&amp;" d. "&amp;AA$2)=0,"",COUNTIF(CORRIDA!$M:$M,$B10&amp;" d. "&amp;AA$2)))</f>
        <v/>
      </c>
      <c r="AB10" s="82" t="str">
        <f aca="false">IF($B10=AB$2,"-",IF(COUNTIF(CORRIDA!$M:$M,$B10&amp;" d. "&amp;AB$2)=0,"",COUNTIF(CORRIDA!$M:$M,$B10&amp;" d. "&amp;AB$2)))</f>
        <v/>
      </c>
      <c r="AC10" s="82" t="str">
        <f aca="false">IF($B10=AC$2,"-",IF(COUNTIF(CORRIDA!$M:$M,$B10&amp;" d. "&amp;AC$2)=0,"",COUNTIF(CORRIDA!$M:$M,$B10&amp;" d. "&amp;AC$2)))</f>
        <v/>
      </c>
      <c r="AD10" s="82" t="str">
        <f aca="false">IF($B10=AD$2,"-",IF(COUNTIF(CORRIDA!$M:$M,$B10&amp;" d. "&amp;AD$2)=0,"",COUNTIF(CORRIDA!$M:$M,$B10&amp;" d. "&amp;AD$2)))</f>
        <v/>
      </c>
      <c r="AE10" s="82" t="str">
        <f aca="false">IF($B10=AE$2,"-",IF(COUNTIF(CORRIDA!$M:$M,$B10&amp;" d. "&amp;AE$2)=0,"",COUNTIF(CORRIDA!$M:$M,$B10&amp;" d. "&amp;AE$2)))</f>
        <v/>
      </c>
      <c r="AF10" s="82" t="str">
        <f aca="false">IF($B10=AF$2,"-",IF(COUNTIF(CORRIDA!$M:$M,$B10&amp;" d. "&amp;AF$2)=0,"",COUNTIF(CORRIDA!$M:$M,$B10&amp;" d. "&amp;AF$2)))</f>
        <v/>
      </c>
      <c r="AG10" s="82" t="str">
        <f aca="false">IF($B10=AG$2,"-",IF(COUNTIF(CORRIDA!$M:$M,$B10&amp;" d. "&amp;AG$2)=0,"",COUNTIF(CORRIDA!$M:$M,$B10&amp;" d. "&amp;AG$2)))</f>
        <v/>
      </c>
      <c r="AH10" s="82" t="str">
        <f aca="false">IF($B10=AH$2,"-",IF(COUNTIF(CORRIDA!$M:$M,$B10&amp;" d. "&amp;AH$2)=0,"",COUNTIF(CORRIDA!$M:$M,$B10&amp;" d. "&amp;AH$2)))</f>
        <v/>
      </c>
      <c r="AI10" s="82" t="str">
        <f aca="false">IF($B10=AI$2,"-",IF(COUNTIF(CORRIDA!$M:$M,$B10&amp;" d. "&amp;AI$2)=0,"",COUNTIF(CORRIDA!$M:$M,$B10&amp;" d. "&amp;AI$2)))</f>
        <v/>
      </c>
      <c r="AJ10" s="82" t="str">
        <f aca="false">IF($B10=AJ$2,"-",IF(COUNTIF(CORRIDA!$M:$M,$B10&amp;" d. "&amp;AJ$2)=0,"",COUNTIF(CORRIDA!$M:$M,$B10&amp;" d. "&amp;AJ$2)))</f>
        <v/>
      </c>
      <c r="AK10" s="82" t="str">
        <f aca="false">IF($B10=AK$2,"-",IF(COUNTIF(CORRIDA!$M:$M,$B10&amp;" d. "&amp;AK$2)=0,"",COUNTIF(CORRIDA!$M:$M,$B10&amp;" d. "&amp;AK$2)))</f>
        <v/>
      </c>
      <c r="AL10" s="82" t="str">
        <f aca="false">IF($B10=AL$2,"-",IF(COUNTIF(CORRIDA!$M:$M,$B10&amp;" d. "&amp;AL$2)=0,"",COUNTIF(CORRIDA!$M:$M,$B10&amp;" d. "&amp;AL$2)))</f>
        <v/>
      </c>
      <c r="AM10" s="82" t="str">
        <f aca="false">IF($B10=AM$2,"-",IF(COUNTIF(CORRIDA!$M:$M,$B10&amp;" d. "&amp;AM$2)=0,"",COUNTIF(CORRIDA!$M:$M,$B10&amp;" d. "&amp;AM$2)))</f>
        <v/>
      </c>
      <c r="AN10" s="82" t="str">
        <f aca="false">IF($B10=AN$2,"-",IF(COUNTIF(CORRIDA!$M:$M,$B10&amp;" d. "&amp;AN$2)=0,"",COUNTIF(CORRIDA!$M:$M,$B10&amp;" d. "&amp;AN$2)))</f>
        <v/>
      </c>
      <c r="AO10" s="82" t="str">
        <f aca="false">IF($B10=AO$2,"-",IF(COUNTIF(CORRIDA!$M:$M,$B10&amp;" d. "&amp;AO$2)=0,"",COUNTIF(CORRIDA!$M:$M,$B10&amp;" d. "&amp;AO$2)))</f>
        <v/>
      </c>
      <c r="AP10" s="82" t="str">
        <f aca="false">IF($B10=AP$2,"-",IF(COUNTIF(CORRIDA!$M:$M,$B10&amp;" d. "&amp;AP$2)=0,"",COUNTIF(CORRIDA!$M:$M,$B10&amp;" d. "&amp;AP$2)))</f>
        <v/>
      </c>
      <c r="AQ10" s="82" t="str">
        <f aca="false">IF($B10=AQ$2,"-",IF(COUNTIF(CORRIDA!$M:$M,$B10&amp;" d. "&amp;AQ$2)=0,"",COUNTIF(CORRIDA!$M:$M,$B10&amp;" d. "&amp;AQ$2)))</f>
        <v/>
      </c>
      <c r="AR10" s="82" t="str">
        <f aca="false">IF($B10=AR$2,"-",IF(COUNTIF(CORRIDA!$M:$M,$B10&amp;" d. "&amp;AR$2)=0,"",COUNTIF(CORRIDA!$M:$M,$B10&amp;" d. "&amp;AR$2)))</f>
        <v/>
      </c>
      <c r="AS10" s="82" t="str">
        <f aca="false">IF($B10=AS$2,"-",IF(COUNTIF(CORRIDA!$M:$M,$B10&amp;" d. "&amp;AS$2)=0,"",COUNTIF(CORRIDA!$M:$M,$B10&amp;" d. "&amp;AS$2)))</f>
        <v/>
      </c>
      <c r="AT10" s="82" t="str">
        <f aca="false">IF($B10=AT$2,"-",IF(COUNTIF(CORRIDA!$M:$M,$B10&amp;" d. "&amp;AT$2)=0,"",COUNTIF(CORRIDA!$M:$M,$B10&amp;" d. "&amp;AT$2)))</f>
        <v/>
      </c>
      <c r="AU10" s="82" t="str">
        <f aca="false">IF($B10=AU$2,"-",IF(COUNTIF(CORRIDA!$M:$M,$B10&amp;" d. "&amp;AU$2)=0,"",COUNTIF(CORRIDA!$M:$M,$B10&amp;" d. "&amp;AU$2)))</f>
        <v/>
      </c>
      <c r="AV10" s="82" t="str">
        <f aca="false">IF($B10=AV$2,"-",IF(COUNTIF(CORRIDA!$M:$M,$B10&amp;" d. "&amp;AV$2)=0,"",COUNTIF(CORRIDA!$M:$M,$B10&amp;" d. "&amp;AV$2)))</f>
        <v/>
      </c>
      <c r="AW10" s="82" t="str">
        <f aca="false">IF($B10=AW$2,"-",IF(COUNTIF(CORRIDA!$M:$M,$B10&amp;" d. "&amp;AW$2)=0,"",COUNTIF(CORRIDA!$M:$M,$B10&amp;" d. "&amp;AW$2)))</f>
        <v/>
      </c>
      <c r="AX10" s="82" t="str">
        <f aca="false">IF($B10=AX$2,"-",IF(COUNTIF(CORRIDA!$M:$M,$B10&amp;" d. "&amp;AX$2)=0,"",COUNTIF(CORRIDA!$M:$M,$B10&amp;" d. "&amp;AX$2)))</f>
        <v/>
      </c>
      <c r="AY10" s="82" t="str">
        <f aca="false">IF($B10=AY$2,"-",IF(COUNTIF(CORRIDA!$M:$M,$B10&amp;" d. "&amp;AY$2)=0,"",COUNTIF(CORRIDA!$M:$M,$B10&amp;" d. "&amp;AY$2)))</f>
        <v/>
      </c>
      <c r="AZ10" s="82" t="str">
        <f aca="false">IF($B10=AZ$2,"-",IF(COUNTIF(CORRIDA!$M:$M,$B10&amp;" d. "&amp;AZ$2)=0,"",COUNTIF(CORRIDA!$M:$M,$B10&amp;" d. "&amp;AZ$2)))</f>
        <v/>
      </c>
      <c r="BA10" s="75" t="n">
        <f aca="false">SUM(C10:AZ10)</f>
        <v>0</v>
      </c>
      <c r="BE10" s="73" t="str">
        <f aca="false">B10</f>
        <v>Daniel Borges</v>
      </c>
      <c r="BF10" s="83" t="str">
        <f aca="false">IF($B10=BF$2,"-",IF(COUNTIF(CORRIDA!$M:$M,$B10&amp;" d. "&amp;BF$2)+COUNTIF(CORRIDA!$M:$M,BF$2&amp;" d. "&amp;$B10)=0,"",COUNTIF(CORRIDA!$M:$M,$B10&amp;" d. "&amp;BF$2)+COUNTIF(CORRIDA!$M:$M,BF$2&amp;" d. "&amp;$B10)))</f>
        <v/>
      </c>
      <c r="BG10" s="83" t="str">
        <f aca="false">IF($B10=BG$2,"-",IF(COUNTIF(CORRIDA!$M:$M,$B10&amp;" d. "&amp;BG$2)+COUNTIF(CORRIDA!$M:$M,BG$2&amp;" d. "&amp;$B10)=0,"",COUNTIF(CORRIDA!$M:$M,$B10&amp;" d. "&amp;BG$2)+COUNTIF(CORRIDA!$M:$M,BG$2&amp;" d. "&amp;$B10)))</f>
        <v/>
      </c>
      <c r="BH10" s="83" t="str">
        <f aca="false">IF($B10=BH$2,"-",IF(COUNTIF(CORRIDA!$M:$M,$B10&amp;" d. "&amp;BH$2)+COUNTIF(CORRIDA!$M:$M,BH$2&amp;" d. "&amp;$B10)=0,"",COUNTIF(CORRIDA!$M:$M,$B10&amp;" d. "&amp;BH$2)+COUNTIF(CORRIDA!$M:$M,BH$2&amp;" d. "&amp;$B10)))</f>
        <v/>
      </c>
      <c r="BI10" s="83" t="str">
        <f aca="false">IF($B10=BI$2,"-",IF(COUNTIF(CORRIDA!$M:$M,$B10&amp;" d. "&amp;BI$2)+COUNTIF(CORRIDA!$M:$M,BI$2&amp;" d. "&amp;$B10)=0,"",COUNTIF(CORRIDA!$M:$M,$B10&amp;" d. "&amp;BI$2)+COUNTIF(CORRIDA!$M:$M,BI$2&amp;" d. "&amp;$B10)))</f>
        <v/>
      </c>
      <c r="BJ10" s="83" t="str">
        <f aca="false">IF($B10=BJ$2,"-",IF(COUNTIF(CORRIDA!$M:$M,$B10&amp;" d. "&amp;BJ$2)+COUNTIF(CORRIDA!$M:$M,BJ$2&amp;" d. "&amp;$B10)=0,"",COUNTIF(CORRIDA!$M:$M,$B10&amp;" d. "&amp;BJ$2)+COUNTIF(CORRIDA!$M:$M,BJ$2&amp;" d. "&amp;$B10)))</f>
        <v/>
      </c>
      <c r="BK10" s="83" t="str">
        <f aca="false">IF($B10=BK$2,"-",IF(COUNTIF(CORRIDA!$M:$M,$B10&amp;" d. "&amp;BK$2)+COUNTIF(CORRIDA!$M:$M,BK$2&amp;" d. "&amp;$B10)=0,"",COUNTIF(CORRIDA!$M:$M,$B10&amp;" d. "&amp;BK$2)+COUNTIF(CORRIDA!$M:$M,BK$2&amp;" d. "&amp;$B10)))</f>
        <v/>
      </c>
      <c r="BL10" s="83" t="str">
        <f aca="false">IF($B10=BL$2,"-",IF(COUNTIF(CORRIDA!$M:$M,$B10&amp;" d. "&amp;BL$2)+COUNTIF(CORRIDA!$M:$M,BL$2&amp;" d. "&amp;$B10)=0,"",COUNTIF(CORRIDA!$M:$M,$B10&amp;" d. "&amp;BL$2)+COUNTIF(CORRIDA!$M:$M,BL$2&amp;" d. "&amp;$B10)))</f>
        <v/>
      </c>
      <c r="BM10" s="83" t="str">
        <f aca="false">IF($B10=BM$2,"-",IF(COUNTIF(CORRIDA!$M:$M,$B10&amp;" d. "&amp;BM$2)+COUNTIF(CORRIDA!$M:$M,BM$2&amp;" d. "&amp;$B10)=0,"",COUNTIF(CORRIDA!$M:$M,$B10&amp;" d. "&amp;BM$2)+COUNTIF(CORRIDA!$M:$M,BM$2&amp;" d. "&amp;$B10)))</f>
        <v>-</v>
      </c>
      <c r="BN10" s="83" t="str">
        <f aca="false">IF($B10=BN$2,"-",IF(COUNTIF(CORRIDA!$M:$M,$B10&amp;" d. "&amp;BN$2)+COUNTIF(CORRIDA!$M:$M,BN$2&amp;" d. "&amp;$B10)=0,"",COUNTIF(CORRIDA!$M:$M,$B10&amp;" d. "&amp;BN$2)+COUNTIF(CORRIDA!$M:$M,BN$2&amp;" d. "&amp;$B10)))</f>
        <v/>
      </c>
      <c r="BO10" s="83" t="str">
        <f aca="false">IF($B10=BO$2,"-",IF(COUNTIF(CORRIDA!$M:$M,$B10&amp;" d. "&amp;BO$2)+COUNTIF(CORRIDA!$M:$M,BO$2&amp;" d. "&amp;$B10)=0,"",COUNTIF(CORRIDA!$M:$M,$B10&amp;" d. "&amp;BO$2)+COUNTIF(CORRIDA!$M:$M,BO$2&amp;" d. "&amp;$B10)))</f>
        <v/>
      </c>
      <c r="BP10" s="83" t="str">
        <f aca="false">IF($B10=BP$2,"-",IF(COUNTIF(CORRIDA!$M:$M,$B10&amp;" d. "&amp;BP$2)+COUNTIF(CORRIDA!$M:$M,BP$2&amp;" d. "&amp;$B10)=0,"",COUNTIF(CORRIDA!$M:$M,$B10&amp;" d. "&amp;BP$2)+COUNTIF(CORRIDA!$M:$M,BP$2&amp;" d. "&amp;$B10)))</f>
        <v/>
      </c>
      <c r="BQ10" s="83" t="str">
        <f aca="false">IF($B10=BQ$2,"-",IF(COUNTIF(CORRIDA!$M:$M,$B10&amp;" d. "&amp;BQ$2)+COUNTIF(CORRIDA!$M:$M,BQ$2&amp;" d. "&amp;$B10)=0,"",COUNTIF(CORRIDA!$M:$M,$B10&amp;" d. "&amp;BQ$2)+COUNTIF(CORRIDA!$M:$M,BQ$2&amp;" d. "&amp;$B10)))</f>
        <v/>
      </c>
      <c r="BR10" s="83" t="str">
        <f aca="false">IF($B10=BR$2,"-",IF(COUNTIF(CORRIDA!$M:$M,$B10&amp;" d. "&amp;BR$2)+COUNTIF(CORRIDA!$M:$M,BR$2&amp;" d. "&amp;$B10)=0,"",COUNTIF(CORRIDA!$M:$M,$B10&amp;" d. "&amp;BR$2)+COUNTIF(CORRIDA!$M:$M,BR$2&amp;" d. "&amp;$B10)))</f>
        <v/>
      </c>
      <c r="BS10" s="83" t="str">
        <f aca="false">IF($B10=BS$2,"-",IF(COUNTIF(CORRIDA!$M:$M,$B10&amp;" d. "&amp;BS$2)+COUNTIF(CORRIDA!$M:$M,BS$2&amp;" d. "&amp;$B10)=0,"",COUNTIF(CORRIDA!$M:$M,$B10&amp;" d. "&amp;BS$2)+COUNTIF(CORRIDA!$M:$M,BS$2&amp;" d. "&amp;$B10)))</f>
        <v/>
      </c>
      <c r="BT10" s="83" t="str">
        <f aca="false">IF($B10=BT$2,"-",IF(COUNTIF(CORRIDA!$M:$M,$B10&amp;" d. "&amp;BT$2)+COUNTIF(CORRIDA!$M:$M,BT$2&amp;" d. "&amp;$B10)=0,"",COUNTIF(CORRIDA!$M:$M,$B10&amp;" d. "&amp;BT$2)+COUNTIF(CORRIDA!$M:$M,BT$2&amp;" d. "&amp;$B10)))</f>
        <v/>
      </c>
      <c r="BU10" s="83" t="str">
        <f aca="false">IF($B10=BU$2,"-",IF(COUNTIF(CORRIDA!$M:$M,$B10&amp;" d. "&amp;BU$2)+COUNTIF(CORRIDA!$M:$M,BU$2&amp;" d. "&amp;$B10)=0,"",COUNTIF(CORRIDA!$M:$M,$B10&amp;" d. "&amp;BU$2)+COUNTIF(CORRIDA!$M:$M,BU$2&amp;" d. "&amp;$B10)))</f>
        <v/>
      </c>
      <c r="BV10" s="83" t="str">
        <f aca="false">IF($B10=BV$2,"-",IF(COUNTIF(CORRIDA!$M:$M,$B10&amp;" d. "&amp;BV$2)+COUNTIF(CORRIDA!$M:$M,BV$2&amp;" d. "&amp;$B10)=0,"",COUNTIF(CORRIDA!$M:$M,$B10&amp;" d. "&amp;BV$2)+COUNTIF(CORRIDA!$M:$M,BV$2&amp;" d. "&amp;$B10)))</f>
        <v/>
      </c>
      <c r="BW10" s="83" t="str">
        <f aca="false">IF($B10=BW$2,"-",IF(COUNTIF(CORRIDA!$M:$M,$B10&amp;" d. "&amp;BW$2)+COUNTIF(CORRIDA!$M:$M,BW$2&amp;" d. "&amp;$B10)=0,"",COUNTIF(CORRIDA!$M:$M,$B10&amp;" d. "&amp;BW$2)+COUNTIF(CORRIDA!$M:$M,BW$2&amp;" d. "&amp;$B10)))</f>
        <v/>
      </c>
      <c r="BX10" s="83" t="str">
        <f aca="false">IF($B10=BX$2,"-",IF(COUNTIF(CORRIDA!$M:$M,$B10&amp;" d. "&amp;BX$2)+COUNTIF(CORRIDA!$M:$M,BX$2&amp;" d. "&amp;$B10)=0,"",COUNTIF(CORRIDA!$M:$M,$B10&amp;" d. "&amp;BX$2)+COUNTIF(CORRIDA!$M:$M,BX$2&amp;" d. "&amp;$B10)))</f>
        <v/>
      </c>
      <c r="BY10" s="83" t="str">
        <f aca="false">IF($B10=BY$2,"-",IF(COUNTIF(CORRIDA!$M:$M,$B10&amp;" d. "&amp;BY$2)+COUNTIF(CORRIDA!$M:$M,BY$2&amp;" d. "&amp;$B10)=0,"",COUNTIF(CORRIDA!$M:$M,$B10&amp;" d. "&amp;BY$2)+COUNTIF(CORRIDA!$M:$M,BY$2&amp;" d. "&amp;$B10)))</f>
        <v/>
      </c>
      <c r="BZ10" s="83" t="str">
        <f aca="false">IF($B10=BZ$2,"-",IF(COUNTIF(CORRIDA!$M:$M,$B10&amp;" d. "&amp;BZ$2)+COUNTIF(CORRIDA!$M:$M,BZ$2&amp;" d. "&amp;$B10)=0,"",COUNTIF(CORRIDA!$M:$M,$B10&amp;" d. "&amp;BZ$2)+COUNTIF(CORRIDA!$M:$M,BZ$2&amp;" d. "&amp;$B10)))</f>
        <v/>
      </c>
      <c r="CA10" s="83" t="str">
        <f aca="false">IF($B10=CA$2,"-",IF(COUNTIF(CORRIDA!$M:$M,$B10&amp;" d. "&amp;CA$2)+COUNTIF(CORRIDA!$M:$M,CA$2&amp;" d. "&amp;$B10)=0,"",COUNTIF(CORRIDA!$M:$M,$B10&amp;" d. "&amp;CA$2)+COUNTIF(CORRIDA!$M:$M,CA$2&amp;" d. "&amp;$B10)))</f>
        <v/>
      </c>
      <c r="CB10" s="83" t="str">
        <f aca="false">IF($B10=CB$2,"-",IF(COUNTIF(CORRIDA!$M:$M,$B10&amp;" d. "&amp;CB$2)+COUNTIF(CORRIDA!$M:$M,CB$2&amp;" d. "&amp;$B10)=0,"",COUNTIF(CORRIDA!$M:$M,$B10&amp;" d. "&amp;CB$2)+COUNTIF(CORRIDA!$M:$M,CB$2&amp;" d. "&amp;$B10)))</f>
        <v/>
      </c>
      <c r="CC10" s="83" t="str">
        <f aca="false">IF($B10=CC$2,"-",IF(COUNTIF(CORRIDA!$M:$M,$B10&amp;" d. "&amp;CC$2)+COUNTIF(CORRIDA!$M:$M,CC$2&amp;" d. "&amp;$B10)=0,"",COUNTIF(CORRIDA!$M:$M,$B10&amp;" d. "&amp;CC$2)+COUNTIF(CORRIDA!$M:$M,CC$2&amp;" d. "&amp;$B10)))</f>
        <v/>
      </c>
      <c r="CD10" s="83" t="str">
        <f aca="false">IF($B10=CD$2,"-",IF(COUNTIF(CORRIDA!$M:$M,$B10&amp;" d. "&amp;CD$2)+COUNTIF(CORRIDA!$M:$M,CD$2&amp;" d. "&amp;$B10)=0,"",COUNTIF(CORRIDA!$M:$M,$B10&amp;" d. "&amp;CD$2)+COUNTIF(CORRIDA!$M:$M,CD$2&amp;" d. "&amp;$B10)))</f>
        <v/>
      </c>
      <c r="CE10" s="83" t="str">
        <f aca="false">IF($B10=CE$2,"-",IF(COUNTIF(CORRIDA!$M:$M,$B10&amp;" d. "&amp;CE$2)+COUNTIF(CORRIDA!$M:$M,CE$2&amp;" d. "&amp;$B10)=0,"",COUNTIF(CORRIDA!$M:$M,$B10&amp;" d. "&amp;CE$2)+COUNTIF(CORRIDA!$M:$M,CE$2&amp;" d. "&amp;$B10)))</f>
        <v/>
      </c>
      <c r="CF10" s="83" t="str">
        <f aca="false">IF($B10=CF$2,"-",IF(COUNTIF(CORRIDA!$M:$M,$B10&amp;" d. "&amp;CF$2)+COUNTIF(CORRIDA!$M:$M,CF$2&amp;" d. "&amp;$B10)=0,"",COUNTIF(CORRIDA!$M:$M,$B10&amp;" d. "&amp;CF$2)+COUNTIF(CORRIDA!$M:$M,CF$2&amp;" d. "&amp;$B10)))</f>
        <v/>
      </c>
      <c r="CG10" s="83" t="str">
        <f aca="false">IF($B10=CG$2,"-",IF(COUNTIF(CORRIDA!$M:$M,$B10&amp;" d. "&amp;CG$2)+COUNTIF(CORRIDA!$M:$M,CG$2&amp;" d. "&amp;$B10)=0,"",COUNTIF(CORRIDA!$M:$M,$B10&amp;" d. "&amp;CG$2)+COUNTIF(CORRIDA!$M:$M,CG$2&amp;" d. "&amp;$B10)))</f>
        <v/>
      </c>
      <c r="CH10" s="83" t="str">
        <f aca="false">IF($B10=CH$2,"-",IF(COUNTIF(CORRIDA!$M:$M,$B10&amp;" d. "&amp;CH$2)+COUNTIF(CORRIDA!$M:$M,CH$2&amp;" d. "&amp;$B10)=0,"",COUNTIF(CORRIDA!$M:$M,$B10&amp;" d. "&amp;CH$2)+COUNTIF(CORRIDA!$M:$M,CH$2&amp;" d. "&amp;$B10)))</f>
        <v/>
      </c>
      <c r="CI10" s="83" t="str">
        <f aca="false">IF($B10=CI$2,"-",IF(COUNTIF(CORRIDA!$M:$M,$B10&amp;" d. "&amp;CI$2)+COUNTIF(CORRIDA!$M:$M,CI$2&amp;" d. "&amp;$B10)=0,"",COUNTIF(CORRIDA!$M:$M,$B10&amp;" d. "&amp;CI$2)+COUNTIF(CORRIDA!$M:$M,CI$2&amp;" d. "&amp;$B10)))</f>
        <v/>
      </c>
      <c r="CJ10" s="83" t="str">
        <f aca="false">IF($B10=CJ$2,"-",IF(COUNTIF(CORRIDA!$M:$M,$B10&amp;" d. "&amp;CJ$2)+COUNTIF(CORRIDA!$M:$M,CJ$2&amp;" d. "&amp;$B10)=0,"",COUNTIF(CORRIDA!$M:$M,$B10&amp;" d. "&amp;CJ$2)+COUNTIF(CORRIDA!$M:$M,CJ$2&amp;" d. "&amp;$B10)))</f>
        <v/>
      </c>
      <c r="CK10" s="83" t="str">
        <f aca="false">IF($B10=CK$2,"-",IF(COUNTIF(CORRIDA!$M:$M,$B10&amp;" d. "&amp;CK$2)+COUNTIF(CORRIDA!$M:$M,CK$2&amp;" d. "&amp;$B10)=0,"",COUNTIF(CORRIDA!$M:$M,$B10&amp;" d. "&amp;CK$2)+COUNTIF(CORRIDA!$M:$M,CK$2&amp;" d. "&amp;$B10)))</f>
        <v/>
      </c>
      <c r="CL10" s="83" t="str">
        <f aca="false">IF($B10=CL$2,"-",IF(COUNTIF(CORRIDA!$M:$M,$B10&amp;" d. "&amp;CL$2)+COUNTIF(CORRIDA!$M:$M,CL$2&amp;" d. "&amp;$B10)=0,"",COUNTIF(CORRIDA!$M:$M,$B10&amp;" d. "&amp;CL$2)+COUNTIF(CORRIDA!$M:$M,CL$2&amp;" d. "&amp;$B10)))</f>
        <v/>
      </c>
      <c r="CM10" s="83" t="str">
        <f aca="false">IF($B10=CM$2,"-",IF(COUNTIF(CORRIDA!$M:$M,$B10&amp;" d. "&amp;CM$2)+COUNTIF(CORRIDA!$M:$M,CM$2&amp;" d. "&amp;$B10)=0,"",COUNTIF(CORRIDA!$M:$M,$B10&amp;" d. "&amp;CM$2)+COUNTIF(CORRIDA!$M:$M,CM$2&amp;" d. "&amp;$B10)))</f>
        <v/>
      </c>
      <c r="CN10" s="83" t="str">
        <f aca="false">IF($B10=CN$2,"-",IF(COUNTIF(CORRIDA!$M:$M,$B10&amp;" d. "&amp;CN$2)+COUNTIF(CORRIDA!$M:$M,CN$2&amp;" d. "&amp;$B10)=0,"",COUNTIF(CORRIDA!$M:$M,$B10&amp;" d. "&amp;CN$2)+COUNTIF(CORRIDA!$M:$M,CN$2&amp;" d. "&amp;$B10)))</f>
        <v/>
      </c>
      <c r="CO10" s="83" t="str">
        <f aca="false">IF($B10=CO$2,"-",IF(COUNTIF(CORRIDA!$M:$M,$B10&amp;" d. "&amp;CO$2)+COUNTIF(CORRIDA!$M:$M,CO$2&amp;" d. "&amp;$B10)=0,"",COUNTIF(CORRIDA!$M:$M,$B10&amp;" d. "&amp;CO$2)+COUNTIF(CORRIDA!$M:$M,CO$2&amp;" d. "&amp;$B10)))</f>
        <v/>
      </c>
      <c r="CP10" s="83" t="str">
        <f aca="false">IF($B10=CP$2,"-",IF(COUNTIF(CORRIDA!$M:$M,$B10&amp;" d. "&amp;CP$2)+COUNTIF(CORRIDA!$M:$M,CP$2&amp;" d. "&amp;$B10)=0,"",COUNTIF(CORRIDA!$M:$M,$B10&amp;" d. "&amp;CP$2)+COUNTIF(CORRIDA!$M:$M,CP$2&amp;" d. "&amp;$B10)))</f>
        <v/>
      </c>
      <c r="CQ10" s="83" t="str">
        <f aca="false">IF($B10=CQ$2,"-",IF(COUNTIF(CORRIDA!$M:$M,$B10&amp;" d. "&amp;CQ$2)+COUNTIF(CORRIDA!$M:$M,CQ$2&amp;" d. "&amp;$B10)=0,"",COUNTIF(CORRIDA!$M:$M,$B10&amp;" d. "&amp;CQ$2)+COUNTIF(CORRIDA!$M:$M,CQ$2&amp;" d. "&amp;$B10)))</f>
        <v/>
      </c>
      <c r="CR10" s="83" t="str">
        <f aca="false">IF($B10=CR$2,"-",IF(COUNTIF(CORRIDA!$M:$M,$B10&amp;" d. "&amp;CR$2)+COUNTIF(CORRIDA!$M:$M,CR$2&amp;" d. "&amp;$B10)=0,"",COUNTIF(CORRIDA!$M:$M,$B10&amp;" d. "&amp;CR$2)+COUNTIF(CORRIDA!$M:$M,CR$2&amp;" d. "&amp;$B10)))</f>
        <v/>
      </c>
      <c r="CS10" s="83" t="str">
        <f aca="false">IF($B10=CS$2,"-",IF(COUNTIF(CORRIDA!$M:$M,$B10&amp;" d. "&amp;CS$2)+COUNTIF(CORRIDA!$M:$M,CS$2&amp;" d. "&amp;$B10)=0,"",COUNTIF(CORRIDA!$M:$M,$B10&amp;" d. "&amp;CS$2)+COUNTIF(CORRIDA!$M:$M,CS$2&amp;" d. "&amp;$B10)))</f>
        <v/>
      </c>
      <c r="CT10" s="83" t="str">
        <f aca="false">IF($B10=CT$2,"-",IF(COUNTIF(CORRIDA!$M:$M,$B10&amp;" d. "&amp;CT$2)+COUNTIF(CORRIDA!$M:$M,CT$2&amp;" d. "&amp;$B10)=0,"",COUNTIF(CORRIDA!$M:$M,$B10&amp;" d. "&amp;CT$2)+COUNTIF(CORRIDA!$M:$M,CT$2&amp;" d. "&amp;$B10)))</f>
        <v/>
      </c>
      <c r="CU10" s="83" t="str">
        <f aca="false">IF($B10=CU$2,"-",IF(COUNTIF(CORRIDA!$M:$M,$B10&amp;" d. "&amp;CU$2)+COUNTIF(CORRIDA!$M:$M,CU$2&amp;" d. "&amp;$B10)=0,"",COUNTIF(CORRIDA!$M:$M,$B10&amp;" d. "&amp;CU$2)+COUNTIF(CORRIDA!$M:$M,CU$2&amp;" d. "&amp;$B10)))</f>
        <v/>
      </c>
      <c r="CV10" s="83" t="str">
        <f aca="false">IF($B10=CV$2,"-",IF(COUNTIF(CORRIDA!$M:$M,$B10&amp;" d. "&amp;CV$2)+COUNTIF(CORRIDA!$M:$M,CV$2&amp;" d. "&amp;$B10)=0,"",COUNTIF(CORRIDA!$M:$M,$B10&amp;" d. "&amp;CV$2)+COUNTIF(CORRIDA!$M:$M,CV$2&amp;" d. "&amp;$B10)))</f>
        <v/>
      </c>
      <c r="CW10" s="83" t="str">
        <f aca="false">IF($B10=CW$2,"-",IF(COUNTIF(CORRIDA!$M:$M,$B10&amp;" d. "&amp;CW$2)+COUNTIF(CORRIDA!$M:$M,CW$2&amp;" d. "&amp;$B10)=0,"",COUNTIF(CORRIDA!$M:$M,$B10&amp;" d. "&amp;CW$2)+COUNTIF(CORRIDA!$M:$M,CW$2&amp;" d. "&amp;$B10)))</f>
        <v/>
      </c>
      <c r="CX10" s="83" t="str">
        <f aca="false">IF($B10=CX$2,"-",IF(COUNTIF(CORRIDA!$M:$M,$B10&amp;" d. "&amp;CX$2)+COUNTIF(CORRIDA!$M:$M,CX$2&amp;" d. "&amp;$B10)=0,"",COUNTIF(CORRIDA!$M:$M,$B10&amp;" d. "&amp;CX$2)+COUNTIF(CORRIDA!$M:$M,CX$2&amp;" d. "&amp;$B10)))</f>
        <v/>
      </c>
      <c r="CY10" s="83" t="str">
        <f aca="false">IF($B10=CY$2,"-",IF(COUNTIF(CORRIDA!$M:$M,$B10&amp;" d. "&amp;CY$2)+COUNTIF(CORRIDA!$M:$M,CY$2&amp;" d. "&amp;$B10)=0,"",COUNTIF(CORRIDA!$M:$M,$B10&amp;" d. "&amp;CY$2)+COUNTIF(CORRIDA!$M:$M,CY$2&amp;" d. "&amp;$B10)))</f>
        <v/>
      </c>
      <c r="CZ10" s="83" t="str">
        <f aca="false">IF($B10=CZ$2,"-",IF(COUNTIF(CORRIDA!$M:$M,$B10&amp;" d. "&amp;CZ$2)+COUNTIF(CORRIDA!$M:$M,CZ$2&amp;" d. "&amp;$B10)=0,"",COUNTIF(CORRIDA!$M:$M,$B10&amp;" d. "&amp;CZ$2)+COUNTIF(CORRIDA!$M:$M,CZ$2&amp;" d. "&amp;$B10)))</f>
        <v/>
      </c>
      <c r="DA10" s="83" t="str">
        <f aca="false">IF($B10=DA$2,"-",IF(COUNTIF(CORRIDA!$M:$M,$B10&amp;" d. "&amp;DA$2)+COUNTIF(CORRIDA!$M:$M,DA$2&amp;" d. "&amp;$B10)=0,"",COUNTIF(CORRIDA!$M:$M,$B10&amp;" d. "&amp;DA$2)+COUNTIF(CORRIDA!$M:$M,DA$2&amp;" d. "&amp;$B10)))</f>
        <v/>
      </c>
      <c r="DB10" s="83" t="str">
        <f aca="false">IF($B10=DB$2,"-",IF(COUNTIF(CORRIDA!$M:$M,$B10&amp;" d. "&amp;DB$2)+COUNTIF(CORRIDA!$M:$M,DB$2&amp;" d. "&amp;$B10)=0,"",COUNTIF(CORRIDA!$M:$M,$B10&amp;" d. "&amp;DB$2)+COUNTIF(CORRIDA!$M:$M,DB$2&amp;" d. "&amp;$B10)))</f>
        <v/>
      </c>
      <c r="DC10" s="83" t="str">
        <f aca="false">IF($B10=DC$2,"-",IF(COUNTIF(CORRIDA!$M:$M,$B10&amp;" d. "&amp;DC$2)+COUNTIF(CORRIDA!$M:$M,DC$2&amp;" d. "&amp;$B10)=0,"",COUNTIF(CORRIDA!$M:$M,$B10&amp;" d. "&amp;DC$2)+COUNTIF(CORRIDA!$M:$M,DC$2&amp;" d. "&amp;$B10)))</f>
        <v/>
      </c>
      <c r="DD10" s="75" t="n">
        <f aca="false">SUM(BF10:DC10)</f>
        <v>0</v>
      </c>
      <c r="DE10" s="77" t="n">
        <f aca="false">COUNTIF(BF10:DC10,"&gt;0")</f>
        <v>0</v>
      </c>
      <c r="DF10" s="78" t="n">
        <f aca="false">IF(COUNTIF(BF10:DC10,"&gt;0")&lt;10,0,QUOTIENT(COUNTIF(BF10:DC10,"&gt;0"),5)*50)</f>
        <v>0</v>
      </c>
      <c r="DG10" s="79"/>
      <c r="DH10" s="73" t="str">
        <f aca="false">BE10</f>
        <v>Daniel Borges</v>
      </c>
      <c r="DI10" s="83" t="n">
        <f aca="false">IF($B10=DI$2,0,IF(COUNTIF(CORRIDA!$M:$M,$B10&amp;" d. "&amp;DI$2)+COUNTIF(CORRIDA!$M:$M,DI$2&amp;" d. "&amp;$B10)=0,0,COUNTIF(CORRIDA!$M:$M,$B10&amp;" d. "&amp;DI$2)+COUNTIF(CORRIDA!$M:$M,DI$2&amp;" d. "&amp;$B10)))</f>
        <v>0</v>
      </c>
      <c r="DJ10" s="83" t="n">
        <f aca="false">IF($B10=DJ$2,0,IF(COUNTIF(CORRIDA!$M:$M,$B10&amp;" d. "&amp;DJ$2)+COUNTIF(CORRIDA!$M:$M,DJ$2&amp;" d. "&amp;$B10)=0,0,COUNTIF(CORRIDA!$M:$M,$B10&amp;" d. "&amp;DJ$2)+COUNTIF(CORRIDA!$M:$M,DJ$2&amp;" d. "&amp;$B10)))</f>
        <v>0</v>
      </c>
      <c r="DK10" s="83" t="n">
        <f aca="false">IF($B10=DK$2,0,IF(COUNTIF(CORRIDA!$M:$M,$B10&amp;" d. "&amp;DK$2)+COUNTIF(CORRIDA!$M:$M,DK$2&amp;" d. "&amp;$B10)=0,0,COUNTIF(CORRIDA!$M:$M,$B10&amp;" d. "&amp;DK$2)+COUNTIF(CORRIDA!$M:$M,DK$2&amp;" d. "&amp;$B10)))</f>
        <v>0</v>
      </c>
      <c r="DL10" s="83" t="n">
        <f aca="false">IF($B10=DL$2,0,IF(COUNTIF(CORRIDA!$M:$M,$B10&amp;" d. "&amp;DL$2)+COUNTIF(CORRIDA!$M:$M,DL$2&amp;" d. "&amp;$B10)=0,0,COUNTIF(CORRIDA!$M:$M,$B10&amp;" d. "&amp;DL$2)+COUNTIF(CORRIDA!$M:$M,DL$2&amp;" d. "&amp;$B10)))</f>
        <v>0</v>
      </c>
      <c r="DM10" s="83" t="n">
        <f aca="false">IF($B10=DM$2,0,IF(COUNTIF(CORRIDA!$M:$M,$B10&amp;" d. "&amp;DM$2)+COUNTIF(CORRIDA!$M:$M,DM$2&amp;" d. "&amp;$B10)=0,0,COUNTIF(CORRIDA!$M:$M,$B10&amp;" d. "&amp;DM$2)+COUNTIF(CORRIDA!$M:$M,DM$2&amp;" d. "&amp;$B10)))</f>
        <v>0</v>
      </c>
      <c r="DN10" s="83" t="n">
        <f aca="false">IF($B10=DN$2,0,IF(COUNTIF(CORRIDA!$M:$M,$B10&amp;" d. "&amp;DN$2)+COUNTIF(CORRIDA!$M:$M,DN$2&amp;" d. "&amp;$B10)=0,0,COUNTIF(CORRIDA!$M:$M,$B10&amp;" d. "&amp;DN$2)+COUNTIF(CORRIDA!$M:$M,DN$2&amp;" d. "&amp;$B10)))</f>
        <v>0</v>
      </c>
      <c r="DO10" s="83" t="n">
        <f aca="false">IF($B10=DO$2,0,IF(COUNTIF(CORRIDA!$M:$M,$B10&amp;" d. "&amp;DO$2)+COUNTIF(CORRIDA!$M:$M,DO$2&amp;" d. "&amp;$B10)=0,0,COUNTIF(CORRIDA!$M:$M,$B10&amp;" d. "&amp;DO$2)+COUNTIF(CORRIDA!$M:$M,DO$2&amp;" d. "&amp;$B10)))</f>
        <v>0</v>
      </c>
      <c r="DP10" s="83" t="n">
        <f aca="false">IF($B10=DP$2,0,IF(COUNTIF(CORRIDA!$M:$M,$B10&amp;" d. "&amp;DP$2)+COUNTIF(CORRIDA!$M:$M,DP$2&amp;" d. "&amp;$B10)=0,0,COUNTIF(CORRIDA!$M:$M,$B10&amp;" d. "&amp;DP$2)+COUNTIF(CORRIDA!$M:$M,DP$2&amp;" d. "&amp;$B10)))</f>
        <v>0</v>
      </c>
      <c r="DQ10" s="83" t="n">
        <f aca="false">IF($B10=DQ$2,0,IF(COUNTIF(CORRIDA!$M:$M,$B10&amp;" d. "&amp;DQ$2)+COUNTIF(CORRIDA!$M:$M,DQ$2&amp;" d. "&amp;$B10)=0,0,COUNTIF(CORRIDA!$M:$M,$B10&amp;" d. "&amp;DQ$2)+COUNTIF(CORRIDA!$M:$M,DQ$2&amp;" d. "&amp;$B10)))</f>
        <v>0</v>
      </c>
      <c r="DR10" s="83" t="n">
        <f aca="false">IF($B10=DR$2,0,IF(COUNTIF(CORRIDA!$M:$M,$B10&amp;" d. "&amp;DR$2)+COUNTIF(CORRIDA!$M:$M,DR$2&amp;" d. "&amp;$B10)=0,0,COUNTIF(CORRIDA!$M:$M,$B10&amp;" d. "&amp;DR$2)+COUNTIF(CORRIDA!$M:$M,DR$2&amp;" d. "&amp;$B10)))</f>
        <v>0</v>
      </c>
      <c r="DS10" s="83" t="n">
        <f aca="false">IF($B10=DS$2,0,IF(COUNTIF(CORRIDA!$M:$M,$B10&amp;" d. "&amp;DS$2)+COUNTIF(CORRIDA!$M:$M,DS$2&amp;" d. "&amp;$B10)=0,0,COUNTIF(CORRIDA!$M:$M,$B10&amp;" d. "&amp;DS$2)+COUNTIF(CORRIDA!$M:$M,DS$2&amp;" d. "&amp;$B10)))</f>
        <v>0</v>
      </c>
      <c r="DT10" s="83" t="n">
        <f aca="false">IF($B10=DT$2,0,IF(COUNTIF(CORRIDA!$M:$M,$B10&amp;" d. "&amp;DT$2)+COUNTIF(CORRIDA!$M:$M,DT$2&amp;" d. "&amp;$B10)=0,0,COUNTIF(CORRIDA!$M:$M,$B10&amp;" d. "&amp;DT$2)+COUNTIF(CORRIDA!$M:$M,DT$2&amp;" d. "&amp;$B10)))</f>
        <v>0</v>
      </c>
      <c r="DU10" s="83" t="n">
        <f aca="false">IF($B10=DU$2,0,IF(COUNTIF(CORRIDA!$M:$M,$B10&amp;" d. "&amp;DU$2)+COUNTIF(CORRIDA!$M:$M,DU$2&amp;" d. "&amp;$B10)=0,0,COUNTIF(CORRIDA!$M:$M,$B10&amp;" d. "&amp;DU$2)+COUNTIF(CORRIDA!$M:$M,DU$2&amp;" d. "&amp;$B10)))</f>
        <v>0</v>
      </c>
      <c r="DV10" s="83" t="n">
        <f aca="false">IF($B10=DV$2,0,IF(COUNTIF(CORRIDA!$M:$M,$B10&amp;" d. "&amp;DV$2)+COUNTIF(CORRIDA!$M:$M,DV$2&amp;" d. "&amp;$B10)=0,0,COUNTIF(CORRIDA!$M:$M,$B10&amp;" d. "&amp;DV$2)+COUNTIF(CORRIDA!$M:$M,DV$2&amp;" d. "&amp;$B10)))</f>
        <v>0</v>
      </c>
      <c r="DW10" s="83" t="n">
        <f aca="false">IF($B10=DW$2,0,IF(COUNTIF(CORRIDA!$M:$M,$B10&amp;" d. "&amp;DW$2)+COUNTIF(CORRIDA!$M:$M,DW$2&amp;" d. "&amp;$B10)=0,0,COUNTIF(CORRIDA!$M:$M,$B10&amp;" d. "&amp;DW$2)+COUNTIF(CORRIDA!$M:$M,DW$2&amp;" d. "&amp;$B10)))</f>
        <v>0</v>
      </c>
      <c r="DX10" s="83" t="n">
        <f aca="false">IF($B10=DX$2,0,IF(COUNTIF(CORRIDA!$M:$M,$B10&amp;" d. "&amp;DX$2)+COUNTIF(CORRIDA!$M:$M,DX$2&amp;" d. "&amp;$B10)=0,0,COUNTIF(CORRIDA!$M:$M,$B10&amp;" d. "&amp;DX$2)+COUNTIF(CORRIDA!$M:$M,DX$2&amp;" d. "&amp;$B10)))</f>
        <v>0</v>
      </c>
      <c r="DY10" s="83" t="n">
        <f aca="false">IF($B10=DY$2,0,IF(COUNTIF(CORRIDA!$M:$M,$B10&amp;" d. "&amp;DY$2)+COUNTIF(CORRIDA!$M:$M,DY$2&amp;" d. "&amp;$B10)=0,0,COUNTIF(CORRIDA!$M:$M,$B10&amp;" d. "&amp;DY$2)+COUNTIF(CORRIDA!$M:$M,DY$2&amp;" d. "&amp;$B10)))</f>
        <v>0</v>
      </c>
      <c r="DZ10" s="83" t="n">
        <f aca="false">IF($B10=DZ$2,0,IF(COUNTIF(CORRIDA!$M:$M,$B10&amp;" d. "&amp;DZ$2)+COUNTIF(CORRIDA!$M:$M,DZ$2&amp;" d. "&amp;$B10)=0,0,COUNTIF(CORRIDA!$M:$M,$B10&amp;" d. "&amp;DZ$2)+COUNTIF(CORRIDA!$M:$M,DZ$2&amp;" d. "&amp;$B10)))</f>
        <v>0</v>
      </c>
      <c r="EA10" s="83" t="n">
        <f aca="false">IF($B10=EA$2,0,IF(COUNTIF(CORRIDA!$M:$M,$B10&amp;" d. "&amp;EA$2)+COUNTIF(CORRIDA!$M:$M,EA$2&amp;" d. "&amp;$B10)=0,0,COUNTIF(CORRIDA!$M:$M,$B10&amp;" d. "&amp;EA$2)+COUNTIF(CORRIDA!$M:$M,EA$2&amp;" d. "&amp;$B10)))</f>
        <v>0</v>
      </c>
      <c r="EB10" s="83" t="n">
        <f aca="false">IF($B10=EB$2,0,IF(COUNTIF(CORRIDA!$M:$M,$B10&amp;" d. "&amp;EB$2)+COUNTIF(CORRIDA!$M:$M,EB$2&amp;" d. "&amp;$B10)=0,0,COUNTIF(CORRIDA!$M:$M,$B10&amp;" d. "&amp;EB$2)+COUNTIF(CORRIDA!$M:$M,EB$2&amp;" d. "&amp;$B10)))</f>
        <v>0</v>
      </c>
      <c r="EC10" s="83" t="n">
        <f aca="false">IF($B10=EC$2,0,IF(COUNTIF(CORRIDA!$M:$M,$B10&amp;" d. "&amp;EC$2)+COUNTIF(CORRIDA!$M:$M,EC$2&amp;" d. "&amp;$B10)=0,0,COUNTIF(CORRIDA!$M:$M,$B10&amp;" d. "&amp;EC$2)+COUNTIF(CORRIDA!$M:$M,EC$2&amp;" d. "&amp;$B10)))</f>
        <v>0</v>
      </c>
      <c r="ED10" s="83" t="n">
        <f aca="false">IF($B10=ED$2,0,IF(COUNTIF(CORRIDA!$M:$M,$B10&amp;" d. "&amp;ED$2)+COUNTIF(CORRIDA!$M:$M,ED$2&amp;" d. "&amp;$B10)=0,0,COUNTIF(CORRIDA!$M:$M,$B10&amp;" d. "&amp;ED$2)+COUNTIF(CORRIDA!$M:$M,ED$2&amp;" d. "&amp;$B10)))</f>
        <v>0</v>
      </c>
      <c r="EE10" s="83" t="n">
        <f aca="false">IF($B10=EE$2,0,IF(COUNTIF(CORRIDA!$M:$M,$B10&amp;" d. "&amp;EE$2)+COUNTIF(CORRIDA!$M:$M,EE$2&amp;" d. "&amp;$B10)=0,0,COUNTIF(CORRIDA!$M:$M,$B10&amp;" d. "&amp;EE$2)+COUNTIF(CORRIDA!$M:$M,EE$2&amp;" d. "&amp;$B10)))</f>
        <v>0</v>
      </c>
      <c r="EF10" s="83" t="n">
        <f aca="false">IF($B10=EF$2,0,IF(COUNTIF(CORRIDA!$M:$M,$B10&amp;" d. "&amp;EF$2)+COUNTIF(CORRIDA!$M:$M,EF$2&amp;" d. "&amp;$B10)=0,0,COUNTIF(CORRIDA!$M:$M,$B10&amp;" d. "&amp;EF$2)+COUNTIF(CORRIDA!$M:$M,EF$2&amp;" d. "&amp;$B10)))</f>
        <v>0</v>
      </c>
      <c r="EG10" s="83" t="n">
        <f aca="false">IF($B10=EG$2,0,IF(COUNTIF(CORRIDA!$M:$M,$B10&amp;" d. "&amp;EG$2)+COUNTIF(CORRIDA!$M:$M,EG$2&amp;" d. "&amp;$B10)=0,0,COUNTIF(CORRIDA!$M:$M,$B10&amp;" d. "&amp;EG$2)+COUNTIF(CORRIDA!$M:$M,EG$2&amp;" d. "&amp;$B10)))</f>
        <v>0</v>
      </c>
      <c r="EH10" s="83" t="n">
        <f aca="false">IF($B10=EH$2,0,IF(COUNTIF(CORRIDA!$M:$M,$B10&amp;" d. "&amp;EH$2)+COUNTIF(CORRIDA!$M:$M,EH$2&amp;" d. "&amp;$B10)=0,0,COUNTIF(CORRIDA!$M:$M,$B10&amp;" d. "&amp;EH$2)+COUNTIF(CORRIDA!$M:$M,EH$2&amp;" d. "&amp;$B10)))</f>
        <v>0</v>
      </c>
      <c r="EI10" s="83" t="n">
        <f aca="false">IF($B10=EI$2,0,IF(COUNTIF(CORRIDA!$M:$M,$B10&amp;" d. "&amp;EI$2)+COUNTIF(CORRIDA!$M:$M,EI$2&amp;" d. "&amp;$B10)=0,0,COUNTIF(CORRIDA!$M:$M,$B10&amp;" d. "&amp;EI$2)+COUNTIF(CORRIDA!$M:$M,EI$2&amp;" d. "&amp;$B10)))</f>
        <v>0</v>
      </c>
      <c r="EJ10" s="83" t="n">
        <f aca="false">IF($B10=EJ$2,0,IF(COUNTIF(CORRIDA!$M:$M,$B10&amp;" d. "&amp;EJ$2)+COUNTIF(CORRIDA!$M:$M,EJ$2&amp;" d. "&amp;$B10)=0,0,COUNTIF(CORRIDA!$M:$M,$B10&amp;" d. "&amp;EJ$2)+COUNTIF(CORRIDA!$M:$M,EJ$2&amp;" d. "&amp;$B10)))</f>
        <v>0</v>
      </c>
      <c r="EK10" s="83" t="n">
        <f aca="false">IF($B10=EK$2,0,IF(COUNTIF(CORRIDA!$M:$M,$B10&amp;" d. "&amp;EK$2)+COUNTIF(CORRIDA!$M:$M,EK$2&amp;" d. "&amp;$B10)=0,0,COUNTIF(CORRIDA!$M:$M,$B10&amp;" d. "&amp;EK$2)+COUNTIF(CORRIDA!$M:$M,EK$2&amp;" d. "&amp;$B10)))</f>
        <v>0</v>
      </c>
      <c r="EL10" s="83" t="n">
        <f aca="false">IF($B10=EL$2,0,IF(COUNTIF(CORRIDA!$M:$M,$B10&amp;" d. "&amp;EL$2)+COUNTIF(CORRIDA!$M:$M,EL$2&amp;" d. "&amp;$B10)=0,0,COUNTIF(CORRIDA!$M:$M,$B10&amp;" d. "&amp;EL$2)+COUNTIF(CORRIDA!$M:$M,EL$2&amp;" d. "&amp;$B10)))</f>
        <v>0</v>
      </c>
      <c r="EM10" s="83" t="n">
        <f aca="false">IF($B10=EM$2,0,IF(COUNTIF(CORRIDA!$M:$M,$B10&amp;" d. "&amp;EM$2)+COUNTIF(CORRIDA!$M:$M,EM$2&amp;" d. "&amp;$B10)=0,0,COUNTIF(CORRIDA!$M:$M,$B10&amp;" d. "&amp;EM$2)+COUNTIF(CORRIDA!$M:$M,EM$2&amp;" d. "&amp;$B10)))</f>
        <v>0</v>
      </c>
      <c r="EN10" s="83" t="n">
        <f aca="false">IF($B10=EN$2,0,IF(COUNTIF(CORRIDA!$M:$M,$B10&amp;" d. "&amp;EN$2)+COUNTIF(CORRIDA!$M:$M,EN$2&amp;" d. "&amp;$B10)=0,0,COUNTIF(CORRIDA!$M:$M,$B10&amp;" d. "&amp;EN$2)+COUNTIF(CORRIDA!$M:$M,EN$2&amp;" d. "&amp;$B10)))</f>
        <v>0</v>
      </c>
      <c r="EO10" s="83" t="n">
        <f aca="false">IF($B10=EO$2,0,IF(COUNTIF(CORRIDA!$M:$M,$B10&amp;" d. "&amp;EO$2)+COUNTIF(CORRIDA!$M:$M,EO$2&amp;" d. "&amp;$B10)=0,0,COUNTIF(CORRIDA!$M:$M,$B10&amp;" d. "&amp;EO$2)+COUNTIF(CORRIDA!$M:$M,EO$2&amp;" d. "&amp;$B10)))</f>
        <v>0</v>
      </c>
      <c r="EP10" s="83" t="n">
        <f aca="false">IF($B10=EP$2,0,IF(COUNTIF(CORRIDA!$M:$M,$B10&amp;" d. "&amp;EP$2)+COUNTIF(CORRIDA!$M:$M,EP$2&amp;" d. "&amp;$B10)=0,0,COUNTIF(CORRIDA!$M:$M,$B10&amp;" d. "&amp;EP$2)+COUNTIF(CORRIDA!$M:$M,EP$2&amp;" d. "&amp;$B10)))</f>
        <v>0</v>
      </c>
      <c r="EQ10" s="83" t="n">
        <f aca="false">IF($B10=EQ$2,0,IF(COUNTIF(CORRIDA!$M:$M,$B10&amp;" d. "&amp;EQ$2)+COUNTIF(CORRIDA!$M:$M,EQ$2&amp;" d. "&amp;$B10)=0,0,COUNTIF(CORRIDA!$M:$M,$B10&amp;" d. "&amp;EQ$2)+COUNTIF(CORRIDA!$M:$M,EQ$2&amp;" d. "&amp;$B10)))</f>
        <v>0</v>
      </c>
      <c r="ER10" s="83" t="n">
        <f aca="false">IF($B10=ER$2,0,IF(COUNTIF(CORRIDA!$M:$M,$B10&amp;" d. "&amp;ER$2)+COUNTIF(CORRIDA!$M:$M,ER$2&amp;" d. "&amp;$B10)=0,0,COUNTIF(CORRIDA!$M:$M,$B10&amp;" d. "&amp;ER$2)+COUNTIF(CORRIDA!$M:$M,ER$2&amp;" d. "&amp;$B10)))</f>
        <v>0</v>
      </c>
      <c r="ES10" s="83" t="n">
        <f aca="false">IF($B10=ES$2,0,IF(COUNTIF(CORRIDA!$M:$M,$B10&amp;" d. "&amp;ES$2)+COUNTIF(CORRIDA!$M:$M,ES$2&amp;" d. "&amp;$B10)=0,0,COUNTIF(CORRIDA!$M:$M,$B10&amp;" d. "&amp;ES$2)+COUNTIF(CORRIDA!$M:$M,ES$2&amp;" d. "&amp;$B10)))</f>
        <v>0</v>
      </c>
      <c r="ET10" s="83" t="n">
        <f aca="false">IF($B10=ET$2,0,IF(COUNTIF(CORRIDA!$M:$M,$B10&amp;" d. "&amp;ET$2)+COUNTIF(CORRIDA!$M:$M,ET$2&amp;" d. "&amp;$B10)=0,0,COUNTIF(CORRIDA!$M:$M,$B10&amp;" d. "&amp;ET$2)+COUNTIF(CORRIDA!$M:$M,ET$2&amp;" d. "&amp;$B10)))</f>
        <v>0</v>
      </c>
      <c r="EU10" s="83" t="n">
        <f aca="false">IF($B10=EU$2,0,IF(COUNTIF(CORRIDA!$M:$M,$B10&amp;" d. "&amp;EU$2)+COUNTIF(CORRIDA!$M:$M,EU$2&amp;" d. "&amp;$B10)=0,0,COUNTIF(CORRIDA!$M:$M,$B10&amp;" d. "&amp;EU$2)+COUNTIF(CORRIDA!$M:$M,EU$2&amp;" d. "&amp;$B10)))</f>
        <v>0</v>
      </c>
      <c r="EV10" s="83" t="n">
        <f aca="false">IF($B10=EV$2,0,IF(COUNTIF(CORRIDA!$M:$M,$B10&amp;" d. "&amp;EV$2)+COUNTIF(CORRIDA!$M:$M,EV$2&amp;" d. "&amp;$B10)=0,0,COUNTIF(CORRIDA!$M:$M,$B10&amp;" d. "&amp;EV$2)+COUNTIF(CORRIDA!$M:$M,EV$2&amp;" d. "&amp;$B10)))</f>
        <v>0</v>
      </c>
      <c r="EW10" s="83" t="n">
        <f aca="false">IF($B10=EW$2,0,IF(COUNTIF(CORRIDA!$M:$M,$B10&amp;" d. "&amp;EW$2)+COUNTIF(CORRIDA!$M:$M,EW$2&amp;" d. "&amp;$B10)=0,0,COUNTIF(CORRIDA!$M:$M,$B10&amp;" d. "&amp;EW$2)+COUNTIF(CORRIDA!$M:$M,EW$2&amp;" d. "&amp;$B10)))</f>
        <v>0</v>
      </c>
      <c r="EX10" s="83" t="n">
        <f aca="false">IF($B10=EX$2,0,IF(COUNTIF(CORRIDA!$M:$M,$B10&amp;" d. "&amp;EX$2)+COUNTIF(CORRIDA!$M:$M,EX$2&amp;" d. "&amp;$B10)=0,0,COUNTIF(CORRIDA!$M:$M,$B10&amp;" d. "&amp;EX$2)+COUNTIF(CORRIDA!$M:$M,EX$2&amp;" d. "&amp;$B10)))</f>
        <v>0</v>
      </c>
      <c r="EY10" s="83" t="n">
        <f aca="false">IF($B10=EY$2,0,IF(COUNTIF(CORRIDA!$M:$M,$B10&amp;" d. "&amp;EY$2)+COUNTIF(CORRIDA!$M:$M,EY$2&amp;" d. "&amp;$B10)=0,0,COUNTIF(CORRIDA!$M:$M,$B10&amp;" d. "&amp;EY$2)+COUNTIF(CORRIDA!$M:$M,EY$2&amp;" d. "&amp;$B10)))</f>
        <v>0</v>
      </c>
      <c r="EZ10" s="83" t="n">
        <f aca="false">IF($B10=EZ$2,0,IF(COUNTIF(CORRIDA!$M:$M,$B10&amp;" d. "&amp;EZ$2)+COUNTIF(CORRIDA!$M:$M,EZ$2&amp;" d. "&amp;$B10)=0,0,COUNTIF(CORRIDA!$M:$M,$B10&amp;" d. "&amp;EZ$2)+COUNTIF(CORRIDA!$M:$M,EZ$2&amp;" d. "&amp;$B10)))</f>
        <v>0</v>
      </c>
      <c r="FA10" s="83" t="n">
        <f aca="false">IF($B10=FA$2,0,IF(COUNTIF(CORRIDA!$M:$M,$B10&amp;" d. "&amp;FA$2)+COUNTIF(CORRIDA!$M:$M,FA$2&amp;" d. "&amp;$B10)=0,0,COUNTIF(CORRIDA!$M:$M,$B10&amp;" d. "&amp;FA$2)+COUNTIF(CORRIDA!$M:$M,FA$2&amp;" d. "&amp;$B10)))</f>
        <v>0</v>
      </c>
      <c r="FB10" s="83" t="n">
        <f aca="false">IF($B10=FB$2,0,IF(COUNTIF(CORRIDA!$M:$M,$B10&amp;" d. "&amp;FB$2)+COUNTIF(CORRIDA!$M:$M,FB$2&amp;" d. "&amp;$B10)=0,0,COUNTIF(CORRIDA!$M:$M,$B10&amp;" d. "&amp;FB$2)+COUNTIF(CORRIDA!$M:$M,FB$2&amp;" d. "&amp;$B10)))</f>
        <v>0</v>
      </c>
      <c r="FC10" s="83" t="n">
        <f aca="false">IF($B10=FC$2,0,IF(COUNTIF(CORRIDA!$M:$M,$B10&amp;" d. "&amp;FC$2)+COUNTIF(CORRIDA!$M:$M,FC$2&amp;" d. "&amp;$B10)=0,0,COUNTIF(CORRIDA!$M:$M,$B10&amp;" d. "&amp;FC$2)+COUNTIF(CORRIDA!$M:$M,FC$2&amp;" d. "&amp;$B10)))</f>
        <v>0</v>
      </c>
      <c r="FD10" s="83" t="n">
        <f aca="false">IF($B10=FD$2,0,IF(COUNTIF(CORRIDA!$M:$M,$B10&amp;" d. "&amp;FD$2)+COUNTIF(CORRIDA!$M:$M,FD$2&amp;" d. "&amp;$B10)=0,0,COUNTIF(CORRIDA!$M:$M,$B10&amp;" d. "&amp;FD$2)+COUNTIF(CORRIDA!$M:$M,FD$2&amp;" d. "&amp;$B10)))</f>
        <v>0</v>
      </c>
      <c r="FE10" s="83" t="n">
        <f aca="false">IF($B10=FE$2,0,IF(COUNTIF(CORRIDA!$M:$M,$B10&amp;" d. "&amp;FE$2)+COUNTIF(CORRIDA!$M:$M,FE$2&amp;" d. "&amp;$B10)=0,0,COUNTIF(CORRIDA!$M:$M,$B10&amp;" d. "&amp;FE$2)+COUNTIF(CORRIDA!$M:$M,FE$2&amp;" d. "&amp;$B10)))</f>
        <v>0</v>
      </c>
      <c r="FF10" s="83" t="n">
        <f aca="false">IF($B10=FF$2,0,IF(COUNTIF(CORRIDA!$M:$M,$B10&amp;" d. "&amp;FF$2)+COUNTIF(CORRIDA!$M:$M,FF$2&amp;" d. "&amp;$B10)=0,0,COUNTIF(CORRIDA!$M:$M,$B10&amp;" d. "&amp;FF$2)+COUNTIF(CORRIDA!$M:$M,FF$2&amp;" d. "&amp;$B10)))</f>
        <v>0</v>
      </c>
      <c r="FG10" s="75" t="n">
        <f aca="false">SUM(DI10:EW10)</f>
        <v>0</v>
      </c>
      <c r="FH10" s="80"/>
      <c r="FI10" s="73" t="str">
        <f aca="false">BE10</f>
        <v>Daniel Borges</v>
      </c>
      <c r="FJ10" s="81" t="n">
        <f aca="false">COUNTIF(BF10:DC10,"&gt;0")</f>
        <v>0</v>
      </c>
      <c r="FK10" s="81" t="e">
        <f aca="false">AVERAGE(BF10:DC10)</f>
        <v>#DIV/0!</v>
      </c>
      <c r="FL10" s="81" t="e">
        <f aca="false">_xlfn.STDEV.P(BF10:DC10)</f>
        <v>#DIV/0!</v>
      </c>
    </row>
    <row r="11" customFormat="false" ht="12.75" hidden="false" customHeight="false" outlineLevel="0" collapsed="false">
      <c r="B11" s="73" t="str">
        <f aca="false">INTRO!B11</f>
        <v>Danilo</v>
      </c>
      <c r="C11" s="74" t="str">
        <f aca="false">IF($B11=C$2,"-",IF(COUNTIF(CORRIDA!$M:$M,$B11&amp;" d. "&amp;C$2)=0,"",COUNTIF(CORRIDA!$M:$M,$B11&amp;" d. "&amp;C$2)))</f>
        <v/>
      </c>
      <c r="D11" s="74" t="str">
        <f aca="false">IF($B11=D$2,"-",IF(COUNTIF(CORRIDA!$M:$M,$B11&amp;" d. "&amp;D$2)=0,"",COUNTIF(CORRIDA!$M:$M,$B11&amp;" d. "&amp;D$2)))</f>
        <v/>
      </c>
      <c r="E11" s="74" t="str">
        <f aca="false">IF($B11=E$2,"-",IF(COUNTIF(CORRIDA!$M:$M,$B11&amp;" d. "&amp;E$2)=0,"",COUNTIF(CORRIDA!$M:$M,$B11&amp;" d. "&amp;E$2)))</f>
        <v/>
      </c>
      <c r="F11" s="74" t="str">
        <f aca="false">IF($B11=F$2,"-",IF(COUNTIF(CORRIDA!$M:$M,$B11&amp;" d. "&amp;F$2)=0,"",COUNTIF(CORRIDA!$M:$M,$B11&amp;" d. "&amp;F$2)))</f>
        <v/>
      </c>
      <c r="G11" s="74" t="str">
        <f aca="false">IF($B11=G$2,"-",IF(COUNTIF(CORRIDA!$M:$M,$B11&amp;" d. "&amp;G$2)=0,"",COUNTIF(CORRIDA!$M:$M,$B11&amp;" d. "&amp;G$2)))</f>
        <v/>
      </c>
      <c r="H11" s="74" t="str">
        <f aca="false">IF($B11=H$2,"-",IF(COUNTIF(CORRIDA!$M:$M,$B11&amp;" d. "&amp;H$2)=0,"",COUNTIF(CORRIDA!$M:$M,$B11&amp;" d. "&amp;H$2)))</f>
        <v/>
      </c>
      <c r="I11" s="74" t="n">
        <f aca="false">IF($B11=I$2,"-",IF(COUNTIF(CORRIDA!$M:$M,$B11&amp;" d. "&amp;I$2)=0,"",COUNTIF(CORRIDA!$M:$M,$B11&amp;" d. "&amp;I$2)))</f>
        <v>1</v>
      </c>
      <c r="J11" s="74" t="str">
        <f aca="false">IF($B11=J$2,"-",IF(COUNTIF(CORRIDA!$M:$M,$B11&amp;" d. "&amp;J$2)=0,"",COUNTIF(CORRIDA!$M:$M,$B11&amp;" d. "&amp;J$2)))</f>
        <v/>
      </c>
      <c r="K11" s="74" t="str">
        <f aca="false">IF($B11=K$2,"-",IF(COUNTIF(CORRIDA!$M:$M,$B11&amp;" d. "&amp;K$2)=0,"",COUNTIF(CORRIDA!$M:$M,$B11&amp;" d. "&amp;K$2)))</f>
        <v>-</v>
      </c>
      <c r="L11" s="74" t="str">
        <f aca="false">IF($B11=L$2,"-",IF(COUNTIF(CORRIDA!$M:$M,$B11&amp;" d. "&amp;L$2)=0,"",COUNTIF(CORRIDA!$M:$M,$B11&amp;" d. "&amp;L$2)))</f>
        <v/>
      </c>
      <c r="M11" s="74" t="str">
        <f aca="false">IF($B11=M$2,"-",IF(COUNTIF(CORRIDA!$M:$M,$B11&amp;" d. "&amp;M$2)=0,"",COUNTIF(CORRIDA!$M:$M,$B11&amp;" d. "&amp;M$2)))</f>
        <v/>
      </c>
      <c r="N11" s="74" t="str">
        <f aca="false">IF($B11=N$2,"-",IF(COUNTIF(CORRIDA!$M:$M,$B11&amp;" d. "&amp;N$2)=0,"",COUNTIF(CORRIDA!$M:$M,$B11&amp;" d. "&amp;N$2)))</f>
        <v/>
      </c>
      <c r="O11" s="74" t="str">
        <f aca="false">IF($B11=O$2,"-",IF(COUNTIF(CORRIDA!$M:$M,$B11&amp;" d. "&amp;O$2)=0,"",COUNTIF(CORRIDA!$M:$M,$B11&amp;" d. "&amp;O$2)))</f>
        <v/>
      </c>
      <c r="P11" s="74" t="str">
        <f aca="false">IF($B11=P$2,"-",IF(COUNTIF(CORRIDA!$M:$M,$B11&amp;" d. "&amp;P$2)=0,"",COUNTIF(CORRIDA!$M:$M,$B11&amp;" d. "&amp;P$2)))</f>
        <v/>
      </c>
      <c r="Q11" s="74" t="str">
        <f aca="false">IF($B11=Q$2,"-",IF(COUNTIF(CORRIDA!$M:$M,$B11&amp;" d. "&amp;Q$2)=0,"",COUNTIF(CORRIDA!$M:$M,$B11&amp;" d. "&amp;Q$2)))</f>
        <v/>
      </c>
      <c r="R11" s="74" t="str">
        <f aca="false">IF($B11=R$2,"-",IF(COUNTIF(CORRIDA!$M:$M,$B11&amp;" d. "&amp;R$2)=0,"",COUNTIF(CORRIDA!$M:$M,$B11&amp;" d. "&amp;R$2)))</f>
        <v/>
      </c>
      <c r="S11" s="74" t="str">
        <f aca="false">IF($B11=S$2,"-",IF(COUNTIF(CORRIDA!$M:$M,$B11&amp;" d. "&amp;S$2)=0,"",COUNTIF(CORRIDA!$M:$M,$B11&amp;" d. "&amp;S$2)))</f>
        <v/>
      </c>
      <c r="T11" s="74" t="str">
        <f aca="false">IF($B11=T$2,"-",IF(COUNTIF(CORRIDA!$M:$M,$B11&amp;" d. "&amp;T$2)=0,"",COUNTIF(CORRIDA!$M:$M,$B11&amp;" d. "&amp;T$2)))</f>
        <v/>
      </c>
      <c r="U11" s="74" t="str">
        <f aca="false">IF($B11=U$2,"-",IF(COUNTIF(CORRIDA!$M:$M,$B11&amp;" d. "&amp;U$2)=0,"",COUNTIF(CORRIDA!$M:$M,$B11&amp;" d. "&amp;U$2)))</f>
        <v/>
      </c>
      <c r="V11" s="74" t="str">
        <f aca="false">IF($B11=V$2,"-",IF(COUNTIF(CORRIDA!$M:$M,$B11&amp;" d. "&amp;V$2)=0,"",COUNTIF(CORRIDA!$M:$M,$B11&amp;" d. "&amp;V$2)))</f>
        <v/>
      </c>
      <c r="W11" s="74" t="str">
        <f aca="false">IF($B11=W$2,"-",IF(COUNTIF(CORRIDA!$M:$M,$B11&amp;" d. "&amp;W$2)=0,"",COUNTIF(CORRIDA!$M:$M,$B11&amp;" d. "&amp;W$2)))</f>
        <v/>
      </c>
      <c r="X11" s="74" t="str">
        <f aca="false">IF($B11=X$2,"-",IF(COUNTIF(CORRIDA!$M:$M,$B11&amp;" d. "&amp;X$2)=0,"",COUNTIF(CORRIDA!$M:$M,$B11&amp;" d. "&amp;X$2)))</f>
        <v/>
      </c>
      <c r="Y11" s="74" t="str">
        <f aca="false">IF($B11=Y$2,"-",IF(COUNTIF(CORRIDA!$M:$M,$B11&amp;" d. "&amp;Y$2)=0,"",COUNTIF(CORRIDA!$M:$M,$B11&amp;" d. "&amp;Y$2)))</f>
        <v/>
      </c>
      <c r="Z11" s="74" t="str">
        <f aca="false">IF($B11=Z$2,"-",IF(COUNTIF(CORRIDA!$M:$M,$B11&amp;" d. "&amp;Z$2)=0,"",COUNTIF(CORRIDA!$M:$M,$B11&amp;" d. "&amp;Z$2)))</f>
        <v/>
      </c>
      <c r="AA11" s="74" t="str">
        <f aca="false">IF($B11=AA$2,"-",IF(COUNTIF(CORRIDA!$M:$M,$B11&amp;" d. "&amp;AA$2)=0,"",COUNTIF(CORRIDA!$M:$M,$B11&amp;" d. "&amp;AA$2)))</f>
        <v/>
      </c>
      <c r="AB11" s="74" t="str">
        <f aca="false">IF($B11=AB$2,"-",IF(COUNTIF(CORRIDA!$M:$M,$B11&amp;" d. "&amp;AB$2)=0,"",COUNTIF(CORRIDA!$M:$M,$B11&amp;" d. "&amp;AB$2)))</f>
        <v/>
      </c>
      <c r="AC11" s="74" t="str">
        <f aca="false">IF($B11=AC$2,"-",IF(COUNTIF(CORRIDA!$M:$M,$B11&amp;" d. "&amp;AC$2)=0,"",COUNTIF(CORRIDA!$M:$M,$B11&amp;" d. "&amp;AC$2)))</f>
        <v/>
      </c>
      <c r="AD11" s="74" t="str">
        <f aca="false">IF($B11=AD$2,"-",IF(COUNTIF(CORRIDA!$M:$M,$B11&amp;" d. "&amp;AD$2)=0,"",COUNTIF(CORRIDA!$M:$M,$B11&amp;" d. "&amp;AD$2)))</f>
        <v/>
      </c>
      <c r="AE11" s="74" t="str">
        <f aca="false">IF($B11=AE$2,"-",IF(COUNTIF(CORRIDA!$M:$M,$B11&amp;" d. "&amp;AE$2)=0,"",COUNTIF(CORRIDA!$M:$M,$B11&amp;" d. "&amp;AE$2)))</f>
        <v/>
      </c>
      <c r="AF11" s="74" t="str">
        <f aca="false">IF($B11=AF$2,"-",IF(COUNTIF(CORRIDA!$M:$M,$B11&amp;" d. "&amp;AF$2)=0,"",COUNTIF(CORRIDA!$M:$M,$B11&amp;" d. "&amp;AF$2)))</f>
        <v/>
      </c>
      <c r="AG11" s="74" t="str">
        <f aca="false">IF($B11=AG$2,"-",IF(COUNTIF(CORRIDA!$M:$M,$B11&amp;" d. "&amp;AG$2)=0,"",COUNTIF(CORRIDA!$M:$M,$B11&amp;" d. "&amp;AG$2)))</f>
        <v/>
      </c>
      <c r="AH11" s="74" t="str">
        <f aca="false">IF($B11=AH$2,"-",IF(COUNTIF(CORRIDA!$M:$M,$B11&amp;" d. "&amp;AH$2)=0,"",COUNTIF(CORRIDA!$M:$M,$B11&amp;" d. "&amp;AH$2)))</f>
        <v/>
      </c>
      <c r="AI11" s="74" t="str">
        <f aca="false">IF($B11=AI$2,"-",IF(COUNTIF(CORRIDA!$M:$M,$B11&amp;" d. "&amp;AI$2)=0,"",COUNTIF(CORRIDA!$M:$M,$B11&amp;" d. "&amp;AI$2)))</f>
        <v/>
      </c>
      <c r="AJ11" s="74" t="str">
        <f aca="false">IF($B11=AJ$2,"-",IF(COUNTIF(CORRIDA!$M:$M,$B11&amp;" d. "&amp;AJ$2)=0,"",COUNTIF(CORRIDA!$M:$M,$B11&amp;" d. "&amp;AJ$2)))</f>
        <v/>
      </c>
      <c r="AK11" s="74" t="str">
        <f aca="false">IF($B11=AK$2,"-",IF(COUNTIF(CORRIDA!$M:$M,$B11&amp;" d. "&amp;AK$2)=0,"",COUNTIF(CORRIDA!$M:$M,$B11&amp;" d. "&amp;AK$2)))</f>
        <v/>
      </c>
      <c r="AL11" s="74" t="str">
        <f aca="false">IF($B11=AL$2,"-",IF(COUNTIF(CORRIDA!$M:$M,$B11&amp;" d. "&amp;AL$2)=0,"",COUNTIF(CORRIDA!$M:$M,$B11&amp;" d. "&amp;AL$2)))</f>
        <v/>
      </c>
      <c r="AM11" s="74" t="str">
        <f aca="false">IF($B11=AM$2,"-",IF(COUNTIF(CORRIDA!$M:$M,$B11&amp;" d. "&amp;AM$2)=0,"",COUNTIF(CORRIDA!$M:$M,$B11&amp;" d. "&amp;AM$2)))</f>
        <v/>
      </c>
      <c r="AN11" s="74" t="str">
        <f aca="false">IF($B11=AN$2,"-",IF(COUNTIF(CORRIDA!$M:$M,$B11&amp;" d. "&amp;AN$2)=0,"",COUNTIF(CORRIDA!$M:$M,$B11&amp;" d. "&amp;AN$2)))</f>
        <v/>
      </c>
      <c r="AO11" s="74" t="str">
        <f aca="false">IF($B11=AO$2,"-",IF(COUNTIF(CORRIDA!$M:$M,$B11&amp;" d. "&amp;AO$2)=0,"",COUNTIF(CORRIDA!$M:$M,$B11&amp;" d. "&amp;AO$2)))</f>
        <v/>
      </c>
      <c r="AP11" s="74" t="str">
        <f aca="false">IF($B11=AP$2,"-",IF(COUNTIF(CORRIDA!$M:$M,$B11&amp;" d. "&amp;AP$2)=0,"",COUNTIF(CORRIDA!$M:$M,$B11&amp;" d. "&amp;AP$2)))</f>
        <v/>
      </c>
      <c r="AQ11" s="74" t="str">
        <f aca="false">IF($B11=AQ$2,"-",IF(COUNTIF(CORRIDA!$M:$M,$B11&amp;" d. "&amp;AQ$2)=0,"",COUNTIF(CORRIDA!$M:$M,$B11&amp;" d. "&amp;AQ$2)))</f>
        <v/>
      </c>
      <c r="AR11" s="74" t="str">
        <f aca="false">IF($B11=AR$2,"-",IF(COUNTIF(CORRIDA!$M:$M,$B11&amp;" d. "&amp;AR$2)=0,"",COUNTIF(CORRIDA!$M:$M,$B11&amp;" d. "&amp;AR$2)))</f>
        <v/>
      </c>
      <c r="AS11" s="74" t="str">
        <f aca="false">IF($B11=AS$2,"-",IF(COUNTIF(CORRIDA!$M:$M,$B11&amp;" d. "&amp;AS$2)=0,"",COUNTIF(CORRIDA!$M:$M,$B11&amp;" d. "&amp;AS$2)))</f>
        <v/>
      </c>
      <c r="AT11" s="74" t="str">
        <f aca="false">IF($B11=AT$2,"-",IF(COUNTIF(CORRIDA!$M:$M,$B11&amp;" d. "&amp;AT$2)=0,"",COUNTIF(CORRIDA!$M:$M,$B11&amp;" d. "&amp;AT$2)))</f>
        <v/>
      </c>
      <c r="AU11" s="74" t="str">
        <f aca="false">IF($B11=AU$2,"-",IF(COUNTIF(CORRIDA!$M:$M,$B11&amp;" d. "&amp;AU$2)=0,"",COUNTIF(CORRIDA!$M:$M,$B11&amp;" d. "&amp;AU$2)))</f>
        <v/>
      </c>
      <c r="AV11" s="74" t="str">
        <f aca="false">IF($B11=AV$2,"-",IF(COUNTIF(CORRIDA!$M:$M,$B11&amp;" d. "&amp;AV$2)=0,"",COUNTIF(CORRIDA!$M:$M,$B11&amp;" d. "&amp;AV$2)))</f>
        <v/>
      </c>
      <c r="AW11" s="74" t="str">
        <f aca="false">IF($B11=AW$2,"-",IF(COUNTIF(CORRIDA!$M:$M,$B11&amp;" d. "&amp;AW$2)=0,"",COUNTIF(CORRIDA!$M:$M,$B11&amp;" d. "&amp;AW$2)))</f>
        <v/>
      </c>
      <c r="AX11" s="74" t="str">
        <f aca="false">IF($B11=AX$2,"-",IF(COUNTIF(CORRIDA!$M:$M,$B11&amp;" d. "&amp;AX$2)=0,"",COUNTIF(CORRIDA!$M:$M,$B11&amp;" d. "&amp;AX$2)))</f>
        <v/>
      </c>
      <c r="AY11" s="74" t="str">
        <f aca="false">IF($B11=AY$2,"-",IF(COUNTIF(CORRIDA!$M:$M,$B11&amp;" d. "&amp;AY$2)=0,"",COUNTIF(CORRIDA!$M:$M,$B11&amp;" d. "&amp;AY$2)))</f>
        <v/>
      </c>
      <c r="AZ11" s="74" t="str">
        <f aca="false">IF($B11=AZ$2,"-",IF(COUNTIF(CORRIDA!$M:$M,$B11&amp;" d. "&amp;AZ$2)=0,"",COUNTIF(CORRIDA!$M:$M,$B11&amp;" d. "&amp;AZ$2)))</f>
        <v/>
      </c>
      <c r="BA11" s="75" t="n">
        <f aca="false">SUM(C11:AZ11)</f>
        <v>1</v>
      </c>
      <c r="BE11" s="73" t="str">
        <f aca="false">B11</f>
        <v>Danilo</v>
      </c>
      <c r="BF11" s="76" t="str">
        <f aca="false">IF($B11=BF$2,"-",IF(COUNTIF(CORRIDA!$M:$M,$B11&amp;" d. "&amp;BF$2)+COUNTIF(CORRIDA!$M:$M,BF$2&amp;" d. "&amp;$B11)=0,"",COUNTIF(CORRIDA!$M:$M,$B11&amp;" d. "&amp;BF$2)+COUNTIF(CORRIDA!$M:$M,BF$2&amp;" d. "&amp;$B11)))</f>
        <v/>
      </c>
      <c r="BG11" s="76" t="str">
        <f aca="false">IF($B11=BG$2,"-",IF(COUNTIF(CORRIDA!$M:$M,$B11&amp;" d. "&amp;BG$2)+COUNTIF(CORRIDA!$M:$M,BG$2&amp;" d. "&amp;$B11)=0,"",COUNTIF(CORRIDA!$M:$M,$B11&amp;" d. "&amp;BG$2)+COUNTIF(CORRIDA!$M:$M,BG$2&amp;" d. "&amp;$B11)))</f>
        <v/>
      </c>
      <c r="BH11" s="76" t="str">
        <f aca="false">IF($B11=BH$2,"-",IF(COUNTIF(CORRIDA!$M:$M,$B11&amp;" d. "&amp;BH$2)+COUNTIF(CORRIDA!$M:$M,BH$2&amp;" d. "&amp;$B11)=0,"",COUNTIF(CORRIDA!$M:$M,$B11&amp;" d. "&amp;BH$2)+COUNTIF(CORRIDA!$M:$M,BH$2&amp;" d. "&amp;$B11)))</f>
        <v/>
      </c>
      <c r="BI11" s="76" t="str">
        <f aca="false">IF($B11=BI$2,"-",IF(COUNTIF(CORRIDA!$M:$M,$B11&amp;" d. "&amp;BI$2)+COUNTIF(CORRIDA!$M:$M,BI$2&amp;" d. "&amp;$B11)=0,"",COUNTIF(CORRIDA!$M:$M,$B11&amp;" d. "&amp;BI$2)+COUNTIF(CORRIDA!$M:$M,BI$2&amp;" d. "&amp;$B11)))</f>
        <v/>
      </c>
      <c r="BJ11" s="76" t="str">
        <f aca="false">IF($B11=BJ$2,"-",IF(COUNTIF(CORRIDA!$M:$M,$B11&amp;" d. "&amp;BJ$2)+COUNTIF(CORRIDA!$M:$M,BJ$2&amp;" d. "&amp;$B11)=0,"",COUNTIF(CORRIDA!$M:$M,$B11&amp;" d. "&amp;BJ$2)+COUNTIF(CORRIDA!$M:$M,BJ$2&amp;" d. "&amp;$B11)))</f>
        <v/>
      </c>
      <c r="BK11" s="76" t="str">
        <f aca="false">IF($B11=BK$2,"-",IF(COUNTIF(CORRIDA!$M:$M,$B11&amp;" d. "&amp;BK$2)+COUNTIF(CORRIDA!$M:$M,BK$2&amp;" d. "&amp;$B11)=0,"",COUNTIF(CORRIDA!$M:$M,$B11&amp;" d. "&amp;BK$2)+COUNTIF(CORRIDA!$M:$M,BK$2&amp;" d. "&amp;$B11)))</f>
        <v/>
      </c>
      <c r="BL11" s="76" t="n">
        <f aca="false">IF($B11=BL$2,"-",IF(COUNTIF(CORRIDA!$M:$M,$B11&amp;" d. "&amp;BL$2)+COUNTIF(CORRIDA!$M:$M,BL$2&amp;" d. "&amp;$B11)=0,"",COUNTIF(CORRIDA!$M:$M,$B11&amp;" d. "&amp;BL$2)+COUNTIF(CORRIDA!$M:$M,BL$2&amp;" d. "&amp;$B11)))</f>
        <v>1</v>
      </c>
      <c r="BM11" s="76" t="str">
        <f aca="false">IF($B11=BM$2,"-",IF(COUNTIF(CORRIDA!$M:$M,$B11&amp;" d. "&amp;BM$2)+COUNTIF(CORRIDA!$M:$M,BM$2&amp;" d. "&amp;$B11)=0,"",COUNTIF(CORRIDA!$M:$M,$B11&amp;" d. "&amp;BM$2)+COUNTIF(CORRIDA!$M:$M,BM$2&amp;" d. "&amp;$B11)))</f>
        <v/>
      </c>
      <c r="BN11" s="76" t="str">
        <f aca="false">IF($B11=BN$2,"-",IF(COUNTIF(CORRIDA!$M:$M,$B11&amp;" d. "&amp;BN$2)+COUNTIF(CORRIDA!$M:$M,BN$2&amp;" d. "&amp;$B11)=0,"",COUNTIF(CORRIDA!$M:$M,$B11&amp;" d. "&amp;BN$2)+COUNTIF(CORRIDA!$M:$M,BN$2&amp;" d. "&amp;$B11)))</f>
        <v>-</v>
      </c>
      <c r="BO11" s="76" t="str">
        <f aca="false">IF($B11=BO$2,"-",IF(COUNTIF(CORRIDA!$M:$M,$B11&amp;" d. "&amp;BO$2)+COUNTIF(CORRIDA!$M:$M,BO$2&amp;" d. "&amp;$B11)=0,"",COUNTIF(CORRIDA!$M:$M,$B11&amp;" d. "&amp;BO$2)+COUNTIF(CORRIDA!$M:$M,BO$2&amp;" d. "&amp;$B11)))</f>
        <v/>
      </c>
      <c r="BP11" s="76" t="str">
        <f aca="false">IF($B11=BP$2,"-",IF(COUNTIF(CORRIDA!$M:$M,$B11&amp;" d. "&amp;BP$2)+COUNTIF(CORRIDA!$M:$M,BP$2&amp;" d. "&amp;$B11)=0,"",COUNTIF(CORRIDA!$M:$M,$B11&amp;" d. "&amp;BP$2)+COUNTIF(CORRIDA!$M:$M,BP$2&amp;" d. "&amp;$B11)))</f>
        <v/>
      </c>
      <c r="BQ11" s="76" t="str">
        <f aca="false">IF($B11=BQ$2,"-",IF(COUNTIF(CORRIDA!$M:$M,$B11&amp;" d. "&amp;BQ$2)+COUNTIF(CORRIDA!$M:$M,BQ$2&amp;" d. "&amp;$B11)=0,"",COUNTIF(CORRIDA!$M:$M,$B11&amp;" d. "&amp;BQ$2)+COUNTIF(CORRIDA!$M:$M,BQ$2&amp;" d. "&amp;$B11)))</f>
        <v/>
      </c>
      <c r="BR11" s="76" t="str">
        <f aca="false">IF($B11=BR$2,"-",IF(COUNTIF(CORRIDA!$M:$M,$B11&amp;" d. "&amp;BR$2)+COUNTIF(CORRIDA!$M:$M,BR$2&amp;" d. "&amp;$B11)=0,"",COUNTIF(CORRIDA!$M:$M,$B11&amp;" d. "&amp;BR$2)+COUNTIF(CORRIDA!$M:$M,BR$2&amp;" d. "&amp;$B11)))</f>
        <v/>
      </c>
      <c r="BS11" s="76" t="str">
        <f aca="false">IF($B11=BS$2,"-",IF(COUNTIF(CORRIDA!$M:$M,$B11&amp;" d. "&amp;BS$2)+COUNTIF(CORRIDA!$M:$M,BS$2&amp;" d. "&amp;$B11)=0,"",COUNTIF(CORRIDA!$M:$M,$B11&amp;" d. "&amp;BS$2)+COUNTIF(CORRIDA!$M:$M,BS$2&amp;" d. "&amp;$B11)))</f>
        <v/>
      </c>
      <c r="BT11" s="76" t="str">
        <f aca="false">IF($B11=BT$2,"-",IF(COUNTIF(CORRIDA!$M:$M,$B11&amp;" d. "&amp;BT$2)+COUNTIF(CORRIDA!$M:$M,BT$2&amp;" d. "&amp;$B11)=0,"",COUNTIF(CORRIDA!$M:$M,$B11&amp;" d. "&amp;BT$2)+COUNTIF(CORRIDA!$M:$M,BT$2&amp;" d. "&amp;$B11)))</f>
        <v/>
      </c>
      <c r="BU11" s="76" t="str">
        <f aca="false">IF($B11=BU$2,"-",IF(COUNTIF(CORRIDA!$M:$M,$B11&amp;" d. "&amp;BU$2)+COUNTIF(CORRIDA!$M:$M,BU$2&amp;" d. "&amp;$B11)=0,"",COUNTIF(CORRIDA!$M:$M,$B11&amp;" d. "&amp;BU$2)+COUNTIF(CORRIDA!$M:$M,BU$2&amp;" d. "&amp;$B11)))</f>
        <v/>
      </c>
      <c r="BV11" s="76" t="str">
        <f aca="false">IF($B11=BV$2,"-",IF(COUNTIF(CORRIDA!$M:$M,$B11&amp;" d. "&amp;BV$2)+COUNTIF(CORRIDA!$M:$M,BV$2&amp;" d. "&amp;$B11)=0,"",COUNTIF(CORRIDA!$M:$M,$B11&amp;" d. "&amp;BV$2)+COUNTIF(CORRIDA!$M:$M,BV$2&amp;" d. "&amp;$B11)))</f>
        <v/>
      </c>
      <c r="BW11" s="76" t="str">
        <f aca="false">IF($B11=BW$2,"-",IF(COUNTIF(CORRIDA!$M:$M,$B11&amp;" d. "&amp;BW$2)+COUNTIF(CORRIDA!$M:$M,BW$2&amp;" d. "&amp;$B11)=0,"",COUNTIF(CORRIDA!$M:$M,$B11&amp;" d. "&amp;BW$2)+COUNTIF(CORRIDA!$M:$M,BW$2&amp;" d. "&amp;$B11)))</f>
        <v/>
      </c>
      <c r="BX11" s="76" t="str">
        <f aca="false">IF($B11=BX$2,"-",IF(COUNTIF(CORRIDA!$M:$M,$B11&amp;" d. "&amp;BX$2)+COUNTIF(CORRIDA!$M:$M,BX$2&amp;" d. "&amp;$B11)=0,"",COUNTIF(CORRIDA!$M:$M,$B11&amp;" d. "&amp;BX$2)+COUNTIF(CORRIDA!$M:$M,BX$2&amp;" d. "&amp;$B11)))</f>
        <v/>
      </c>
      <c r="BY11" s="76" t="str">
        <f aca="false">IF($B11=BY$2,"-",IF(COUNTIF(CORRIDA!$M:$M,$B11&amp;" d. "&amp;BY$2)+COUNTIF(CORRIDA!$M:$M,BY$2&amp;" d. "&amp;$B11)=0,"",COUNTIF(CORRIDA!$M:$M,$B11&amp;" d. "&amp;BY$2)+COUNTIF(CORRIDA!$M:$M,BY$2&amp;" d. "&amp;$B11)))</f>
        <v/>
      </c>
      <c r="BZ11" s="76" t="str">
        <f aca="false">IF($B11=BZ$2,"-",IF(COUNTIF(CORRIDA!$M:$M,$B11&amp;" d. "&amp;BZ$2)+COUNTIF(CORRIDA!$M:$M,BZ$2&amp;" d. "&amp;$B11)=0,"",COUNTIF(CORRIDA!$M:$M,$B11&amp;" d. "&amp;BZ$2)+COUNTIF(CORRIDA!$M:$M,BZ$2&amp;" d. "&amp;$B11)))</f>
        <v/>
      </c>
      <c r="CA11" s="76" t="str">
        <f aca="false">IF($B11=CA$2,"-",IF(COUNTIF(CORRIDA!$M:$M,$B11&amp;" d. "&amp;CA$2)+COUNTIF(CORRIDA!$M:$M,CA$2&amp;" d. "&amp;$B11)=0,"",COUNTIF(CORRIDA!$M:$M,$B11&amp;" d. "&amp;CA$2)+COUNTIF(CORRIDA!$M:$M,CA$2&amp;" d. "&amp;$B11)))</f>
        <v/>
      </c>
      <c r="CB11" s="76" t="str">
        <f aca="false">IF($B11=CB$2,"-",IF(COUNTIF(CORRIDA!$M:$M,$B11&amp;" d. "&amp;CB$2)+COUNTIF(CORRIDA!$M:$M,CB$2&amp;" d. "&amp;$B11)=0,"",COUNTIF(CORRIDA!$M:$M,$B11&amp;" d. "&amp;CB$2)+COUNTIF(CORRIDA!$M:$M,CB$2&amp;" d. "&amp;$B11)))</f>
        <v/>
      </c>
      <c r="CC11" s="76" t="str">
        <f aca="false">IF($B11=CC$2,"-",IF(COUNTIF(CORRIDA!$M:$M,$B11&amp;" d. "&amp;CC$2)+COUNTIF(CORRIDA!$M:$M,CC$2&amp;" d. "&amp;$B11)=0,"",COUNTIF(CORRIDA!$M:$M,$B11&amp;" d. "&amp;CC$2)+COUNTIF(CORRIDA!$M:$M,CC$2&amp;" d. "&amp;$B11)))</f>
        <v/>
      </c>
      <c r="CD11" s="76" t="n">
        <f aca="false">IF($B11=CD$2,"-",IF(COUNTIF(CORRIDA!$M:$M,$B11&amp;" d. "&amp;CD$2)+COUNTIF(CORRIDA!$M:$M,CD$2&amp;" d. "&amp;$B11)=0,"",COUNTIF(CORRIDA!$M:$M,$B11&amp;" d. "&amp;CD$2)+COUNTIF(CORRIDA!$M:$M,CD$2&amp;" d. "&amp;$B11)))</f>
        <v>1</v>
      </c>
      <c r="CE11" s="76" t="str">
        <f aca="false">IF($B11=CE$2,"-",IF(COUNTIF(CORRIDA!$M:$M,$B11&amp;" d. "&amp;CE$2)+COUNTIF(CORRIDA!$M:$M,CE$2&amp;" d. "&amp;$B11)=0,"",COUNTIF(CORRIDA!$M:$M,$B11&amp;" d. "&amp;CE$2)+COUNTIF(CORRIDA!$M:$M,CE$2&amp;" d. "&amp;$B11)))</f>
        <v/>
      </c>
      <c r="CF11" s="76" t="str">
        <f aca="false">IF($B11=CF$2,"-",IF(COUNTIF(CORRIDA!$M:$M,$B11&amp;" d. "&amp;CF$2)+COUNTIF(CORRIDA!$M:$M,CF$2&amp;" d. "&amp;$B11)=0,"",COUNTIF(CORRIDA!$M:$M,$B11&amp;" d. "&amp;CF$2)+COUNTIF(CORRIDA!$M:$M,CF$2&amp;" d. "&amp;$B11)))</f>
        <v/>
      </c>
      <c r="CG11" s="76" t="str">
        <f aca="false">IF($B11=CG$2,"-",IF(COUNTIF(CORRIDA!$M:$M,$B11&amp;" d. "&amp;CG$2)+COUNTIF(CORRIDA!$M:$M,CG$2&amp;" d. "&amp;$B11)=0,"",COUNTIF(CORRIDA!$M:$M,$B11&amp;" d. "&amp;CG$2)+COUNTIF(CORRIDA!$M:$M,CG$2&amp;" d. "&amp;$B11)))</f>
        <v/>
      </c>
      <c r="CH11" s="76" t="str">
        <f aca="false">IF($B11=CH$2,"-",IF(COUNTIF(CORRIDA!$M:$M,$B11&amp;" d. "&amp;CH$2)+COUNTIF(CORRIDA!$M:$M,CH$2&amp;" d. "&amp;$B11)=0,"",COUNTIF(CORRIDA!$M:$M,$B11&amp;" d. "&amp;CH$2)+COUNTIF(CORRIDA!$M:$M,CH$2&amp;" d. "&amp;$B11)))</f>
        <v/>
      </c>
      <c r="CI11" s="76" t="str">
        <f aca="false">IF($B11=CI$2,"-",IF(COUNTIF(CORRIDA!$M:$M,$B11&amp;" d. "&amp;CI$2)+COUNTIF(CORRIDA!$M:$M,CI$2&amp;" d. "&amp;$B11)=0,"",COUNTIF(CORRIDA!$M:$M,$B11&amp;" d. "&amp;CI$2)+COUNTIF(CORRIDA!$M:$M,CI$2&amp;" d. "&amp;$B11)))</f>
        <v/>
      </c>
      <c r="CJ11" s="76" t="str">
        <f aca="false">IF($B11=CJ$2,"-",IF(COUNTIF(CORRIDA!$M:$M,$B11&amp;" d. "&amp;CJ$2)+COUNTIF(CORRIDA!$M:$M,CJ$2&amp;" d. "&amp;$B11)=0,"",COUNTIF(CORRIDA!$M:$M,$B11&amp;" d. "&amp;CJ$2)+COUNTIF(CORRIDA!$M:$M,CJ$2&amp;" d. "&amp;$B11)))</f>
        <v/>
      </c>
      <c r="CK11" s="76" t="str">
        <f aca="false">IF($B11=CK$2,"-",IF(COUNTIF(CORRIDA!$M:$M,$B11&amp;" d. "&amp;CK$2)+COUNTIF(CORRIDA!$M:$M,CK$2&amp;" d. "&amp;$B11)=0,"",COUNTIF(CORRIDA!$M:$M,$B11&amp;" d. "&amp;CK$2)+COUNTIF(CORRIDA!$M:$M,CK$2&amp;" d. "&amp;$B11)))</f>
        <v/>
      </c>
      <c r="CL11" s="76" t="str">
        <f aca="false">IF($B11=CL$2,"-",IF(COUNTIF(CORRIDA!$M:$M,$B11&amp;" d. "&amp;CL$2)+COUNTIF(CORRIDA!$M:$M,CL$2&amp;" d. "&amp;$B11)=0,"",COUNTIF(CORRIDA!$M:$M,$B11&amp;" d. "&amp;CL$2)+COUNTIF(CORRIDA!$M:$M,CL$2&amp;" d. "&amp;$B11)))</f>
        <v/>
      </c>
      <c r="CM11" s="76" t="str">
        <f aca="false">IF($B11=CM$2,"-",IF(COUNTIF(CORRIDA!$M:$M,$B11&amp;" d. "&amp;CM$2)+COUNTIF(CORRIDA!$M:$M,CM$2&amp;" d. "&amp;$B11)=0,"",COUNTIF(CORRIDA!$M:$M,$B11&amp;" d. "&amp;CM$2)+COUNTIF(CORRIDA!$M:$M,CM$2&amp;" d. "&amp;$B11)))</f>
        <v/>
      </c>
      <c r="CN11" s="76" t="str">
        <f aca="false">IF($B11=CN$2,"-",IF(COUNTIF(CORRIDA!$M:$M,$B11&amp;" d. "&amp;CN$2)+COUNTIF(CORRIDA!$M:$M,CN$2&amp;" d. "&amp;$B11)=0,"",COUNTIF(CORRIDA!$M:$M,$B11&amp;" d. "&amp;CN$2)+COUNTIF(CORRIDA!$M:$M,CN$2&amp;" d. "&amp;$B11)))</f>
        <v/>
      </c>
      <c r="CO11" s="76" t="str">
        <f aca="false">IF($B11=CO$2,"-",IF(COUNTIF(CORRIDA!$M:$M,$B11&amp;" d. "&amp;CO$2)+COUNTIF(CORRIDA!$M:$M,CO$2&amp;" d. "&amp;$B11)=0,"",COUNTIF(CORRIDA!$M:$M,$B11&amp;" d. "&amp;CO$2)+COUNTIF(CORRIDA!$M:$M,CO$2&amp;" d. "&amp;$B11)))</f>
        <v/>
      </c>
      <c r="CP11" s="76" t="str">
        <f aca="false">IF($B11=CP$2,"-",IF(COUNTIF(CORRIDA!$M:$M,$B11&amp;" d. "&amp;CP$2)+COUNTIF(CORRIDA!$M:$M,CP$2&amp;" d. "&amp;$B11)=0,"",COUNTIF(CORRIDA!$M:$M,$B11&amp;" d. "&amp;CP$2)+COUNTIF(CORRIDA!$M:$M,CP$2&amp;" d. "&amp;$B11)))</f>
        <v/>
      </c>
      <c r="CQ11" s="76" t="str">
        <f aca="false">IF($B11=CQ$2,"-",IF(COUNTIF(CORRIDA!$M:$M,$B11&amp;" d. "&amp;CQ$2)+COUNTIF(CORRIDA!$M:$M,CQ$2&amp;" d. "&amp;$B11)=0,"",COUNTIF(CORRIDA!$M:$M,$B11&amp;" d. "&amp;CQ$2)+COUNTIF(CORRIDA!$M:$M,CQ$2&amp;" d. "&amp;$B11)))</f>
        <v/>
      </c>
      <c r="CR11" s="76" t="str">
        <f aca="false">IF($B11=CR$2,"-",IF(COUNTIF(CORRIDA!$M:$M,$B11&amp;" d. "&amp;CR$2)+COUNTIF(CORRIDA!$M:$M,CR$2&amp;" d. "&amp;$B11)=0,"",COUNTIF(CORRIDA!$M:$M,$B11&amp;" d. "&amp;CR$2)+COUNTIF(CORRIDA!$M:$M,CR$2&amp;" d. "&amp;$B11)))</f>
        <v/>
      </c>
      <c r="CS11" s="76" t="str">
        <f aca="false">IF($B11=CS$2,"-",IF(COUNTIF(CORRIDA!$M:$M,$B11&amp;" d. "&amp;CS$2)+COUNTIF(CORRIDA!$M:$M,CS$2&amp;" d. "&amp;$B11)=0,"",COUNTIF(CORRIDA!$M:$M,$B11&amp;" d. "&amp;CS$2)+COUNTIF(CORRIDA!$M:$M,CS$2&amp;" d. "&amp;$B11)))</f>
        <v/>
      </c>
      <c r="CT11" s="76" t="str">
        <f aca="false">IF($B11=CT$2,"-",IF(COUNTIF(CORRIDA!$M:$M,$B11&amp;" d. "&amp;CT$2)+COUNTIF(CORRIDA!$M:$M,CT$2&amp;" d. "&amp;$B11)=0,"",COUNTIF(CORRIDA!$M:$M,$B11&amp;" d. "&amp;CT$2)+COUNTIF(CORRIDA!$M:$M,CT$2&amp;" d. "&amp;$B11)))</f>
        <v/>
      </c>
      <c r="CU11" s="76" t="str">
        <f aca="false">IF($B11=CU$2,"-",IF(COUNTIF(CORRIDA!$M:$M,$B11&amp;" d. "&amp;CU$2)+COUNTIF(CORRIDA!$M:$M,CU$2&amp;" d. "&amp;$B11)=0,"",COUNTIF(CORRIDA!$M:$M,$B11&amp;" d. "&amp;CU$2)+COUNTIF(CORRIDA!$M:$M,CU$2&amp;" d. "&amp;$B11)))</f>
        <v/>
      </c>
      <c r="CV11" s="76" t="str">
        <f aca="false">IF($B11=CV$2,"-",IF(COUNTIF(CORRIDA!$M:$M,$B11&amp;" d. "&amp;CV$2)+COUNTIF(CORRIDA!$M:$M,CV$2&amp;" d. "&amp;$B11)=0,"",COUNTIF(CORRIDA!$M:$M,$B11&amp;" d. "&amp;CV$2)+COUNTIF(CORRIDA!$M:$M,CV$2&amp;" d. "&amp;$B11)))</f>
        <v/>
      </c>
      <c r="CW11" s="76" t="str">
        <f aca="false">IF($B11=CW$2,"-",IF(COUNTIF(CORRIDA!$M:$M,$B11&amp;" d. "&amp;CW$2)+COUNTIF(CORRIDA!$M:$M,CW$2&amp;" d. "&amp;$B11)=0,"",COUNTIF(CORRIDA!$M:$M,$B11&amp;" d. "&amp;CW$2)+COUNTIF(CORRIDA!$M:$M,CW$2&amp;" d. "&amp;$B11)))</f>
        <v/>
      </c>
      <c r="CX11" s="76" t="str">
        <f aca="false">IF($B11=CX$2,"-",IF(COUNTIF(CORRIDA!$M:$M,$B11&amp;" d. "&amp;CX$2)+COUNTIF(CORRIDA!$M:$M,CX$2&amp;" d. "&amp;$B11)=0,"",COUNTIF(CORRIDA!$M:$M,$B11&amp;" d. "&amp;CX$2)+COUNTIF(CORRIDA!$M:$M,CX$2&amp;" d. "&amp;$B11)))</f>
        <v/>
      </c>
      <c r="CY11" s="76" t="str">
        <f aca="false">IF($B11=CY$2,"-",IF(COUNTIF(CORRIDA!$M:$M,$B11&amp;" d. "&amp;CY$2)+COUNTIF(CORRIDA!$M:$M,CY$2&amp;" d. "&amp;$B11)=0,"",COUNTIF(CORRIDA!$M:$M,$B11&amp;" d. "&amp;CY$2)+COUNTIF(CORRIDA!$M:$M,CY$2&amp;" d. "&amp;$B11)))</f>
        <v/>
      </c>
      <c r="CZ11" s="76" t="str">
        <f aca="false">IF($B11=CZ$2,"-",IF(COUNTIF(CORRIDA!$M:$M,$B11&amp;" d. "&amp;CZ$2)+COUNTIF(CORRIDA!$M:$M,CZ$2&amp;" d. "&amp;$B11)=0,"",COUNTIF(CORRIDA!$M:$M,$B11&amp;" d. "&amp;CZ$2)+COUNTIF(CORRIDA!$M:$M,CZ$2&amp;" d. "&amp;$B11)))</f>
        <v/>
      </c>
      <c r="DA11" s="76" t="str">
        <f aca="false">IF($B11=DA$2,"-",IF(COUNTIF(CORRIDA!$M:$M,$B11&amp;" d. "&amp;DA$2)+COUNTIF(CORRIDA!$M:$M,DA$2&amp;" d. "&amp;$B11)=0,"",COUNTIF(CORRIDA!$M:$M,$B11&amp;" d. "&amp;DA$2)+COUNTIF(CORRIDA!$M:$M,DA$2&amp;" d. "&amp;$B11)))</f>
        <v/>
      </c>
      <c r="DB11" s="76" t="str">
        <f aca="false">IF($B11=DB$2,"-",IF(COUNTIF(CORRIDA!$M:$M,$B11&amp;" d. "&amp;DB$2)+COUNTIF(CORRIDA!$M:$M,DB$2&amp;" d. "&amp;$B11)=0,"",COUNTIF(CORRIDA!$M:$M,$B11&amp;" d. "&amp;DB$2)+COUNTIF(CORRIDA!$M:$M,DB$2&amp;" d. "&amp;$B11)))</f>
        <v/>
      </c>
      <c r="DC11" s="76" t="str">
        <f aca="false">IF($B11=DC$2,"-",IF(COUNTIF(CORRIDA!$M:$M,$B11&amp;" d. "&amp;DC$2)+COUNTIF(CORRIDA!$M:$M,DC$2&amp;" d. "&amp;$B11)=0,"",COUNTIF(CORRIDA!$M:$M,$B11&amp;" d. "&amp;DC$2)+COUNTIF(CORRIDA!$M:$M,DC$2&amp;" d. "&amp;$B11)))</f>
        <v/>
      </c>
      <c r="DD11" s="75" t="n">
        <f aca="false">SUM(BF11:DC11)</f>
        <v>2</v>
      </c>
      <c r="DE11" s="77" t="n">
        <f aca="false">COUNTIF(BF11:DC11,"&gt;0")</f>
        <v>2</v>
      </c>
      <c r="DF11" s="78" t="n">
        <f aca="false">IF(COUNTIF(BF11:DC11,"&gt;0")&lt;10,0,QUOTIENT(COUNTIF(BF11:DC11,"&gt;0"),5)*50)</f>
        <v>0</v>
      </c>
      <c r="DG11" s="79"/>
      <c r="DH11" s="73" t="str">
        <f aca="false">BE11</f>
        <v>Danilo</v>
      </c>
      <c r="DI11" s="76" t="n">
        <f aca="false">IF($B11=DI$2,0,IF(COUNTIF(CORRIDA!$M:$M,$B11&amp;" d. "&amp;DI$2)+COUNTIF(CORRIDA!$M:$M,DI$2&amp;" d. "&amp;$B11)=0,0,COUNTIF(CORRIDA!$M:$M,$B11&amp;" d. "&amp;DI$2)+COUNTIF(CORRIDA!$M:$M,DI$2&amp;" d. "&amp;$B11)))</f>
        <v>0</v>
      </c>
      <c r="DJ11" s="76" t="n">
        <f aca="false">IF($B11=DJ$2,0,IF(COUNTIF(CORRIDA!$M:$M,$B11&amp;" d. "&amp;DJ$2)+COUNTIF(CORRIDA!$M:$M,DJ$2&amp;" d. "&amp;$B11)=0,0,COUNTIF(CORRIDA!$M:$M,$B11&amp;" d. "&amp;DJ$2)+COUNTIF(CORRIDA!$M:$M,DJ$2&amp;" d. "&amp;$B11)))</f>
        <v>0</v>
      </c>
      <c r="DK11" s="76" t="n">
        <f aca="false">IF($B11=DK$2,0,IF(COUNTIF(CORRIDA!$M:$M,$B11&amp;" d. "&amp;DK$2)+COUNTIF(CORRIDA!$M:$M,DK$2&amp;" d. "&amp;$B11)=0,0,COUNTIF(CORRIDA!$M:$M,$B11&amp;" d. "&amp;DK$2)+COUNTIF(CORRIDA!$M:$M,DK$2&amp;" d. "&amp;$B11)))</f>
        <v>0</v>
      </c>
      <c r="DL11" s="76" t="n">
        <f aca="false">IF($B11=DL$2,0,IF(COUNTIF(CORRIDA!$M:$M,$B11&amp;" d. "&amp;DL$2)+COUNTIF(CORRIDA!$M:$M,DL$2&amp;" d. "&amp;$B11)=0,0,COUNTIF(CORRIDA!$M:$M,$B11&amp;" d. "&amp;DL$2)+COUNTIF(CORRIDA!$M:$M,DL$2&amp;" d. "&amp;$B11)))</f>
        <v>0</v>
      </c>
      <c r="DM11" s="76" t="n">
        <f aca="false">IF($B11=DM$2,0,IF(COUNTIF(CORRIDA!$M:$M,$B11&amp;" d. "&amp;DM$2)+COUNTIF(CORRIDA!$M:$M,DM$2&amp;" d. "&amp;$B11)=0,0,COUNTIF(CORRIDA!$M:$M,$B11&amp;" d. "&amp;DM$2)+COUNTIF(CORRIDA!$M:$M,DM$2&amp;" d. "&amp;$B11)))</f>
        <v>0</v>
      </c>
      <c r="DN11" s="76" t="n">
        <f aca="false">IF($B11=DN$2,0,IF(COUNTIF(CORRIDA!$M:$M,$B11&amp;" d. "&amp;DN$2)+COUNTIF(CORRIDA!$M:$M,DN$2&amp;" d. "&amp;$B11)=0,0,COUNTIF(CORRIDA!$M:$M,$B11&amp;" d. "&amp;DN$2)+COUNTIF(CORRIDA!$M:$M,DN$2&amp;" d. "&amp;$B11)))</f>
        <v>0</v>
      </c>
      <c r="DO11" s="76" t="n">
        <f aca="false">IF($B11=DO$2,0,IF(COUNTIF(CORRIDA!$M:$M,$B11&amp;" d. "&amp;DO$2)+COUNTIF(CORRIDA!$M:$M,DO$2&amp;" d. "&amp;$B11)=0,0,COUNTIF(CORRIDA!$M:$M,$B11&amp;" d. "&amp;DO$2)+COUNTIF(CORRIDA!$M:$M,DO$2&amp;" d. "&amp;$B11)))</f>
        <v>1</v>
      </c>
      <c r="DP11" s="76" t="n">
        <f aca="false">IF($B11=DP$2,0,IF(COUNTIF(CORRIDA!$M:$M,$B11&amp;" d. "&amp;DP$2)+COUNTIF(CORRIDA!$M:$M,DP$2&amp;" d. "&amp;$B11)=0,0,COUNTIF(CORRIDA!$M:$M,$B11&amp;" d. "&amp;DP$2)+COUNTIF(CORRIDA!$M:$M,DP$2&amp;" d. "&amp;$B11)))</f>
        <v>0</v>
      </c>
      <c r="DQ11" s="76" t="n">
        <f aca="false">IF($B11=DQ$2,0,IF(COUNTIF(CORRIDA!$M:$M,$B11&amp;" d. "&amp;DQ$2)+COUNTIF(CORRIDA!$M:$M,DQ$2&amp;" d. "&amp;$B11)=0,0,COUNTIF(CORRIDA!$M:$M,$B11&amp;" d. "&amp;DQ$2)+COUNTIF(CORRIDA!$M:$M,DQ$2&amp;" d. "&amp;$B11)))</f>
        <v>0</v>
      </c>
      <c r="DR11" s="76" t="n">
        <f aca="false">IF($B11=DR$2,0,IF(COUNTIF(CORRIDA!$M:$M,$B11&amp;" d. "&amp;DR$2)+COUNTIF(CORRIDA!$M:$M,DR$2&amp;" d. "&amp;$B11)=0,0,COUNTIF(CORRIDA!$M:$M,$B11&amp;" d. "&amp;DR$2)+COUNTIF(CORRIDA!$M:$M,DR$2&amp;" d. "&amp;$B11)))</f>
        <v>0</v>
      </c>
      <c r="DS11" s="76" t="n">
        <f aca="false">IF($B11=DS$2,0,IF(COUNTIF(CORRIDA!$M:$M,$B11&amp;" d. "&amp;DS$2)+COUNTIF(CORRIDA!$M:$M,DS$2&amp;" d. "&amp;$B11)=0,0,COUNTIF(CORRIDA!$M:$M,$B11&amp;" d. "&amp;DS$2)+COUNTIF(CORRIDA!$M:$M,DS$2&amp;" d. "&amp;$B11)))</f>
        <v>0</v>
      </c>
      <c r="DT11" s="76" t="n">
        <f aca="false">IF($B11=DT$2,0,IF(COUNTIF(CORRIDA!$M:$M,$B11&amp;" d. "&amp;DT$2)+COUNTIF(CORRIDA!$M:$M,DT$2&amp;" d. "&amp;$B11)=0,0,COUNTIF(CORRIDA!$M:$M,$B11&amp;" d. "&amp;DT$2)+COUNTIF(CORRIDA!$M:$M,DT$2&amp;" d. "&amp;$B11)))</f>
        <v>0</v>
      </c>
      <c r="DU11" s="76" t="n">
        <f aca="false">IF($B11=DU$2,0,IF(COUNTIF(CORRIDA!$M:$M,$B11&amp;" d. "&amp;DU$2)+COUNTIF(CORRIDA!$M:$M,DU$2&amp;" d. "&amp;$B11)=0,0,COUNTIF(CORRIDA!$M:$M,$B11&amp;" d. "&amp;DU$2)+COUNTIF(CORRIDA!$M:$M,DU$2&amp;" d. "&amp;$B11)))</f>
        <v>0</v>
      </c>
      <c r="DV11" s="76" t="n">
        <f aca="false">IF($B11=DV$2,0,IF(COUNTIF(CORRIDA!$M:$M,$B11&amp;" d. "&amp;DV$2)+COUNTIF(CORRIDA!$M:$M,DV$2&amp;" d. "&amp;$B11)=0,0,COUNTIF(CORRIDA!$M:$M,$B11&amp;" d. "&amp;DV$2)+COUNTIF(CORRIDA!$M:$M,DV$2&amp;" d. "&amp;$B11)))</f>
        <v>0</v>
      </c>
      <c r="DW11" s="76" t="n">
        <f aca="false">IF($B11=DW$2,0,IF(COUNTIF(CORRIDA!$M:$M,$B11&amp;" d. "&amp;DW$2)+COUNTIF(CORRIDA!$M:$M,DW$2&amp;" d. "&amp;$B11)=0,0,COUNTIF(CORRIDA!$M:$M,$B11&amp;" d. "&amp;DW$2)+COUNTIF(CORRIDA!$M:$M,DW$2&amp;" d. "&amp;$B11)))</f>
        <v>0</v>
      </c>
      <c r="DX11" s="76" t="n">
        <f aca="false">IF($B11=DX$2,0,IF(COUNTIF(CORRIDA!$M:$M,$B11&amp;" d. "&amp;DX$2)+COUNTIF(CORRIDA!$M:$M,DX$2&amp;" d. "&amp;$B11)=0,0,COUNTIF(CORRIDA!$M:$M,$B11&amp;" d. "&amp;DX$2)+COUNTIF(CORRIDA!$M:$M,DX$2&amp;" d. "&amp;$B11)))</f>
        <v>0</v>
      </c>
      <c r="DY11" s="76" t="n">
        <f aca="false">IF($B11=DY$2,0,IF(COUNTIF(CORRIDA!$M:$M,$B11&amp;" d. "&amp;DY$2)+COUNTIF(CORRIDA!$M:$M,DY$2&amp;" d. "&amp;$B11)=0,0,COUNTIF(CORRIDA!$M:$M,$B11&amp;" d. "&amp;DY$2)+COUNTIF(CORRIDA!$M:$M,DY$2&amp;" d. "&amp;$B11)))</f>
        <v>0</v>
      </c>
      <c r="DZ11" s="76" t="n">
        <f aca="false">IF($B11=DZ$2,0,IF(COUNTIF(CORRIDA!$M:$M,$B11&amp;" d. "&amp;DZ$2)+COUNTIF(CORRIDA!$M:$M,DZ$2&amp;" d. "&amp;$B11)=0,0,COUNTIF(CORRIDA!$M:$M,$B11&amp;" d. "&amp;DZ$2)+COUNTIF(CORRIDA!$M:$M,DZ$2&amp;" d. "&amp;$B11)))</f>
        <v>0</v>
      </c>
      <c r="EA11" s="76" t="n">
        <f aca="false">IF($B11=EA$2,0,IF(COUNTIF(CORRIDA!$M:$M,$B11&amp;" d. "&amp;EA$2)+COUNTIF(CORRIDA!$M:$M,EA$2&amp;" d. "&amp;$B11)=0,0,COUNTIF(CORRIDA!$M:$M,$B11&amp;" d. "&amp;EA$2)+COUNTIF(CORRIDA!$M:$M,EA$2&amp;" d. "&amp;$B11)))</f>
        <v>0</v>
      </c>
      <c r="EB11" s="76" t="n">
        <f aca="false">IF($B11=EB$2,0,IF(COUNTIF(CORRIDA!$M:$M,$B11&amp;" d. "&amp;EB$2)+COUNTIF(CORRIDA!$M:$M,EB$2&amp;" d. "&amp;$B11)=0,0,COUNTIF(CORRIDA!$M:$M,$B11&amp;" d. "&amp;EB$2)+COUNTIF(CORRIDA!$M:$M,EB$2&amp;" d. "&amp;$B11)))</f>
        <v>0</v>
      </c>
      <c r="EC11" s="76" t="n">
        <f aca="false">IF($B11=EC$2,0,IF(COUNTIF(CORRIDA!$M:$M,$B11&amp;" d. "&amp;EC$2)+COUNTIF(CORRIDA!$M:$M,EC$2&amp;" d. "&amp;$B11)=0,0,COUNTIF(CORRIDA!$M:$M,$B11&amp;" d. "&amp;EC$2)+COUNTIF(CORRIDA!$M:$M,EC$2&amp;" d. "&amp;$B11)))</f>
        <v>0</v>
      </c>
      <c r="ED11" s="76" t="n">
        <f aca="false">IF($B11=ED$2,0,IF(COUNTIF(CORRIDA!$M:$M,$B11&amp;" d. "&amp;ED$2)+COUNTIF(CORRIDA!$M:$M,ED$2&amp;" d. "&amp;$B11)=0,0,COUNTIF(CORRIDA!$M:$M,$B11&amp;" d. "&amp;ED$2)+COUNTIF(CORRIDA!$M:$M,ED$2&amp;" d. "&amp;$B11)))</f>
        <v>0</v>
      </c>
      <c r="EE11" s="76" t="n">
        <f aca="false">IF($B11=EE$2,0,IF(COUNTIF(CORRIDA!$M:$M,$B11&amp;" d. "&amp;EE$2)+COUNTIF(CORRIDA!$M:$M,EE$2&amp;" d. "&amp;$B11)=0,0,COUNTIF(CORRIDA!$M:$M,$B11&amp;" d. "&amp;EE$2)+COUNTIF(CORRIDA!$M:$M,EE$2&amp;" d. "&amp;$B11)))</f>
        <v>0</v>
      </c>
      <c r="EF11" s="76" t="n">
        <f aca="false">IF($B11=EF$2,0,IF(COUNTIF(CORRIDA!$M:$M,$B11&amp;" d. "&amp;EF$2)+COUNTIF(CORRIDA!$M:$M,EF$2&amp;" d. "&amp;$B11)=0,0,COUNTIF(CORRIDA!$M:$M,$B11&amp;" d. "&amp;EF$2)+COUNTIF(CORRIDA!$M:$M,EF$2&amp;" d. "&amp;$B11)))</f>
        <v>0</v>
      </c>
      <c r="EG11" s="76" t="n">
        <f aca="false">IF($B11=EG$2,0,IF(COUNTIF(CORRIDA!$M:$M,$B11&amp;" d. "&amp;EG$2)+COUNTIF(CORRIDA!$M:$M,EG$2&amp;" d. "&amp;$B11)=0,0,COUNTIF(CORRIDA!$M:$M,$B11&amp;" d. "&amp;EG$2)+COUNTIF(CORRIDA!$M:$M,EG$2&amp;" d. "&amp;$B11)))</f>
        <v>1</v>
      </c>
      <c r="EH11" s="76" t="n">
        <f aca="false">IF($B11=EH$2,0,IF(COUNTIF(CORRIDA!$M:$M,$B11&amp;" d. "&amp;EH$2)+COUNTIF(CORRIDA!$M:$M,EH$2&amp;" d. "&amp;$B11)=0,0,COUNTIF(CORRIDA!$M:$M,$B11&amp;" d. "&amp;EH$2)+COUNTIF(CORRIDA!$M:$M,EH$2&amp;" d. "&amp;$B11)))</f>
        <v>0</v>
      </c>
      <c r="EI11" s="76" t="n">
        <f aca="false">IF($B11=EI$2,0,IF(COUNTIF(CORRIDA!$M:$M,$B11&amp;" d. "&amp;EI$2)+COUNTIF(CORRIDA!$M:$M,EI$2&amp;" d. "&amp;$B11)=0,0,COUNTIF(CORRIDA!$M:$M,$B11&amp;" d. "&amp;EI$2)+COUNTIF(CORRIDA!$M:$M,EI$2&amp;" d. "&amp;$B11)))</f>
        <v>0</v>
      </c>
      <c r="EJ11" s="76" t="n">
        <f aca="false">IF($B11=EJ$2,0,IF(COUNTIF(CORRIDA!$M:$M,$B11&amp;" d. "&amp;EJ$2)+COUNTIF(CORRIDA!$M:$M,EJ$2&amp;" d. "&amp;$B11)=0,0,COUNTIF(CORRIDA!$M:$M,$B11&amp;" d. "&amp;EJ$2)+COUNTIF(CORRIDA!$M:$M,EJ$2&amp;" d. "&amp;$B11)))</f>
        <v>0</v>
      </c>
      <c r="EK11" s="76" t="n">
        <f aca="false">IF($B11=EK$2,0,IF(COUNTIF(CORRIDA!$M:$M,$B11&amp;" d. "&amp;EK$2)+COUNTIF(CORRIDA!$M:$M,EK$2&amp;" d. "&amp;$B11)=0,0,COUNTIF(CORRIDA!$M:$M,$B11&amp;" d. "&amp;EK$2)+COUNTIF(CORRIDA!$M:$M,EK$2&amp;" d. "&amp;$B11)))</f>
        <v>0</v>
      </c>
      <c r="EL11" s="76" t="n">
        <f aca="false">IF($B11=EL$2,0,IF(COUNTIF(CORRIDA!$M:$M,$B11&amp;" d. "&amp;EL$2)+COUNTIF(CORRIDA!$M:$M,EL$2&amp;" d. "&amp;$B11)=0,0,COUNTIF(CORRIDA!$M:$M,$B11&amp;" d. "&amp;EL$2)+COUNTIF(CORRIDA!$M:$M,EL$2&amp;" d. "&amp;$B11)))</f>
        <v>0</v>
      </c>
      <c r="EM11" s="76" t="n">
        <f aca="false">IF($B11=EM$2,0,IF(COUNTIF(CORRIDA!$M:$M,$B11&amp;" d. "&amp;EM$2)+COUNTIF(CORRIDA!$M:$M,EM$2&amp;" d. "&amp;$B11)=0,0,COUNTIF(CORRIDA!$M:$M,$B11&amp;" d. "&amp;EM$2)+COUNTIF(CORRIDA!$M:$M,EM$2&amp;" d. "&amp;$B11)))</f>
        <v>0</v>
      </c>
      <c r="EN11" s="76" t="n">
        <f aca="false">IF($B11=EN$2,0,IF(COUNTIF(CORRIDA!$M:$M,$B11&amp;" d. "&amp;EN$2)+COUNTIF(CORRIDA!$M:$M,EN$2&amp;" d. "&amp;$B11)=0,0,COUNTIF(CORRIDA!$M:$M,$B11&amp;" d. "&amp;EN$2)+COUNTIF(CORRIDA!$M:$M,EN$2&amp;" d. "&amp;$B11)))</f>
        <v>0</v>
      </c>
      <c r="EO11" s="76" t="n">
        <f aca="false">IF($B11=EO$2,0,IF(COUNTIF(CORRIDA!$M:$M,$B11&amp;" d. "&amp;EO$2)+COUNTIF(CORRIDA!$M:$M,EO$2&amp;" d. "&amp;$B11)=0,0,COUNTIF(CORRIDA!$M:$M,$B11&amp;" d. "&amp;EO$2)+COUNTIF(CORRIDA!$M:$M,EO$2&amp;" d. "&amp;$B11)))</f>
        <v>0</v>
      </c>
      <c r="EP11" s="76" t="n">
        <f aca="false">IF($B11=EP$2,0,IF(COUNTIF(CORRIDA!$M:$M,$B11&amp;" d. "&amp;EP$2)+COUNTIF(CORRIDA!$M:$M,EP$2&amp;" d. "&amp;$B11)=0,0,COUNTIF(CORRIDA!$M:$M,$B11&amp;" d. "&amp;EP$2)+COUNTIF(CORRIDA!$M:$M,EP$2&amp;" d. "&amp;$B11)))</f>
        <v>0</v>
      </c>
      <c r="EQ11" s="76" t="n">
        <f aca="false">IF($B11=EQ$2,0,IF(COUNTIF(CORRIDA!$M:$M,$B11&amp;" d. "&amp;EQ$2)+COUNTIF(CORRIDA!$M:$M,EQ$2&amp;" d. "&amp;$B11)=0,0,COUNTIF(CORRIDA!$M:$M,$B11&amp;" d. "&amp;EQ$2)+COUNTIF(CORRIDA!$M:$M,EQ$2&amp;" d. "&amp;$B11)))</f>
        <v>0</v>
      </c>
      <c r="ER11" s="76" t="n">
        <f aca="false">IF($B11=ER$2,0,IF(COUNTIF(CORRIDA!$M:$M,$B11&amp;" d. "&amp;ER$2)+COUNTIF(CORRIDA!$M:$M,ER$2&amp;" d. "&amp;$B11)=0,0,COUNTIF(CORRIDA!$M:$M,$B11&amp;" d. "&amp;ER$2)+COUNTIF(CORRIDA!$M:$M,ER$2&amp;" d. "&amp;$B11)))</f>
        <v>0</v>
      </c>
      <c r="ES11" s="76" t="n">
        <f aca="false">IF($B11=ES$2,0,IF(COUNTIF(CORRIDA!$M:$M,$B11&amp;" d. "&amp;ES$2)+COUNTIF(CORRIDA!$M:$M,ES$2&amp;" d. "&amp;$B11)=0,0,COUNTIF(CORRIDA!$M:$M,$B11&amp;" d. "&amp;ES$2)+COUNTIF(CORRIDA!$M:$M,ES$2&amp;" d. "&amp;$B11)))</f>
        <v>0</v>
      </c>
      <c r="ET11" s="76" t="n">
        <f aca="false">IF($B11=ET$2,0,IF(COUNTIF(CORRIDA!$M:$M,$B11&amp;" d. "&amp;ET$2)+COUNTIF(CORRIDA!$M:$M,ET$2&amp;" d. "&amp;$B11)=0,0,COUNTIF(CORRIDA!$M:$M,$B11&amp;" d. "&amp;ET$2)+COUNTIF(CORRIDA!$M:$M,ET$2&amp;" d. "&amp;$B11)))</f>
        <v>0</v>
      </c>
      <c r="EU11" s="76" t="n">
        <f aca="false">IF($B11=EU$2,0,IF(COUNTIF(CORRIDA!$M:$M,$B11&amp;" d. "&amp;EU$2)+COUNTIF(CORRIDA!$M:$M,EU$2&amp;" d. "&amp;$B11)=0,0,COUNTIF(CORRIDA!$M:$M,$B11&amp;" d. "&amp;EU$2)+COUNTIF(CORRIDA!$M:$M,EU$2&amp;" d. "&amp;$B11)))</f>
        <v>0</v>
      </c>
      <c r="EV11" s="76" t="n">
        <f aca="false">IF($B11=EV$2,0,IF(COUNTIF(CORRIDA!$M:$M,$B11&amp;" d. "&amp;EV$2)+COUNTIF(CORRIDA!$M:$M,EV$2&amp;" d. "&amp;$B11)=0,0,COUNTIF(CORRIDA!$M:$M,$B11&amp;" d. "&amp;EV$2)+COUNTIF(CORRIDA!$M:$M,EV$2&amp;" d. "&amp;$B11)))</f>
        <v>0</v>
      </c>
      <c r="EW11" s="76" t="n">
        <f aca="false">IF($B11=EW$2,0,IF(COUNTIF(CORRIDA!$M:$M,$B11&amp;" d. "&amp;EW$2)+COUNTIF(CORRIDA!$M:$M,EW$2&amp;" d. "&amp;$B11)=0,0,COUNTIF(CORRIDA!$M:$M,$B11&amp;" d. "&amp;EW$2)+COUNTIF(CORRIDA!$M:$M,EW$2&amp;" d. "&amp;$B11)))</f>
        <v>0</v>
      </c>
      <c r="EX11" s="76" t="n">
        <f aca="false">IF($B11=EX$2,0,IF(COUNTIF(CORRIDA!$M:$M,$B11&amp;" d. "&amp;EX$2)+COUNTIF(CORRIDA!$M:$M,EX$2&amp;" d. "&amp;$B11)=0,0,COUNTIF(CORRIDA!$M:$M,$B11&amp;" d. "&amp;EX$2)+COUNTIF(CORRIDA!$M:$M,EX$2&amp;" d. "&amp;$B11)))</f>
        <v>0</v>
      </c>
      <c r="EY11" s="76" t="n">
        <f aca="false">IF($B11=EY$2,0,IF(COUNTIF(CORRIDA!$M:$M,$B11&amp;" d. "&amp;EY$2)+COUNTIF(CORRIDA!$M:$M,EY$2&amp;" d. "&amp;$B11)=0,0,COUNTIF(CORRIDA!$M:$M,$B11&amp;" d. "&amp;EY$2)+COUNTIF(CORRIDA!$M:$M,EY$2&amp;" d. "&amp;$B11)))</f>
        <v>0</v>
      </c>
      <c r="EZ11" s="76" t="n">
        <f aca="false">IF($B11=EZ$2,0,IF(COUNTIF(CORRIDA!$M:$M,$B11&amp;" d. "&amp;EZ$2)+COUNTIF(CORRIDA!$M:$M,EZ$2&amp;" d. "&amp;$B11)=0,0,COUNTIF(CORRIDA!$M:$M,$B11&amp;" d. "&amp;EZ$2)+COUNTIF(CORRIDA!$M:$M,EZ$2&amp;" d. "&amp;$B11)))</f>
        <v>0</v>
      </c>
      <c r="FA11" s="76" t="n">
        <f aca="false">IF($B11=FA$2,0,IF(COUNTIF(CORRIDA!$M:$M,$B11&amp;" d. "&amp;FA$2)+COUNTIF(CORRIDA!$M:$M,FA$2&amp;" d. "&amp;$B11)=0,0,COUNTIF(CORRIDA!$M:$M,$B11&amp;" d. "&amp;FA$2)+COUNTIF(CORRIDA!$M:$M,FA$2&amp;" d. "&amp;$B11)))</f>
        <v>0</v>
      </c>
      <c r="FB11" s="76" t="n">
        <f aca="false">IF($B11=FB$2,0,IF(COUNTIF(CORRIDA!$M:$M,$B11&amp;" d. "&amp;FB$2)+COUNTIF(CORRIDA!$M:$M,FB$2&amp;" d. "&amp;$B11)=0,0,COUNTIF(CORRIDA!$M:$M,$B11&amp;" d. "&amp;FB$2)+COUNTIF(CORRIDA!$M:$M,FB$2&amp;" d. "&amp;$B11)))</f>
        <v>0</v>
      </c>
      <c r="FC11" s="76" t="n">
        <f aca="false">IF($B11=FC$2,0,IF(COUNTIF(CORRIDA!$M:$M,$B11&amp;" d. "&amp;FC$2)+COUNTIF(CORRIDA!$M:$M,FC$2&amp;" d. "&amp;$B11)=0,0,COUNTIF(CORRIDA!$M:$M,$B11&amp;" d. "&amp;FC$2)+COUNTIF(CORRIDA!$M:$M,FC$2&amp;" d. "&amp;$B11)))</f>
        <v>0</v>
      </c>
      <c r="FD11" s="76" t="n">
        <f aca="false">IF($B11=FD$2,0,IF(COUNTIF(CORRIDA!$M:$M,$B11&amp;" d. "&amp;FD$2)+COUNTIF(CORRIDA!$M:$M,FD$2&amp;" d. "&amp;$B11)=0,0,COUNTIF(CORRIDA!$M:$M,$B11&amp;" d. "&amp;FD$2)+COUNTIF(CORRIDA!$M:$M,FD$2&amp;" d. "&amp;$B11)))</f>
        <v>0</v>
      </c>
      <c r="FE11" s="76" t="n">
        <f aca="false">IF($B11=FE$2,0,IF(COUNTIF(CORRIDA!$M:$M,$B11&amp;" d. "&amp;FE$2)+COUNTIF(CORRIDA!$M:$M,FE$2&amp;" d. "&amp;$B11)=0,0,COUNTIF(CORRIDA!$M:$M,$B11&amp;" d. "&amp;FE$2)+COUNTIF(CORRIDA!$M:$M,FE$2&amp;" d. "&amp;$B11)))</f>
        <v>0</v>
      </c>
      <c r="FF11" s="76" t="n">
        <f aca="false">IF($B11=FF$2,0,IF(COUNTIF(CORRIDA!$M:$M,$B11&amp;" d. "&amp;FF$2)+COUNTIF(CORRIDA!$M:$M,FF$2&amp;" d. "&amp;$B11)=0,0,COUNTIF(CORRIDA!$M:$M,$B11&amp;" d. "&amp;FF$2)+COUNTIF(CORRIDA!$M:$M,FF$2&amp;" d. "&amp;$B11)))</f>
        <v>0</v>
      </c>
      <c r="FG11" s="75" t="n">
        <f aca="false">SUM(DI11:EW11)</f>
        <v>2</v>
      </c>
      <c r="FH11" s="80"/>
      <c r="FI11" s="73" t="str">
        <f aca="false">BE11</f>
        <v>Danilo</v>
      </c>
      <c r="FJ11" s="81" t="n">
        <f aca="false">COUNTIF(BF11:DC11,"&gt;0")</f>
        <v>2</v>
      </c>
      <c r="FK11" s="81" t="n">
        <f aca="false">AVERAGE(BF11:DC11)</f>
        <v>1</v>
      </c>
      <c r="FL11" s="81" t="n">
        <f aca="false">_xlfn.STDEV.P(BF11:DC11)</f>
        <v>0</v>
      </c>
    </row>
    <row r="12" customFormat="false" ht="12.75" hidden="false" customHeight="false" outlineLevel="0" collapsed="false">
      <c r="B12" s="73" t="str">
        <f aca="false">INTRO!B12</f>
        <v>Walderi</v>
      </c>
      <c r="C12" s="82" t="str">
        <f aca="false">IF($B12=C$2,"-",IF(COUNTIF(CORRIDA!$M:$M,$B12&amp;" d. "&amp;C$2)=0,"",COUNTIF(CORRIDA!$M:$M,$B12&amp;" d. "&amp;C$2)))</f>
        <v/>
      </c>
      <c r="D12" s="82" t="str">
        <f aca="false">IF($B12=D$2,"-",IF(COUNTIF(CORRIDA!$M:$M,$B12&amp;" d. "&amp;D$2)=0,"",COUNTIF(CORRIDA!$M:$M,$B12&amp;" d. "&amp;D$2)))</f>
        <v/>
      </c>
      <c r="E12" s="82" t="str">
        <f aca="false">IF($B12=E$2,"-",IF(COUNTIF(CORRIDA!$M:$M,$B12&amp;" d. "&amp;E$2)=0,"",COUNTIF(CORRIDA!$M:$M,$B12&amp;" d. "&amp;E$2)))</f>
        <v/>
      </c>
      <c r="F12" s="82" t="str">
        <f aca="false">IF($B12=F$2,"-",IF(COUNTIF(CORRIDA!$M:$M,$B12&amp;" d. "&amp;F$2)=0,"",COUNTIF(CORRIDA!$M:$M,$B12&amp;" d. "&amp;F$2)))</f>
        <v/>
      </c>
      <c r="G12" s="82" t="str">
        <f aca="false">IF($B12=G$2,"-",IF(COUNTIF(CORRIDA!$M:$M,$B12&amp;" d. "&amp;G$2)=0,"",COUNTIF(CORRIDA!$M:$M,$B12&amp;" d. "&amp;G$2)))</f>
        <v/>
      </c>
      <c r="H12" s="82" t="str">
        <f aca="false">IF($B12=H$2,"-",IF(COUNTIF(CORRIDA!$M:$M,$B12&amp;" d. "&amp;H$2)=0,"",COUNTIF(CORRIDA!$M:$M,$B12&amp;" d. "&amp;H$2)))</f>
        <v/>
      </c>
      <c r="I12" s="82" t="str">
        <f aca="false">IF($B12=I$2,"-",IF(COUNTIF(CORRIDA!$M:$M,$B12&amp;" d. "&amp;I$2)=0,"",COUNTIF(CORRIDA!$M:$M,$B12&amp;" d. "&amp;I$2)))</f>
        <v/>
      </c>
      <c r="J12" s="82" t="str">
        <f aca="false">IF($B12=J$2,"-",IF(COUNTIF(CORRIDA!$M:$M,$B12&amp;" d. "&amp;J$2)=0,"",COUNTIF(CORRIDA!$M:$M,$B12&amp;" d. "&amp;J$2)))</f>
        <v/>
      </c>
      <c r="K12" s="82" t="str">
        <f aca="false">IF($B12=K$2,"-",IF(COUNTIF(CORRIDA!$M:$M,$B12&amp;" d. "&amp;K$2)=0,"",COUNTIF(CORRIDA!$M:$M,$B12&amp;" d. "&amp;K$2)))</f>
        <v/>
      </c>
      <c r="L12" s="82" t="str">
        <f aca="false">IF($B12=L$2,"-",IF(COUNTIF(CORRIDA!$M:$M,$B12&amp;" d. "&amp;L$2)=0,"",COUNTIF(CORRIDA!$M:$M,$B12&amp;" d. "&amp;L$2)))</f>
        <v>-</v>
      </c>
      <c r="M12" s="82" t="str">
        <f aca="false">IF($B12=M$2,"-",IF(COUNTIF(CORRIDA!$M:$M,$B12&amp;" d. "&amp;M$2)=0,"",COUNTIF(CORRIDA!$M:$M,$B12&amp;" d. "&amp;M$2)))</f>
        <v/>
      </c>
      <c r="N12" s="82" t="str">
        <f aca="false">IF($B12=N$2,"-",IF(COUNTIF(CORRIDA!$M:$M,$B12&amp;" d. "&amp;N$2)=0,"",COUNTIF(CORRIDA!$M:$M,$B12&amp;" d. "&amp;N$2)))</f>
        <v/>
      </c>
      <c r="O12" s="82" t="str">
        <f aca="false">IF($B12=O$2,"-",IF(COUNTIF(CORRIDA!$M:$M,$B12&amp;" d. "&amp;O$2)=0,"",COUNTIF(CORRIDA!$M:$M,$B12&amp;" d. "&amp;O$2)))</f>
        <v/>
      </c>
      <c r="P12" s="82" t="str">
        <f aca="false">IF($B12=P$2,"-",IF(COUNTIF(CORRIDA!$M:$M,$B12&amp;" d. "&amp;P$2)=0,"",COUNTIF(CORRIDA!$M:$M,$B12&amp;" d. "&amp;P$2)))</f>
        <v/>
      </c>
      <c r="Q12" s="82" t="str">
        <f aca="false">IF($B12=Q$2,"-",IF(COUNTIF(CORRIDA!$M:$M,$B12&amp;" d. "&amp;Q$2)=0,"",COUNTIF(CORRIDA!$M:$M,$B12&amp;" d. "&amp;Q$2)))</f>
        <v/>
      </c>
      <c r="R12" s="82" t="str">
        <f aca="false">IF($B12=R$2,"-",IF(COUNTIF(CORRIDA!$M:$M,$B12&amp;" d. "&amp;R$2)=0,"",COUNTIF(CORRIDA!$M:$M,$B12&amp;" d. "&amp;R$2)))</f>
        <v/>
      </c>
      <c r="S12" s="82" t="str">
        <f aca="false">IF($B12=S$2,"-",IF(COUNTIF(CORRIDA!$M:$M,$B12&amp;" d. "&amp;S$2)=0,"",COUNTIF(CORRIDA!$M:$M,$B12&amp;" d. "&amp;S$2)))</f>
        <v/>
      </c>
      <c r="T12" s="82" t="str">
        <f aca="false">IF($B12=T$2,"-",IF(COUNTIF(CORRIDA!$M:$M,$B12&amp;" d. "&amp;T$2)=0,"",COUNTIF(CORRIDA!$M:$M,$B12&amp;" d. "&amp;T$2)))</f>
        <v/>
      </c>
      <c r="U12" s="82" t="str">
        <f aca="false">IF($B12=U$2,"-",IF(COUNTIF(CORRIDA!$M:$M,$B12&amp;" d. "&amp;U$2)=0,"",COUNTIF(CORRIDA!$M:$M,$B12&amp;" d. "&amp;U$2)))</f>
        <v/>
      </c>
      <c r="V12" s="82" t="str">
        <f aca="false">IF($B12=V$2,"-",IF(COUNTIF(CORRIDA!$M:$M,$B12&amp;" d. "&amp;V$2)=0,"",COUNTIF(CORRIDA!$M:$M,$B12&amp;" d. "&amp;V$2)))</f>
        <v/>
      </c>
      <c r="W12" s="82" t="str">
        <f aca="false">IF($B12=W$2,"-",IF(COUNTIF(CORRIDA!$M:$M,$B12&amp;" d. "&amp;W$2)=0,"",COUNTIF(CORRIDA!$M:$M,$B12&amp;" d. "&amp;W$2)))</f>
        <v/>
      </c>
      <c r="X12" s="82" t="str">
        <f aca="false">IF($B12=X$2,"-",IF(COUNTIF(CORRIDA!$M:$M,$B12&amp;" d. "&amp;X$2)=0,"",COUNTIF(CORRIDA!$M:$M,$B12&amp;" d. "&amp;X$2)))</f>
        <v/>
      </c>
      <c r="Y12" s="82" t="str">
        <f aca="false">IF($B12=Y$2,"-",IF(COUNTIF(CORRIDA!$M:$M,$B12&amp;" d. "&amp;Y$2)=0,"",COUNTIF(CORRIDA!$M:$M,$B12&amp;" d. "&amp;Y$2)))</f>
        <v/>
      </c>
      <c r="Z12" s="82" t="str">
        <f aca="false">IF($B12=Z$2,"-",IF(COUNTIF(CORRIDA!$M:$M,$B12&amp;" d. "&amp;Z$2)=0,"",COUNTIF(CORRIDA!$M:$M,$B12&amp;" d. "&amp;Z$2)))</f>
        <v/>
      </c>
      <c r="AA12" s="82" t="str">
        <f aca="false">IF($B12=AA$2,"-",IF(COUNTIF(CORRIDA!$M:$M,$B12&amp;" d. "&amp;AA$2)=0,"",COUNTIF(CORRIDA!$M:$M,$B12&amp;" d. "&amp;AA$2)))</f>
        <v/>
      </c>
      <c r="AB12" s="82" t="str">
        <f aca="false">IF($B12=AB$2,"-",IF(COUNTIF(CORRIDA!$M:$M,$B12&amp;" d. "&amp;AB$2)=0,"",COUNTIF(CORRIDA!$M:$M,$B12&amp;" d. "&amp;AB$2)))</f>
        <v/>
      </c>
      <c r="AC12" s="82" t="str">
        <f aca="false">IF($B12=AC$2,"-",IF(COUNTIF(CORRIDA!$M:$M,$B12&amp;" d. "&amp;AC$2)=0,"",COUNTIF(CORRIDA!$M:$M,$B12&amp;" d. "&amp;AC$2)))</f>
        <v/>
      </c>
      <c r="AD12" s="82" t="str">
        <f aca="false">IF($B12=AD$2,"-",IF(COUNTIF(CORRIDA!$M:$M,$B12&amp;" d. "&amp;AD$2)=0,"",COUNTIF(CORRIDA!$M:$M,$B12&amp;" d. "&amp;AD$2)))</f>
        <v/>
      </c>
      <c r="AE12" s="82" t="str">
        <f aca="false">IF($B12=AE$2,"-",IF(COUNTIF(CORRIDA!$M:$M,$B12&amp;" d. "&amp;AE$2)=0,"",COUNTIF(CORRIDA!$M:$M,$B12&amp;" d. "&amp;AE$2)))</f>
        <v/>
      </c>
      <c r="AF12" s="82" t="str">
        <f aca="false">IF($B12=AF$2,"-",IF(COUNTIF(CORRIDA!$M:$M,$B12&amp;" d. "&amp;AF$2)=0,"",COUNTIF(CORRIDA!$M:$M,$B12&amp;" d. "&amp;AF$2)))</f>
        <v/>
      </c>
      <c r="AG12" s="82" t="str">
        <f aca="false">IF($B12=AG$2,"-",IF(COUNTIF(CORRIDA!$M:$M,$B12&amp;" d. "&amp;AG$2)=0,"",COUNTIF(CORRIDA!$M:$M,$B12&amp;" d. "&amp;AG$2)))</f>
        <v/>
      </c>
      <c r="AH12" s="82" t="str">
        <f aca="false">IF($B12=AH$2,"-",IF(COUNTIF(CORRIDA!$M:$M,$B12&amp;" d. "&amp;AH$2)=0,"",COUNTIF(CORRIDA!$M:$M,$B12&amp;" d. "&amp;AH$2)))</f>
        <v/>
      </c>
      <c r="AI12" s="82" t="str">
        <f aca="false">IF($B12=AI$2,"-",IF(COUNTIF(CORRIDA!$M:$M,$B12&amp;" d. "&amp;AI$2)=0,"",COUNTIF(CORRIDA!$M:$M,$B12&amp;" d. "&amp;AI$2)))</f>
        <v/>
      </c>
      <c r="AJ12" s="82" t="str">
        <f aca="false">IF($B12=AJ$2,"-",IF(COUNTIF(CORRIDA!$M:$M,$B12&amp;" d. "&amp;AJ$2)=0,"",COUNTIF(CORRIDA!$M:$M,$B12&amp;" d. "&amp;AJ$2)))</f>
        <v/>
      </c>
      <c r="AK12" s="82" t="str">
        <f aca="false">IF($B12=AK$2,"-",IF(COUNTIF(CORRIDA!$M:$M,$B12&amp;" d. "&amp;AK$2)=0,"",COUNTIF(CORRIDA!$M:$M,$B12&amp;" d. "&amp;AK$2)))</f>
        <v/>
      </c>
      <c r="AL12" s="82" t="str">
        <f aca="false">IF($B12=AL$2,"-",IF(COUNTIF(CORRIDA!$M:$M,$B12&amp;" d. "&amp;AL$2)=0,"",COUNTIF(CORRIDA!$M:$M,$B12&amp;" d. "&amp;AL$2)))</f>
        <v/>
      </c>
      <c r="AM12" s="82" t="str">
        <f aca="false">IF($B12=AM$2,"-",IF(COUNTIF(CORRIDA!$M:$M,$B12&amp;" d. "&amp;AM$2)=0,"",COUNTIF(CORRIDA!$M:$M,$B12&amp;" d. "&amp;AM$2)))</f>
        <v/>
      </c>
      <c r="AN12" s="82" t="str">
        <f aca="false">IF($B12=AN$2,"-",IF(COUNTIF(CORRIDA!$M:$M,$B12&amp;" d. "&amp;AN$2)=0,"",COUNTIF(CORRIDA!$M:$M,$B12&amp;" d. "&amp;AN$2)))</f>
        <v/>
      </c>
      <c r="AO12" s="82" t="str">
        <f aca="false">IF($B12=AO$2,"-",IF(COUNTIF(CORRIDA!$M:$M,$B12&amp;" d. "&amp;AO$2)=0,"",COUNTIF(CORRIDA!$M:$M,$B12&amp;" d. "&amp;AO$2)))</f>
        <v/>
      </c>
      <c r="AP12" s="82" t="str">
        <f aca="false">IF($B12=AP$2,"-",IF(COUNTIF(CORRIDA!$M:$M,$B12&amp;" d. "&amp;AP$2)=0,"",COUNTIF(CORRIDA!$M:$M,$B12&amp;" d. "&amp;AP$2)))</f>
        <v/>
      </c>
      <c r="AQ12" s="82" t="str">
        <f aca="false">IF($B12=AQ$2,"-",IF(COUNTIF(CORRIDA!$M:$M,$B12&amp;" d. "&amp;AQ$2)=0,"",COUNTIF(CORRIDA!$M:$M,$B12&amp;" d. "&amp;AQ$2)))</f>
        <v/>
      </c>
      <c r="AR12" s="82" t="str">
        <f aca="false">IF($B12=AR$2,"-",IF(COUNTIF(CORRIDA!$M:$M,$B12&amp;" d. "&amp;AR$2)=0,"",COUNTIF(CORRIDA!$M:$M,$B12&amp;" d. "&amp;AR$2)))</f>
        <v/>
      </c>
      <c r="AS12" s="82" t="str">
        <f aca="false">IF($B12=AS$2,"-",IF(COUNTIF(CORRIDA!$M:$M,$B12&amp;" d. "&amp;AS$2)=0,"",COUNTIF(CORRIDA!$M:$M,$B12&amp;" d. "&amp;AS$2)))</f>
        <v/>
      </c>
      <c r="AT12" s="82" t="str">
        <f aca="false">IF($B12=AT$2,"-",IF(COUNTIF(CORRIDA!$M:$M,$B12&amp;" d. "&amp;AT$2)=0,"",COUNTIF(CORRIDA!$M:$M,$B12&amp;" d. "&amp;AT$2)))</f>
        <v/>
      </c>
      <c r="AU12" s="82" t="str">
        <f aca="false">IF($B12=AU$2,"-",IF(COUNTIF(CORRIDA!$M:$M,$B12&amp;" d. "&amp;AU$2)=0,"",COUNTIF(CORRIDA!$M:$M,$B12&amp;" d. "&amp;AU$2)))</f>
        <v/>
      </c>
      <c r="AV12" s="82" t="str">
        <f aca="false">IF($B12=AV$2,"-",IF(COUNTIF(CORRIDA!$M:$M,$B12&amp;" d. "&amp;AV$2)=0,"",COUNTIF(CORRIDA!$M:$M,$B12&amp;" d. "&amp;AV$2)))</f>
        <v/>
      </c>
      <c r="AW12" s="82" t="str">
        <f aca="false">IF($B12=AW$2,"-",IF(COUNTIF(CORRIDA!$M:$M,$B12&amp;" d. "&amp;AW$2)=0,"",COUNTIF(CORRIDA!$M:$M,$B12&amp;" d. "&amp;AW$2)))</f>
        <v/>
      </c>
      <c r="AX12" s="82" t="str">
        <f aca="false">IF($B12=AX$2,"-",IF(COUNTIF(CORRIDA!$M:$M,$B12&amp;" d. "&amp;AX$2)=0,"",COUNTIF(CORRIDA!$M:$M,$B12&amp;" d. "&amp;AX$2)))</f>
        <v/>
      </c>
      <c r="AY12" s="82" t="str">
        <f aca="false">IF($B12=AY$2,"-",IF(COUNTIF(CORRIDA!$M:$M,$B12&amp;" d. "&amp;AY$2)=0,"",COUNTIF(CORRIDA!$M:$M,$B12&amp;" d. "&amp;AY$2)))</f>
        <v/>
      </c>
      <c r="AZ12" s="82" t="str">
        <f aca="false">IF($B12=AZ$2,"-",IF(COUNTIF(CORRIDA!$M:$M,$B12&amp;" d. "&amp;AZ$2)=0,"",COUNTIF(CORRIDA!$M:$M,$B12&amp;" d. "&amp;AZ$2)))</f>
        <v/>
      </c>
      <c r="BA12" s="75" t="n">
        <f aca="false">SUM(C12:AZ12)</f>
        <v>0</v>
      </c>
      <c r="BE12" s="73" t="str">
        <f aca="false">B12</f>
        <v>Walderi</v>
      </c>
      <c r="BF12" s="83" t="str">
        <f aca="false">IF($B12=BF$2,"-",IF(COUNTIF(CORRIDA!$M:$M,$B12&amp;" d. "&amp;BF$2)+COUNTIF(CORRIDA!$M:$M,BF$2&amp;" d. "&amp;$B12)=0,"",COUNTIF(CORRIDA!$M:$M,$B12&amp;" d. "&amp;BF$2)+COUNTIF(CORRIDA!$M:$M,BF$2&amp;" d. "&amp;$B12)))</f>
        <v/>
      </c>
      <c r="BG12" s="83" t="str">
        <f aca="false">IF($B12=BG$2,"-",IF(COUNTIF(CORRIDA!$M:$M,$B12&amp;" d. "&amp;BG$2)+COUNTIF(CORRIDA!$M:$M,BG$2&amp;" d. "&amp;$B12)=0,"",COUNTIF(CORRIDA!$M:$M,$B12&amp;" d. "&amp;BG$2)+COUNTIF(CORRIDA!$M:$M,BG$2&amp;" d. "&amp;$B12)))</f>
        <v/>
      </c>
      <c r="BH12" s="83" t="str">
        <f aca="false">IF($B12=BH$2,"-",IF(COUNTIF(CORRIDA!$M:$M,$B12&amp;" d. "&amp;BH$2)+COUNTIF(CORRIDA!$M:$M,BH$2&amp;" d. "&amp;$B12)=0,"",COUNTIF(CORRIDA!$M:$M,$B12&amp;" d. "&amp;BH$2)+COUNTIF(CORRIDA!$M:$M,BH$2&amp;" d. "&amp;$B12)))</f>
        <v/>
      </c>
      <c r="BI12" s="83" t="str">
        <f aca="false">IF($B12=BI$2,"-",IF(COUNTIF(CORRIDA!$M:$M,$B12&amp;" d. "&amp;BI$2)+COUNTIF(CORRIDA!$M:$M,BI$2&amp;" d. "&amp;$B12)=0,"",COUNTIF(CORRIDA!$M:$M,$B12&amp;" d. "&amp;BI$2)+COUNTIF(CORRIDA!$M:$M,BI$2&amp;" d. "&amp;$B12)))</f>
        <v/>
      </c>
      <c r="BJ12" s="83" t="str">
        <f aca="false">IF($B12=BJ$2,"-",IF(COUNTIF(CORRIDA!$M:$M,$B12&amp;" d. "&amp;BJ$2)+COUNTIF(CORRIDA!$M:$M,BJ$2&amp;" d. "&amp;$B12)=0,"",COUNTIF(CORRIDA!$M:$M,$B12&amp;" d. "&amp;BJ$2)+COUNTIF(CORRIDA!$M:$M,BJ$2&amp;" d. "&amp;$B12)))</f>
        <v/>
      </c>
      <c r="BK12" s="83" t="str">
        <f aca="false">IF($B12=BK$2,"-",IF(COUNTIF(CORRIDA!$M:$M,$B12&amp;" d. "&amp;BK$2)+COUNTIF(CORRIDA!$M:$M,BK$2&amp;" d. "&amp;$B12)=0,"",COUNTIF(CORRIDA!$M:$M,$B12&amp;" d. "&amp;BK$2)+COUNTIF(CORRIDA!$M:$M,BK$2&amp;" d. "&amp;$B12)))</f>
        <v/>
      </c>
      <c r="BL12" s="83" t="str">
        <f aca="false">IF($B12=BL$2,"-",IF(COUNTIF(CORRIDA!$M:$M,$B12&amp;" d. "&amp;BL$2)+COUNTIF(CORRIDA!$M:$M,BL$2&amp;" d. "&amp;$B12)=0,"",COUNTIF(CORRIDA!$M:$M,$B12&amp;" d. "&amp;BL$2)+COUNTIF(CORRIDA!$M:$M,BL$2&amp;" d. "&amp;$B12)))</f>
        <v/>
      </c>
      <c r="BM12" s="83" t="str">
        <f aca="false">IF($B12=BM$2,"-",IF(COUNTIF(CORRIDA!$M:$M,$B12&amp;" d. "&amp;BM$2)+COUNTIF(CORRIDA!$M:$M,BM$2&amp;" d. "&amp;$B12)=0,"",COUNTIF(CORRIDA!$M:$M,$B12&amp;" d. "&amp;BM$2)+COUNTIF(CORRIDA!$M:$M,BM$2&amp;" d. "&amp;$B12)))</f>
        <v/>
      </c>
      <c r="BN12" s="83" t="str">
        <f aca="false">IF($B12=BN$2,"-",IF(COUNTIF(CORRIDA!$M:$M,$B12&amp;" d. "&amp;BN$2)+COUNTIF(CORRIDA!$M:$M,BN$2&amp;" d. "&amp;$B12)=0,"",COUNTIF(CORRIDA!$M:$M,$B12&amp;" d. "&amp;BN$2)+COUNTIF(CORRIDA!$M:$M,BN$2&amp;" d. "&amp;$B12)))</f>
        <v/>
      </c>
      <c r="BO12" s="83" t="str">
        <f aca="false">IF($B12=BO$2,"-",IF(COUNTIF(CORRIDA!$M:$M,$B12&amp;" d. "&amp;BO$2)+COUNTIF(CORRIDA!$M:$M,BO$2&amp;" d. "&amp;$B12)=0,"",COUNTIF(CORRIDA!$M:$M,$B12&amp;" d. "&amp;BO$2)+COUNTIF(CORRIDA!$M:$M,BO$2&amp;" d. "&amp;$B12)))</f>
        <v>-</v>
      </c>
      <c r="BP12" s="83" t="str">
        <f aca="false">IF($B12=BP$2,"-",IF(COUNTIF(CORRIDA!$M:$M,$B12&amp;" d. "&amp;BP$2)+COUNTIF(CORRIDA!$M:$M,BP$2&amp;" d. "&amp;$B12)=0,"",COUNTIF(CORRIDA!$M:$M,$B12&amp;" d. "&amp;BP$2)+COUNTIF(CORRIDA!$M:$M,BP$2&amp;" d. "&amp;$B12)))</f>
        <v/>
      </c>
      <c r="BQ12" s="83" t="str">
        <f aca="false">IF($B12=BQ$2,"-",IF(COUNTIF(CORRIDA!$M:$M,$B12&amp;" d. "&amp;BQ$2)+COUNTIF(CORRIDA!$M:$M,BQ$2&amp;" d. "&amp;$B12)=0,"",COUNTIF(CORRIDA!$M:$M,$B12&amp;" d. "&amp;BQ$2)+COUNTIF(CORRIDA!$M:$M,BQ$2&amp;" d. "&amp;$B12)))</f>
        <v/>
      </c>
      <c r="BR12" s="83" t="str">
        <f aca="false">IF($B12=BR$2,"-",IF(COUNTIF(CORRIDA!$M:$M,$B12&amp;" d. "&amp;BR$2)+COUNTIF(CORRIDA!$M:$M,BR$2&amp;" d. "&amp;$B12)=0,"",COUNTIF(CORRIDA!$M:$M,$B12&amp;" d. "&amp;BR$2)+COUNTIF(CORRIDA!$M:$M,BR$2&amp;" d. "&amp;$B12)))</f>
        <v/>
      </c>
      <c r="BS12" s="83" t="str">
        <f aca="false">IF($B12=BS$2,"-",IF(COUNTIF(CORRIDA!$M:$M,$B12&amp;" d. "&amp;BS$2)+COUNTIF(CORRIDA!$M:$M,BS$2&amp;" d. "&amp;$B12)=0,"",COUNTIF(CORRIDA!$M:$M,$B12&amp;" d. "&amp;BS$2)+COUNTIF(CORRIDA!$M:$M,BS$2&amp;" d. "&amp;$B12)))</f>
        <v/>
      </c>
      <c r="BT12" s="83" t="str">
        <f aca="false">IF($B12=BT$2,"-",IF(COUNTIF(CORRIDA!$M:$M,$B12&amp;" d. "&amp;BT$2)+COUNTIF(CORRIDA!$M:$M,BT$2&amp;" d. "&amp;$B12)=0,"",COUNTIF(CORRIDA!$M:$M,$B12&amp;" d. "&amp;BT$2)+COUNTIF(CORRIDA!$M:$M,BT$2&amp;" d. "&amp;$B12)))</f>
        <v/>
      </c>
      <c r="BU12" s="83" t="str">
        <f aca="false">IF($B12=BU$2,"-",IF(COUNTIF(CORRIDA!$M:$M,$B12&amp;" d. "&amp;BU$2)+COUNTIF(CORRIDA!$M:$M,BU$2&amp;" d. "&amp;$B12)=0,"",COUNTIF(CORRIDA!$M:$M,$B12&amp;" d. "&amp;BU$2)+COUNTIF(CORRIDA!$M:$M,BU$2&amp;" d. "&amp;$B12)))</f>
        <v/>
      </c>
      <c r="BV12" s="83" t="str">
        <f aca="false">IF($B12=BV$2,"-",IF(COUNTIF(CORRIDA!$M:$M,$B12&amp;" d. "&amp;BV$2)+COUNTIF(CORRIDA!$M:$M,BV$2&amp;" d. "&amp;$B12)=0,"",COUNTIF(CORRIDA!$M:$M,$B12&amp;" d. "&amp;BV$2)+COUNTIF(CORRIDA!$M:$M,BV$2&amp;" d. "&amp;$B12)))</f>
        <v/>
      </c>
      <c r="BW12" s="83" t="str">
        <f aca="false">IF($B12=BW$2,"-",IF(COUNTIF(CORRIDA!$M:$M,$B12&amp;" d. "&amp;BW$2)+COUNTIF(CORRIDA!$M:$M,BW$2&amp;" d. "&amp;$B12)=0,"",COUNTIF(CORRIDA!$M:$M,$B12&amp;" d. "&amp;BW$2)+COUNTIF(CORRIDA!$M:$M,BW$2&amp;" d. "&amp;$B12)))</f>
        <v/>
      </c>
      <c r="BX12" s="83" t="str">
        <f aca="false">IF($B12=BX$2,"-",IF(COUNTIF(CORRIDA!$M:$M,$B12&amp;" d. "&amp;BX$2)+COUNTIF(CORRIDA!$M:$M,BX$2&amp;" d. "&amp;$B12)=0,"",COUNTIF(CORRIDA!$M:$M,$B12&amp;" d. "&amp;BX$2)+COUNTIF(CORRIDA!$M:$M,BX$2&amp;" d. "&amp;$B12)))</f>
        <v/>
      </c>
      <c r="BY12" s="83" t="str">
        <f aca="false">IF($B12=BY$2,"-",IF(COUNTIF(CORRIDA!$M:$M,$B12&amp;" d. "&amp;BY$2)+COUNTIF(CORRIDA!$M:$M,BY$2&amp;" d. "&amp;$B12)=0,"",COUNTIF(CORRIDA!$M:$M,$B12&amp;" d. "&amp;BY$2)+COUNTIF(CORRIDA!$M:$M,BY$2&amp;" d. "&amp;$B12)))</f>
        <v/>
      </c>
      <c r="BZ12" s="83" t="str">
        <f aca="false">IF($B12=BZ$2,"-",IF(COUNTIF(CORRIDA!$M:$M,$B12&amp;" d. "&amp;BZ$2)+COUNTIF(CORRIDA!$M:$M,BZ$2&amp;" d. "&amp;$B12)=0,"",COUNTIF(CORRIDA!$M:$M,$B12&amp;" d. "&amp;BZ$2)+COUNTIF(CORRIDA!$M:$M,BZ$2&amp;" d. "&amp;$B12)))</f>
        <v/>
      </c>
      <c r="CA12" s="83" t="str">
        <f aca="false">IF($B12=CA$2,"-",IF(COUNTIF(CORRIDA!$M:$M,$B12&amp;" d. "&amp;CA$2)+COUNTIF(CORRIDA!$M:$M,CA$2&amp;" d. "&amp;$B12)=0,"",COUNTIF(CORRIDA!$M:$M,$B12&amp;" d. "&amp;CA$2)+COUNTIF(CORRIDA!$M:$M,CA$2&amp;" d. "&amp;$B12)))</f>
        <v/>
      </c>
      <c r="CB12" s="83" t="str">
        <f aca="false">IF($B12=CB$2,"-",IF(COUNTIF(CORRIDA!$M:$M,$B12&amp;" d. "&amp;CB$2)+COUNTIF(CORRIDA!$M:$M,CB$2&amp;" d. "&amp;$B12)=0,"",COUNTIF(CORRIDA!$M:$M,$B12&amp;" d. "&amp;CB$2)+COUNTIF(CORRIDA!$M:$M,CB$2&amp;" d. "&amp;$B12)))</f>
        <v/>
      </c>
      <c r="CC12" s="83" t="str">
        <f aca="false">IF($B12=CC$2,"-",IF(COUNTIF(CORRIDA!$M:$M,$B12&amp;" d. "&amp;CC$2)+COUNTIF(CORRIDA!$M:$M,CC$2&amp;" d. "&amp;$B12)=0,"",COUNTIF(CORRIDA!$M:$M,$B12&amp;" d. "&amp;CC$2)+COUNTIF(CORRIDA!$M:$M,CC$2&amp;" d. "&amp;$B12)))</f>
        <v/>
      </c>
      <c r="CD12" s="83" t="str">
        <f aca="false">IF($B12=CD$2,"-",IF(COUNTIF(CORRIDA!$M:$M,$B12&amp;" d. "&amp;CD$2)+COUNTIF(CORRIDA!$M:$M,CD$2&amp;" d. "&amp;$B12)=0,"",COUNTIF(CORRIDA!$M:$M,$B12&amp;" d. "&amp;CD$2)+COUNTIF(CORRIDA!$M:$M,CD$2&amp;" d. "&amp;$B12)))</f>
        <v/>
      </c>
      <c r="CE12" s="83" t="str">
        <f aca="false">IF($B12=CE$2,"-",IF(COUNTIF(CORRIDA!$M:$M,$B12&amp;" d. "&amp;CE$2)+COUNTIF(CORRIDA!$M:$M,CE$2&amp;" d. "&amp;$B12)=0,"",COUNTIF(CORRIDA!$M:$M,$B12&amp;" d. "&amp;CE$2)+COUNTIF(CORRIDA!$M:$M,CE$2&amp;" d. "&amp;$B12)))</f>
        <v/>
      </c>
      <c r="CF12" s="83" t="str">
        <f aca="false">IF($B12=CF$2,"-",IF(COUNTIF(CORRIDA!$M:$M,$B12&amp;" d. "&amp;CF$2)+COUNTIF(CORRIDA!$M:$M,CF$2&amp;" d. "&amp;$B12)=0,"",COUNTIF(CORRIDA!$M:$M,$B12&amp;" d. "&amp;CF$2)+COUNTIF(CORRIDA!$M:$M,CF$2&amp;" d. "&amp;$B12)))</f>
        <v/>
      </c>
      <c r="CG12" s="83" t="str">
        <f aca="false">IF($B12=CG$2,"-",IF(COUNTIF(CORRIDA!$M:$M,$B12&amp;" d. "&amp;CG$2)+COUNTIF(CORRIDA!$M:$M,CG$2&amp;" d. "&amp;$B12)=0,"",COUNTIF(CORRIDA!$M:$M,$B12&amp;" d. "&amp;CG$2)+COUNTIF(CORRIDA!$M:$M,CG$2&amp;" d. "&amp;$B12)))</f>
        <v/>
      </c>
      <c r="CH12" s="83" t="str">
        <f aca="false">IF($B12=CH$2,"-",IF(COUNTIF(CORRIDA!$M:$M,$B12&amp;" d. "&amp;CH$2)+COUNTIF(CORRIDA!$M:$M,CH$2&amp;" d. "&amp;$B12)=0,"",COUNTIF(CORRIDA!$M:$M,$B12&amp;" d. "&amp;CH$2)+COUNTIF(CORRIDA!$M:$M,CH$2&amp;" d. "&amp;$B12)))</f>
        <v/>
      </c>
      <c r="CI12" s="83" t="n">
        <f aca="false">IF($B12=CI$2,"-",IF(COUNTIF(CORRIDA!$M:$M,$B12&amp;" d. "&amp;CI$2)+COUNTIF(CORRIDA!$M:$M,CI$2&amp;" d. "&amp;$B12)=0,"",COUNTIF(CORRIDA!$M:$M,$B12&amp;" d. "&amp;CI$2)+COUNTIF(CORRIDA!$M:$M,CI$2&amp;" d. "&amp;$B12)))</f>
        <v>1</v>
      </c>
      <c r="CJ12" s="83" t="str">
        <f aca="false">IF($B12=CJ$2,"-",IF(COUNTIF(CORRIDA!$M:$M,$B12&amp;" d. "&amp;CJ$2)+COUNTIF(CORRIDA!$M:$M,CJ$2&amp;" d. "&amp;$B12)=0,"",COUNTIF(CORRIDA!$M:$M,$B12&amp;" d. "&amp;CJ$2)+COUNTIF(CORRIDA!$M:$M,CJ$2&amp;" d. "&amp;$B12)))</f>
        <v/>
      </c>
      <c r="CK12" s="83" t="str">
        <f aca="false">IF($B12=CK$2,"-",IF(COUNTIF(CORRIDA!$M:$M,$B12&amp;" d. "&amp;CK$2)+COUNTIF(CORRIDA!$M:$M,CK$2&amp;" d. "&amp;$B12)=0,"",COUNTIF(CORRIDA!$M:$M,$B12&amp;" d. "&amp;CK$2)+COUNTIF(CORRIDA!$M:$M,CK$2&amp;" d. "&amp;$B12)))</f>
        <v/>
      </c>
      <c r="CL12" s="83" t="str">
        <f aca="false">IF($B12=CL$2,"-",IF(COUNTIF(CORRIDA!$M:$M,$B12&amp;" d. "&amp;CL$2)+COUNTIF(CORRIDA!$M:$M,CL$2&amp;" d. "&amp;$B12)=0,"",COUNTIF(CORRIDA!$M:$M,$B12&amp;" d. "&amp;CL$2)+COUNTIF(CORRIDA!$M:$M,CL$2&amp;" d. "&amp;$B12)))</f>
        <v/>
      </c>
      <c r="CM12" s="83" t="str">
        <f aca="false">IF($B12=CM$2,"-",IF(COUNTIF(CORRIDA!$M:$M,$B12&amp;" d. "&amp;CM$2)+COUNTIF(CORRIDA!$M:$M,CM$2&amp;" d. "&amp;$B12)=0,"",COUNTIF(CORRIDA!$M:$M,$B12&amp;" d. "&amp;CM$2)+COUNTIF(CORRIDA!$M:$M,CM$2&amp;" d. "&amp;$B12)))</f>
        <v/>
      </c>
      <c r="CN12" s="83" t="str">
        <f aca="false">IF($B12=CN$2,"-",IF(COUNTIF(CORRIDA!$M:$M,$B12&amp;" d. "&amp;CN$2)+COUNTIF(CORRIDA!$M:$M,CN$2&amp;" d. "&amp;$B12)=0,"",COUNTIF(CORRIDA!$M:$M,$B12&amp;" d. "&amp;CN$2)+COUNTIF(CORRIDA!$M:$M,CN$2&amp;" d. "&amp;$B12)))</f>
        <v/>
      </c>
      <c r="CO12" s="83" t="str">
        <f aca="false">IF($B12=CO$2,"-",IF(COUNTIF(CORRIDA!$M:$M,$B12&amp;" d. "&amp;CO$2)+COUNTIF(CORRIDA!$M:$M,CO$2&amp;" d. "&amp;$B12)=0,"",COUNTIF(CORRIDA!$M:$M,$B12&amp;" d. "&amp;CO$2)+COUNTIF(CORRIDA!$M:$M,CO$2&amp;" d. "&amp;$B12)))</f>
        <v/>
      </c>
      <c r="CP12" s="83" t="str">
        <f aca="false">IF($B12=CP$2,"-",IF(COUNTIF(CORRIDA!$M:$M,$B12&amp;" d. "&amp;CP$2)+COUNTIF(CORRIDA!$M:$M,CP$2&amp;" d. "&amp;$B12)=0,"",COUNTIF(CORRIDA!$M:$M,$B12&amp;" d. "&amp;CP$2)+COUNTIF(CORRIDA!$M:$M,CP$2&amp;" d. "&amp;$B12)))</f>
        <v/>
      </c>
      <c r="CQ12" s="83" t="str">
        <f aca="false">IF($B12=CQ$2,"-",IF(COUNTIF(CORRIDA!$M:$M,$B12&amp;" d. "&amp;CQ$2)+COUNTIF(CORRIDA!$M:$M,CQ$2&amp;" d. "&amp;$B12)=0,"",COUNTIF(CORRIDA!$M:$M,$B12&amp;" d. "&amp;CQ$2)+COUNTIF(CORRIDA!$M:$M,CQ$2&amp;" d. "&amp;$B12)))</f>
        <v/>
      </c>
      <c r="CR12" s="83" t="str">
        <f aca="false">IF($B12=CR$2,"-",IF(COUNTIF(CORRIDA!$M:$M,$B12&amp;" d. "&amp;CR$2)+COUNTIF(CORRIDA!$M:$M,CR$2&amp;" d. "&amp;$B12)=0,"",COUNTIF(CORRIDA!$M:$M,$B12&amp;" d. "&amp;CR$2)+COUNTIF(CORRIDA!$M:$M,CR$2&amp;" d. "&amp;$B12)))</f>
        <v/>
      </c>
      <c r="CS12" s="83" t="str">
        <f aca="false">IF($B12=CS$2,"-",IF(COUNTIF(CORRIDA!$M:$M,$B12&amp;" d. "&amp;CS$2)+COUNTIF(CORRIDA!$M:$M,CS$2&amp;" d. "&amp;$B12)=0,"",COUNTIF(CORRIDA!$M:$M,$B12&amp;" d. "&amp;CS$2)+COUNTIF(CORRIDA!$M:$M,CS$2&amp;" d. "&amp;$B12)))</f>
        <v/>
      </c>
      <c r="CT12" s="83" t="str">
        <f aca="false">IF($B12=CT$2,"-",IF(COUNTIF(CORRIDA!$M:$M,$B12&amp;" d. "&amp;CT$2)+COUNTIF(CORRIDA!$M:$M,CT$2&amp;" d. "&amp;$B12)=0,"",COUNTIF(CORRIDA!$M:$M,$B12&amp;" d. "&amp;CT$2)+COUNTIF(CORRIDA!$M:$M,CT$2&amp;" d. "&amp;$B12)))</f>
        <v/>
      </c>
      <c r="CU12" s="83" t="str">
        <f aca="false">IF($B12=CU$2,"-",IF(COUNTIF(CORRIDA!$M:$M,$B12&amp;" d. "&amp;CU$2)+COUNTIF(CORRIDA!$M:$M,CU$2&amp;" d. "&amp;$B12)=0,"",COUNTIF(CORRIDA!$M:$M,$B12&amp;" d. "&amp;CU$2)+COUNTIF(CORRIDA!$M:$M,CU$2&amp;" d. "&amp;$B12)))</f>
        <v/>
      </c>
      <c r="CV12" s="83" t="str">
        <f aca="false">IF($B12=CV$2,"-",IF(COUNTIF(CORRIDA!$M:$M,$B12&amp;" d. "&amp;CV$2)+COUNTIF(CORRIDA!$M:$M,CV$2&amp;" d. "&amp;$B12)=0,"",COUNTIF(CORRIDA!$M:$M,$B12&amp;" d. "&amp;CV$2)+COUNTIF(CORRIDA!$M:$M,CV$2&amp;" d. "&amp;$B12)))</f>
        <v/>
      </c>
      <c r="CW12" s="83" t="str">
        <f aca="false">IF($B12=CW$2,"-",IF(COUNTIF(CORRIDA!$M:$M,$B12&amp;" d. "&amp;CW$2)+COUNTIF(CORRIDA!$M:$M,CW$2&amp;" d. "&amp;$B12)=0,"",COUNTIF(CORRIDA!$M:$M,$B12&amp;" d. "&amp;CW$2)+COUNTIF(CORRIDA!$M:$M,CW$2&amp;" d. "&amp;$B12)))</f>
        <v/>
      </c>
      <c r="CX12" s="83" t="str">
        <f aca="false">IF($B12=CX$2,"-",IF(COUNTIF(CORRIDA!$M:$M,$B12&amp;" d. "&amp;CX$2)+COUNTIF(CORRIDA!$M:$M,CX$2&amp;" d. "&amp;$B12)=0,"",COUNTIF(CORRIDA!$M:$M,$B12&amp;" d. "&amp;CX$2)+COUNTIF(CORRIDA!$M:$M,CX$2&amp;" d. "&amp;$B12)))</f>
        <v/>
      </c>
      <c r="CY12" s="83" t="str">
        <f aca="false">IF($B12=CY$2,"-",IF(COUNTIF(CORRIDA!$M:$M,$B12&amp;" d. "&amp;CY$2)+COUNTIF(CORRIDA!$M:$M,CY$2&amp;" d. "&amp;$B12)=0,"",COUNTIF(CORRIDA!$M:$M,$B12&amp;" d. "&amp;CY$2)+COUNTIF(CORRIDA!$M:$M,CY$2&amp;" d. "&amp;$B12)))</f>
        <v/>
      </c>
      <c r="CZ12" s="83" t="str">
        <f aca="false">IF($B12=CZ$2,"-",IF(COUNTIF(CORRIDA!$M:$M,$B12&amp;" d. "&amp;CZ$2)+COUNTIF(CORRIDA!$M:$M,CZ$2&amp;" d. "&amp;$B12)=0,"",COUNTIF(CORRIDA!$M:$M,$B12&amp;" d. "&amp;CZ$2)+COUNTIF(CORRIDA!$M:$M,CZ$2&amp;" d. "&amp;$B12)))</f>
        <v/>
      </c>
      <c r="DA12" s="83" t="str">
        <f aca="false">IF($B12=DA$2,"-",IF(COUNTIF(CORRIDA!$M:$M,$B12&amp;" d. "&amp;DA$2)+COUNTIF(CORRIDA!$M:$M,DA$2&amp;" d. "&amp;$B12)=0,"",COUNTIF(CORRIDA!$M:$M,$B12&amp;" d. "&amp;DA$2)+COUNTIF(CORRIDA!$M:$M,DA$2&amp;" d. "&amp;$B12)))</f>
        <v/>
      </c>
      <c r="DB12" s="83" t="str">
        <f aca="false">IF($B12=DB$2,"-",IF(COUNTIF(CORRIDA!$M:$M,$B12&amp;" d. "&amp;DB$2)+COUNTIF(CORRIDA!$M:$M,DB$2&amp;" d. "&amp;$B12)=0,"",COUNTIF(CORRIDA!$M:$M,$B12&amp;" d. "&amp;DB$2)+COUNTIF(CORRIDA!$M:$M,DB$2&amp;" d. "&amp;$B12)))</f>
        <v/>
      </c>
      <c r="DC12" s="83" t="str">
        <f aca="false">IF($B12=DC$2,"-",IF(COUNTIF(CORRIDA!$M:$M,$B12&amp;" d. "&amp;DC$2)+COUNTIF(CORRIDA!$M:$M,DC$2&amp;" d. "&amp;$B12)=0,"",COUNTIF(CORRIDA!$M:$M,$B12&amp;" d. "&amp;DC$2)+COUNTIF(CORRIDA!$M:$M,DC$2&amp;" d. "&amp;$B12)))</f>
        <v/>
      </c>
      <c r="DD12" s="75" t="n">
        <f aca="false">SUM(BF12:DC12)</f>
        <v>1</v>
      </c>
      <c r="DE12" s="77" t="n">
        <f aca="false">COUNTIF(BF12:DC12,"&gt;0")</f>
        <v>1</v>
      </c>
      <c r="DF12" s="78" t="n">
        <f aca="false">IF(COUNTIF(BF12:DC12,"&gt;0")&lt;10,0,QUOTIENT(COUNTIF(BF12:DC12,"&gt;0"),5)*50)</f>
        <v>0</v>
      </c>
      <c r="DG12" s="79"/>
      <c r="DH12" s="73" t="str">
        <f aca="false">BE12</f>
        <v>Walderi</v>
      </c>
      <c r="DI12" s="83" t="n">
        <f aca="false">IF($B12=DI$2,0,IF(COUNTIF(CORRIDA!$M:$M,$B12&amp;" d. "&amp;DI$2)+COUNTIF(CORRIDA!$M:$M,DI$2&amp;" d. "&amp;$B12)=0,0,COUNTIF(CORRIDA!$M:$M,$B12&amp;" d. "&amp;DI$2)+COUNTIF(CORRIDA!$M:$M,DI$2&amp;" d. "&amp;$B12)))</f>
        <v>0</v>
      </c>
      <c r="DJ12" s="83" t="n">
        <f aca="false">IF($B12=DJ$2,0,IF(COUNTIF(CORRIDA!$M:$M,$B12&amp;" d. "&amp;DJ$2)+COUNTIF(CORRIDA!$M:$M,DJ$2&amp;" d. "&amp;$B12)=0,0,COUNTIF(CORRIDA!$M:$M,$B12&amp;" d. "&amp;DJ$2)+COUNTIF(CORRIDA!$M:$M,DJ$2&amp;" d. "&amp;$B12)))</f>
        <v>0</v>
      </c>
      <c r="DK12" s="83" t="n">
        <f aca="false">IF($B12=DK$2,0,IF(COUNTIF(CORRIDA!$M:$M,$B12&amp;" d. "&amp;DK$2)+COUNTIF(CORRIDA!$M:$M,DK$2&amp;" d. "&amp;$B12)=0,0,COUNTIF(CORRIDA!$M:$M,$B12&amp;" d. "&amp;DK$2)+COUNTIF(CORRIDA!$M:$M,DK$2&amp;" d. "&amp;$B12)))</f>
        <v>0</v>
      </c>
      <c r="DL12" s="83" t="n">
        <f aca="false">IF($B12=DL$2,0,IF(COUNTIF(CORRIDA!$M:$M,$B12&amp;" d. "&amp;DL$2)+COUNTIF(CORRIDA!$M:$M,DL$2&amp;" d. "&amp;$B12)=0,0,COUNTIF(CORRIDA!$M:$M,$B12&amp;" d. "&amp;DL$2)+COUNTIF(CORRIDA!$M:$M,DL$2&amp;" d. "&amp;$B12)))</f>
        <v>0</v>
      </c>
      <c r="DM12" s="83" t="n">
        <f aca="false">IF($B12=DM$2,0,IF(COUNTIF(CORRIDA!$M:$M,$B12&amp;" d. "&amp;DM$2)+COUNTIF(CORRIDA!$M:$M,DM$2&amp;" d. "&amp;$B12)=0,0,COUNTIF(CORRIDA!$M:$M,$B12&amp;" d. "&amp;DM$2)+COUNTIF(CORRIDA!$M:$M,DM$2&amp;" d. "&amp;$B12)))</f>
        <v>0</v>
      </c>
      <c r="DN12" s="83" t="n">
        <f aca="false">IF($B12=DN$2,0,IF(COUNTIF(CORRIDA!$M:$M,$B12&amp;" d. "&amp;DN$2)+COUNTIF(CORRIDA!$M:$M,DN$2&amp;" d. "&amp;$B12)=0,0,COUNTIF(CORRIDA!$M:$M,$B12&amp;" d. "&amp;DN$2)+COUNTIF(CORRIDA!$M:$M,DN$2&amp;" d. "&amp;$B12)))</f>
        <v>0</v>
      </c>
      <c r="DO12" s="83" t="n">
        <f aca="false">IF($B12=DO$2,0,IF(COUNTIF(CORRIDA!$M:$M,$B12&amp;" d. "&amp;DO$2)+COUNTIF(CORRIDA!$M:$M,DO$2&amp;" d. "&amp;$B12)=0,0,COUNTIF(CORRIDA!$M:$M,$B12&amp;" d. "&amp;DO$2)+COUNTIF(CORRIDA!$M:$M,DO$2&amp;" d. "&amp;$B12)))</f>
        <v>0</v>
      </c>
      <c r="DP12" s="83" t="n">
        <f aca="false">IF($B12=DP$2,0,IF(COUNTIF(CORRIDA!$M:$M,$B12&amp;" d. "&amp;DP$2)+COUNTIF(CORRIDA!$M:$M,DP$2&amp;" d. "&amp;$B12)=0,0,COUNTIF(CORRIDA!$M:$M,$B12&amp;" d. "&amp;DP$2)+COUNTIF(CORRIDA!$M:$M,DP$2&amp;" d. "&amp;$B12)))</f>
        <v>0</v>
      </c>
      <c r="DQ12" s="83" t="n">
        <f aca="false">IF($B12=DQ$2,0,IF(COUNTIF(CORRIDA!$M:$M,$B12&amp;" d. "&amp;DQ$2)+COUNTIF(CORRIDA!$M:$M,DQ$2&amp;" d. "&amp;$B12)=0,0,COUNTIF(CORRIDA!$M:$M,$B12&amp;" d. "&amp;DQ$2)+COUNTIF(CORRIDA!$M:$M,DQ$2&amp;" d. "&amp;$B12)))</f>
        <v>0</v>
      </c>
      <c r="DR12" s="83" t="n">
        <f aca="false">IF($B12=DR$2,0,IF(COUNTIF(CORRIDA!$M:$M,$B12&amp;" d. "&amp;DR$2)+COUNTIF(CORRIDA!$M:$M,DR$2&amp;" d. "&amp;$B12)=0,0,COUNTIF(CORRIDA!$M:$M,$B12&amp;" d. "&amp;DR$2)+COUNTIF(CORRIDA!$M:$M,DR$2&amp;" d. "&amp;$B12)))</f>
        <v>0</v>
      </c>
      <c r="DS12" s="83" t="n">
        <f aca="false">IF($B12=DS$2,0,IF(COUNTIF(CORRIDA!$M:$M,$B12&amp;" d. "&amp;DS$2)+COUNTIF(CORRIDA!$M:$M,DS$2&amp;" d. "&amp;$B12)=0,0,COUNTIF(CORRIDA!$M:$M,$B12&amp;" d. "&amp;DS$2)+COUNTIF(CORRIDA!$M:$M,DS$2&amp;" d. "&amp;$B12)))</f>
        <v>0</v>
      </c>
      <c r="DT12" s="83" t="n">
        <f aca="false">IF($B12=DT$2,0,IF(COUNTIF(CORRIDA!$M:$M,$B12&amp;" d. "&amp;DT$2)+COUNTIF(CORRIDA!$M:$M,DT$2&amp;" d. "&amp;$B12)=0,0,COUNTIF(CORRIDA!$M:$M,$B12&amp;" d. "&amp;DT$2)+COUNTIF(CORRIDA!$M:$M,DT$2&amp;" d. "&amp;$B12)))</f>
        <v>0</v>
      </c>
      <c r="DU12" s="83" t="n">
        <f aca="false">IF($B12=DU$2,0,IF(COUNTIF(CORRIDA!$M:$M,$B12&amp;" d. "&amp;DU$2)+COUNTIF(CORRIDA!$M:$M,DU$2&amp;" d. "&amp;$B12)=0,0,COUNTIF(CORRIDA!$M:$M,$B12&amp;" d. "&amp;DU$2)+COUNTIF(CORRIDA!$M:$M,DU$2&amp;" d. "&amp;$B12)))</f>
        <v>0</v>
      </c>
      <c r="DV12" s="83" t="n">
        <f aca="false">IF($B12=DV$2,0,IF(COUNTIF(CORRIDA!$M:$M,$B12&amp;" d. "&amp;DV$2)+COUNTIF(CORRIDA!$M:$M,DV$2&amp;" d. "&amp;$B12)=0,0,COUNTIF(CORRIDA!$M:$M,$B12&amp;" d. "&amp;DV$2)+COUNTIF(CORRIDA!$M:$M,DV$2&amp;" d. "&amp;$B12)))</f>
        <v>0</v>
      </c>
      <c r="DW12" s="83" t="n">
        <f aca="false">IF($B12=DW$2,0,IF(COUNTIF(CORRIDA!$M:$M,$B12&amp;" d. "&amp;DW$2)+COUNTIF(CORRIDA!$M:$M,DW$2&amp;" d. "&amp;$B12)=0,0,COUNTIF(CORRIDA!$M:$M,$B12&amp;" d. "&amp;DW$2)+COUNTIF(CORRIDA!$M:$M,DW$2&amp;" d. "&amp;$B12)))</f>
        <v>0</v>
      </c>
      <c r="DX12" s="83" t="n">
        <f aca="false">IF($B12=DX$2,0,IF(COUNTIF(CORRIDA!$M:$M,$B12&amp;" d. "&amp;DX$2)+COUNTIF(CORRIDA!$M:$M,DX$2&amp;" d. "&amp;$B12)=0,0,COUNTIF(CORRIDA!$M:$M,$B12&amp;" d. "&amp;DX$2)+COUNTIF(CORRIDA!$M:$M,DX$2&amp;" d. "&amp;$B12)))</f>
        <v>0</v>
      </c>
      <c r="DY12" s="83" t="n">
        <f aca="false">IF($B12=DY$2,0,IF(COUNTIF(CORRIDA!$M:$M,$B12&amp;" d. "&amp;DY$2)+COUNTIF(CORRIDA!$M:$M,DY$2&amp;" d. "&amp;$B12)=0,0,COUNTIF(CORRIDA!$M:$M,$B12&amp;" d. "&amp;DY$2)+COUNTIF(CORRIDA!$M:$M,DY$2&amp;" d. "&amp;$B12)))</f>
        <v>0</v>
      </c>
      <c r="DZ12" s="83" t="n">
        <f aca="false">IF($B12=DZ$2,0,IF(COUNTIF(CORRIDA!$M:$M,$B12&amp;" d. "&amp;DZ$2)+COUNTIF(CORRIDA!$M:$M,DZ$2&amp;" d. "&amp;$B12)=0,0,COUNTIF(CORRIDA!$M:$M,$B12&amp;" d. "&amp;DZ$2)+COUNTIF(CORRIDA!$M:$M,DZ$2&amp;" d. "&amp;$B12)))</f>
        <v>0</v>
      </c>
      <c r="EA12" s="83" t="n">
        <f aca="false">IF($B12=EA$2,0,IF(COUNTIF(CORRIDA!$M:$M,$B12&amp;" d. "&amp;EA$2)+COUNTIF(CORRIDA!$M:$M,EA$2&amp;" d. "&amp;$B12)=0,0,COUNTIF(CORRIDA!$M:$M,$B12&amp;" d. "&amp;EA$2)+COUNTIF(CORRIDA!$M:$M,EA$2&amp;" d. "&amp;$B12)))</f>
        <v>0</v>
      </c>
      <c r="EB12" s="83" t="n">
        <f aca="false">IF($B12=EB$2,0,IF(COUNTIF(CORRIDA!$M:$M,$B12&amp;" d. "&amp;EB$2)+COUNTIF(CORRIDA!$M:$M,EB$2&amp;" d. "&amp;$B12)=0,0,COUNTIF(CORRIDA!$M:$M,$B12&amp;" d. "&amp;EB$2)+COUNTIF(CORRIDA!$M:$M,EB$2&amp;" d. "&amp;$B12)))</f>
        <v>0</v>
      </c>
      <c r="EC12" s="83" t="n">
        <f aca="false">IF($B12=EC$2,0,IF(COUNTIF(CORRIDA!$M:$M,$B12&amp;" d. "&amp;EC$2)+COUNTIF(CORRIDA!$M:$M,EC$2&amp;" d. "&amp;$B12)=0,0,COUNTIF(CORRIDA!$M:$M,$B12&amp;" d. "&amp;EC$2)+COUNTIF(CORRIDA!$M:$M,EC$2&amp;" d. "&amp;$B12)))</f>
        <v>0</v>
      </c>
      <c r="ED12" s="83" t="n">
        <f aca="false">IF($B12=ED$2,0,IF(COUNTIF(CORRIDA!$M:$M,$B12&amp;" d. "&amp;ED$2)+COUNTIF(CORRIDA!$M:$M,ED$2&amp;" d. "&amp;$B12)=0,0,COUNTIF(CORRIDA!$M:$M,$B12&amp;" d. "&amp;ED$2)+COUNTIF(CORRIDA!$M:$M,ED$2&amp;" d. "&amp;$B12)))</f>
        <v>0</v>
      </c>
      <c r="EE12" s="83" t="n">
        <f aca="false">IF($B12=EE$2,0,IF(COUNTIF(CORRIDA!$M:$M,$B12&amp;" d. "&amp;EE$2)+COUNTIF(CORRIDA!$M:$M,EE$2&amp;" d. "&amp;$B12)=0,0,COUNTIF(CORRIDA!$M:$M,$B12&amp;" d. "&amp;EE$2)+COUNTIF(CORRIDA!$M:$M,EE$2&amp;" d. "&amp;$B12)))</f>
        <v>0</v>
      </c>
      <c r="EF12" s="83" t="n">
        <f aca="false">IF($B12=EF$2,0,IF(COUNTIF(CORRIDA!$M:$M,$B12&amp;" d. "&amp;EF$2)+COUNTIF(CORRIDA!$M:$M,EF$2&amp;" d. "&amp;$B12)=0,0,COUNTIF(CORRIDA!$M:$M,$B12&amp;" d. "&amp;EF$2)+COUNTIF(CORRIDA!$M:$M,EF$2&amp;" d. "&amp;$B12)))</f>
        <v>0</v>
      </c>
      <c r="EG12" s="83" t="n">
        <f aca="false">IF($B12=EG$2,0,IF(COUNTIF(CORRIDA!$M:$M,$B12&amp;" d. "&amp;EG$2)+COUNTIF(CORRIDA!$M:$M,EG$2&amp;" d. "&amp;$B12)=0,0,COUNTIF(CORRIDA!$M:$M,$B12&amp;" d. "&amp;EG$2)+COUNTIF(CORRIDA!$M:$M,EG$2&amp;" d. "&amp;$B12)))</f>
        <v>0</v>
      </c>
      <c r="EH12" s="83" t="n">
        <f aca="false">IF($B12=EH$2,0,IF(COUNTIF(CORRIDA!$M:$M,$B12&amp;" d. "&amp;EH$2)+COUNTIF(CORRIDA!$M:$M,EH$2&amp;" d. "&amp;$B12)=0,0,COUNTIF(CORRIDA!$M:$M,$B12&amp;" d. "&amp;EH$2)+COUNTIF(CORRIDA!$M:$M,EH$2&amp;" d. "&amp;$B12)))</f>
        <v>0</v>
      </c>
      <c r="EI12" s="83" t="n">
        <f aca="false">IF($B12=EI$2,0,IF(COUNTIF(CORRIDA!$M:$M,$B12&amp;" d. "&amp;EI$2)+COUNTIF(CORRIDA!$M:$M,EI$2&amp;" d. "&amp;$B12)=0,0,COUNTIF(CORRIDA!$M:$M,$B12&amp;" d. "&amp;EI$2)+COUNTIF(CORRIDA!$M:$M,EI$2&amp;" d. "&amp;$B12)))</f>
        <v>0</v>
      </c>
      <c r="EJ12" s="83" t="n">
        <f aca="false">IF($B12=EJ$2,0,IF(COUNTIF(CORRIDA!$M:$M,$B12&amp;" d. "&amp;EJ$2)+COUNTIF(CORRIDA!$M:$M,EJ$2&amp;" d. "&amp;$B12)=0,0,COUNTIF(CORRIDA!$M:$M,$B12&amp;" d. "&amp;EJ$2)+COUNTIF(CORRIDA!$M:$M,EJ$2&amp;" d. "&amp;$B12)))</f>
        <v>0</v>
      </c>
      <c r="EK12" s="83" t="n">
        <f aca="false">IF($B12=EK$2,0,IF(COUNTIF(CORRIDA!$M:$M,$B12&amp;" d. "&amp;EK$2)+COUNTIF(CORRIDA!$M:$M,EK$2&amp;" d. "&amp;$B12)=0,0,COUNTIF(CORRIDA!$M:$M,$B12&amp;" d. "&amp;EK$2)+COUNTIF(CORRIDA!$M:$M,EK$2&amp;" d. "&amp;$B12)))</f>
        <v>0</v>
      </c>
      <c r="EL12" s="83" t="n">
        <f aca="false">IF($B12=EL$2,0,IF(COUNTIF(CORRIDA!$M:$M,$B12&amp;" d. "&amp;EL$2)+COUNTIF(CORRIDA!$M:$M,EL$2&amp;" d. "&amp;$B12)=0,0,COUNTIF(CORRIDA!$M:$M,$B12&amp;" d. "&amp;EL$2)+COUNTIF(CORRIDA!$M:$M,EL$2&amp;" d. "&amp;$B12)))</f>
        <v>1</v>
      </c>
      <c r="EM12" s="83" t="n">
        <f aca="false">IF($B12=EM$2,0,IF(COUNTIF(CORRIDA!$M:$M,$B12&amp;" d. "&amp;EM$2)+COUNTIF(CORRIDA!$M:$M,EM$2&amp;" d. "&amp;$B12)=0,0,COUNTIF(CORRIDA!$M:$M,$B12&amp;" d. "&amp;EM$2)+COUNTIF(CORRIDA!$M:$M,EM$2&amp;" d. "&amp;$B12)))</f>
        <v>0</v>
      </c>
      <c r="EN12" s="83" t="n">
        <f aca="false">IF($B12=EN$2,0,IF(COUNTIF(CORRIDA!$M:$M,$B12&amp;" d. "&amp;EN$2)+COUNTIF(CORRIDA!$M:$M,EN$2&amp;" d. "&amp;$B12)=0,0,COUNTIF(CORRIDA!$M:$M,$B12&amp;" d. "&amp;EN$2)+COUNTIF(CORRIDA!$M:$M,EN$2&amp;" d. "&amp;$B12)))</f>
        <v>0</v>
      </c>
      <c r="EO12" s="83" t="n">
        <f aca="false">IF($B12=EO$2,0,IF(COUNTIF(CORRIDA!$M:$M,$B12&amp;" d. "&amp;EO$2)+COUNTIF(CORRIDA!$M:$M,EO$2&amp;" d. "&amp;$B12)=0,0,COUNTIF(CORRIDA!$M:$M,$B12&amp;" d. "&amp;EO$2)+COUNTIF(CORRIDA!$M:$M,EO$2&amp;" d. "&amp;$B12)))</f>
        <v>0</v>
      </c>
      <c r="EP12" s="83" t="n">
        <f aca="false">IF($B12=EP$2,0,IF(COUNTIF(CORRIDA!$M:$M,$B12&amp;" d. "&amp;EP$2)+COUNTIF(CORRIDA!$M:$M,EP$2&amp;" d. "&amp;$B12)=0,0,COUNTIF(CORRIDA!$M:$M,$B12&amp;" d. "&amp;EP$2)+COUNTIF(CORRIDA!$M:$M,EP$2&amp;" d. "&amp;$B12)))</f>
        <v>0</v>
      </c>
      <c r="EQ12" s="83" t="n">
        <f aca="false">IF($B12=EQ$2,0,IF(COUNTIF(CORRIDA!$M:$M,$B12&amp;" d. "&amp;EQ$2)+COUNTIF(CORRIDA!$M:$M,EQ$2&amp;" d. "&amp;$B12)=0,0,COUNTIF(CORRIDA!$M:$M,$B12&amp;" d. "&amp;EQ$2)+COUNTIF(CORRIDA!$M:$M,EQ$2&amp;" d. "&amp;$B12)))</f>
        <v>0</v>
      </c>
      <c r="ER12" s="83" t="n">
        <f aca="false">IF($B12=ER$2,0,IF(COUNTIF(CORRIDA!$M:$M,$B12&amp;" d. "&amp;ER$2)+COUNTIF(CORRIDA!$M:$M,ER$2&amp;" d. "&amp;$B12)=0,0,COUNTIF(CORRIDA!$M:$M,$B12&amp;" d. "&amp;ER$2)+COUNTIF(CORRIDA!$M:$M,ER$2&amp;" d. "&amp;$B12)))</f>
        <v>0</v>
      </c>
      <c r="ES12" s="83" t="n">
        <f aca="false">IF($B12=ES$2,0,IF(COUNTIF(CORRIDA!$M:$M,$B12&amp;" d. "&amp;ES$2)+COUNTIF(CORRIDA!$M:$M,ES$2&amp;" d. "&amp;$B12)=0,0,COUNTIF(CORRIDA!$M:$M,$B12&amp;" d. "&amp;ES$2)+COUNTIF(CORRIDA!$M:$M,ES$2&amp;" d. "&amp;$B12)))</f>
        <v>0</v>
      </c>
      <c r="ET12" s="83" t="n">
        <f aca="false">IF($B12=ET$2,0,IF(COUNTIF(CORRIDA!$M:$M,$B12&amp;" d. "&amp;ET$2)+COUNTIF(CORRIDA!$M:$M,ET$2&amp;" d. "&amp;$B12)=0,0,COUNTIF(CORRIDA!$M:$M,$B12&amp;" d. "&amp;ET$2)+COUNTIF(CORRIDA!$M:$M,ET$2&amp;" d. "&amp;$B12)))</f>
        <v>0</v>
      </c>
      <c r="EU12" s="83" t="n">
        <f aca="false">IF($B12=EU$2,0,IF(COUNTIF(CORRIDA!$M:$M,$B12&amp;" d. "&amp;EU$2)+COUNTIF(CORRIDA!$M:$M,EU$2&amp;" d. "&amp;$B12)=0,0,COUNTIF(CORRIDA!$M:$M,$B12&amp;" d. "&amp;EU$2)+COUNTIF(CORRIDA!$M:$M,EU$2&amp;" d. "&amp;$B12)))</f>
        <v>0</v>
      </c>
      <c r="EV12" s="83" t="n">
        <f aca="false">IF($B12=EV$2,0,IF(COUNTIF(CORRIDA!$M:$M,$B12&amp;" d. "&amp;EV$2)+COUNTIF(CORRIDA!$M:$M,EV$2&amp;" d. "&amp;$B12)=0,0,COUNTIF(CORRIDA!$M:$M,$B12&amp;" d. "&amp;EV$2)+COUNTIF(CORRIDA!$M:$M,EV$2&amp;" d. "&amp;$B12)))</f>
        <v>0</v>
      </c>
      <c r="EW12" s="83" t="n">
        <f aca="false">IF($B12=EW$2,0,IF(COUNTIF(CORRIDA!$M:$M,$B12&amp;" d. "&amp;EW$2)+COUNTIF(CORRIDA!$M:$M,EW$2&amp;" d. "&amp;$B12)=0,0,COUNTIF(CORRIDA!$M:$M,$B12&amp;" d. "&amp;EW$2)+COUNTIF(CORRIDA!$M:$M,EW$2&amp;" d. "&amp;$B12)))</f>
        <v>0</v>
      </c>
      <c r="EX12" s="83" t="n">
        <f aca="false">IF($B12=EX$2,0,IF(COUNTIF(CORRIDA!$M:$M,$B12&amp;" d. "&amp;EX$2)+COUNTIF(CORRIDA!$M:$M,EX$2&amp;" d. "&amp;$B12)=0,0,COUNTIF(CORRIDA!$M:$M,$B12&amp;" d. "&amp;EX$2)+COUNTIF(CORRIDA!$M:$M,EX$2&amp;" d. "&amp;$B12)))</f>
        <v>0</v>
      </c>
      <c r="EY12" s="83" t="n">
        <f aca="false">IF($B12=EY$2,0,IF(COUNTIF(CORRIDA!$M:$M,$B12&amp;" d. "&amp;EY$2)+COUNTIF(CORRIDA!$M:$M,EY$2&amp;" d. "&amp;$B12)=0,0,COUNTIF(CORRIDA!$M:$M,$B12&amp;" d. "&amp;EY$2)+COUNTIF(CORRIDA!$M:$M,EY$2&amp;" d. "&amp;$B12)))</f>
        <v>0</v>
      </c>
      <c r="EZ12" s="83" t="n">
        <f aca="false">IF($B12=EZ$2,0,IF(COUNTIF(CORRIDA!$M:$M,$B12&amp;" d. "&amp;EZ$2)+COUNTIF(CORRIDA!$M:$M,EZ$2&amp;" d. "&amp;$B12)=0,0,COUNTIF(CORRIDA!$M:$M,$B12&amp;" d. "&amp;EZ$2)+COUNTIF(CORRIDA!$M:$M,EZ$2&amp;" d. "&amp;$B12)))</f>
        <v>0</v>
      </c>
      <c r="FA12" s="83" t="n">
        <f aca="false">IF($B12=FA$2,0,IF(COUNTIF(CORRIDA!$M:$M,$B12&amp;" d. "&amp;FA$2)+COUNTIF(CORRIDA!$M:$M,FA$2&amp;" d. "&amp;$B12)=0,0,COUNTIF(CORRIDA!$M:$M,$B12&amp;" d. "&amp;FA$2)+COUNTIF(CORRIDA!$M:$M,FA$2&amp;" d. "&amp;$B12)))</f>
        <v>0</v>
      </c>
      <c r="FB12" s="83" t="n">
        <f aca="false">IF($B12=FB$2,0,IF(COUNTIF(CORRIDA!$M:$M,$B12&amp;" d. "&amp;FB$2)+COUNTIF(CORRIDA!$M:$M,FB$2&amp;" d. "&amp;$B12)=0,0,COUNTIF(CORRIDA!$M:$M,$B12&amp;" d. "&amp;FB$2)+COUNTIF(CORRIDA!$M:$M,FB$2&amp;" d. "&amp;$B12)))</f>
        <v>0</v>
      </c>
      <c r="FC12" s="83" t="n">
        <f aca="false">IF($B12=FC$2,0,IF(COUNTIF(CORRIDA!$M:$M,$B12&amp;" d. "&amp;FC$2)+COUNTIF(CORRIDA!$M:$M,FC$2&amp;" d. "&amp;$B12)=0,0,COUNTIF(CORRIDA!$M:$M,$B12&amp;" d. "&amp;FC$2)+COUNTIF(CORRIDA!$M:$M,FC$2&amp;" d. "&amp;$B12)))</f>
        <v>0</v>
      </c>
      <c r="FD12" s="83" t="n">
        <f aca="false">IF($B12=FD$2,0,IF(COUNTIF(CORRIDA!$M:$M,$B12&amp;" d. "&amp;FD$2)+COUNTIF(CORRIDA!$M:$M,FD$2&amp;" d. "&amp;$B12)=0,0,COUNTIF(CORRIDA!$M:$M,$B12&amp;" d. "&amp;FD$2)+COUNTIF(CORRIDA!$M:$M,FD$2&amp;" d. "&amp;$B12)))</f>
        <v>0</v>
      </c>
      <c r="FE12" s="83" t="n">
        <f aca="false">IF($B12=FE$2,0,IF(COUNTIF(CORRIDA!$M:$M,$B12&amp;" d. "&amp;FE$2)+COUNTIF(CORRIDA!$M:$M,FE$2&amp;" d. "&amp;$B12)=0,0,COUNTIF(CORRIDA!$M:$M,$B12&amp;" d. "&amp;FE$2)+COUNTIF(CORRIDA!$M:$M,FE$2&amp;" d. "&amp;$B12)))</f>
        <v>0</v>
      </c>
      <c r="FF12" s="83" t="n">
        <f aca="false">IF($B12=FF$2,0,IF(COUNTIF(CORRIDA!$M:$M,$B12&amp;" d. "&amp;FF$2)+COUNTIF(CORRIDA!$M:$M,FF$2&amp;" d. "&amp;$B12)=0,0,COUNTIF(CORRIDA!$M:$M,$B12&amp;" d. "&amp;FF$2)+COUNTIF(CORRIDA!$M:$M,FF$2&amp;" d. "&amp;$B12)))</f>
        <v>0</v>
      </c>
      <c r="FG12" s="75" t="n">
        <f aca="false">SUM(DI12:EW12)</f>
        <v>1</v>
      </c>
      <c r="FH12" s="80"/>
      <c r="FI12" s="73" t="str">
        <f aca="false">BE12</f>
        <v>Walderi</v>
      </c>
      <c r="FJ12" s="81" t="n">
        <f aca="false">COUNTIF(BF12:DC12,"&gt;0")</f>
        <v>1</v>
      </c>
      <c r="FK12" s="81" t="n">
        <f aca="false">AVERAGE(BF12:DC12)</f>
        <v>1</v>
      </c>
      <c r="FL12" s="81" t="n">
        <f aca="false">_xlfn.STDEV.P(BF12:DC12)</f>
        <v>0</v>
      </c>
    </row>
    <row r="13" customFormat="false" ht="12.75" hidden="false" customHeight="false" outlineLevel="0" collapsed="false">
      <c r="B13" s="73" t="str">
        <f aca="false">INTRO!B13</f>
        <v>Duclerc</v>
      </c>
      <c r="C13" s="74" t="str">
        <f aca="false">IF($B13=C$2,"-",IF(COUNTIF(CORRIDA!$M:$M,$B13&amp;" d. "&amp;C$2)=0,"",COUNTIF(CORRIDA!$M:$M,$B13&amp;" d. "&amp;C$2)))</f>
        <v/>
      </c>
      <c r="D13" s="74" t="str">
        <f aca="false">IF($B13=D$2,"-",IF(COUNTIF(CORRIDA!$M:$M,$B13&amp;" d. "&amp;D$2)=0,"",COUNTIF(CORRIDA!$M:$M,$B13&amp;" d. "&amp;D$2)))</f>
        <v/>
      </c>
      <c r="E13" s="74" t="str">
        <f aca="false">IF($B13=E$2,"-",IF(COUNTIF(CORRIDA!$M:$M,$B13&amp;" d. "&amp;E$2)=0,"",COUNTIF(CORRIDA!$M:$M,$B13&amp;" d. "&amp;E$2)))</f>
        <v/>
      </c>
      <c r="F13" s="74" t="str">
        <f aca="false">IF($B13=F$2,"-",IF(COUNTIF(CORRIDA!$M:$M,$B13&amp;" d. "&amp;F$2)=0,"",COUNTIF(CORRIDA!$M:$M,$B13&amp;" d. "&amp;F$2)))</f>
        <v/>
      </c>
      <c r="G13" s="74" t="str">
        <f aca="false">IF($B13=G$2,"-",IF(COUNTIF(CORRIDA!$M:$M,$B13&amp;" d. "&amp;G$2)=0,"",COUNTIF(CORRIDA!$M:$M,$B13&amp;" d. "&amp;G$2)))</f>
        <v/>
      </c>
      <c r="H13" s="74" t="str">
        <f aca="false">IF($B13=H$2,"-",IF(COUNTIF(CORRIDA!$M:$M,$B13&amp;" d. "&amp;H$2)=0,"",COUNTIF(CORRIDA!$M:$M,$B13&amp;" d. "&amp;H$2)))</f>
        <v/>
      </c>
      <c r="I13" s="74" t="str">
        <f aca="false">IF($B13=I$2,"-",IF(COUNTIF(CORRIDA!$M:$M,$B13&amp;" d. "&amp;I$2)=0,"",COUNTIF(CORRIDA!$M:$M,$B13&amp;" d. "&amp;I$2)))</f>
        <v/>
      </c>
      <c r="J13" s="74" t="str">
        <f aca="false">IF($B13=J$2,"-",IF(COUNTIF(CORRIDA!$M:$M,$B13&amp;" d. "&amp;J$2)=0,"",COUNTIF(CORRIDA!$M:$M,$B13&amp;" d. "&amp;J$2)))</f>
        <v/>
      </c>
      <c r="K13" s="74" t="str">
        <f aca="false">IF($B13=K$2,"-",IF(COUNTIF(CORRIDA!$M:$M,$B13&amp;" d. "&amp;K$2)=0,"",COUNTIF(CORRIDA!$M:$M,$B13&amp;" d. "&amp;K$2)))</f>
        <v/>
      </c>
      <c r="L13" s="74" t="str">
        <f aca="false">IF($B13=L$2,"-",IF(COUNTIF(CORRIDA!$M:$M,$B13&amp;" d. "&amp;L$2)=0,"",COUNTIF(CORRIDA!$M:$M,$B13&amp;" d. "&amp;L$2)))</f>
        <v/>
      </c>
      <c r="M13" s="74" t="str">
        <f aca="false">IF($B13=M$2,"-",IF(COUNTIF(CORRIDA!$M:$M,$B13&amp;" d. "&amp;M$2)=0,"",COUNTIF(CORRIDA!$M:$M,$B13&amp;" d. "&amp;M$2)))</f>
        <v>-</v>
      </c>
      <c r="N13" s="74" t="n">
        <f aca="false">IF($B13=N$2,"-",IF(COUNTIF(CORRIDA!$M:$M,$B13&amp;" d. "&amp;N$2)=0,"",COUNTIF(CORRIDA!$M:$M,$B13&amp;" d. "&amp;N$2)))</f>
        <v>1</v>
      </c>
      <c r="O13" s="74" t="str">
        <f aca="false">IF($B13=O$2,"-",IF(COUNTIF(CORRIDA!$M:$M,$B13&amp;" d. "&amp;O$2)=0,"",COUNTIF(CORRIDA!$M:$M,$B13&amp;" d. "&amp;O$2)))</f>
        <v/>
      </c>
      <c r="P13" s="74" t="str">
        <f aca="false">IF($B13=P$2,"-",IF(COUNTIF(CORRIDA!$M:$M,$B13&amp;" d. "&amp;P$2)=0,"",COUNTIF(CORRIDA!$M:$M,$B13&amp;" d. "&amp;P$2)))</f>
        <v/>
      </c>
      <c r="Q13" s="74" t="str">
        <f aca="false">IF($B13=Q$2,"-",IF(COUNTIF(CORRIDA!$M:$M,$B13&amp;" d. "&amp;Q$2)=0,"",COUNTIF(CORRIDA!$M:$M,$B13&amp;" d. "&amp;Q$2)))</f>
        <v/>
      </c>
      <c r="R13" s="74" t="str">
        <f aca="false">IF($B13=R$2,"-",IF(COUNTIF(CORRIDA!$M:$M,$B13&amp;" d. "&amp;R$2)=0,"",COUNTIF(CORRIDA!$M:$M,$B13&amp;" d. "&amp;R$2)))</f>
        <v/>
      </c>
      <c r="S13" s="74" t="n">
        <f aca="false">IF($B13=S$2,"-",IF(COUNTIF(CORRIDA!$M:$M,$B13&amp;" d. "&amp;S$2)=0,"",COUNTIF(CORRIDA!$M:$M,$B13&amp;" d. "&amp;S$2)))</f>
        <v>1</v>
      </c>
      <c r="T13" s="74" t="str">
        <f aca="false">IF($B13=T$2,"-",IF(COUNTIF(CORRIDA!$M:$M,$B13&amp;" d. "&amp;T$2)=0,"",COUNTIF(CORRIDA!$M:$M,$B13&amp;" d. "&amp;T$2)))</f>
        <v/>
      </c>
      <c r="U13" s="74" t="str">
        <f aca="false">IF($B13=U$2,"-",IF(COUNTIF(CORRIDA!$M:$M,$B13&amp;" d. "&amp;U$2)=0,"",COUNTIF(CORRIDA!$M:$M,$B13&amp;" d. "&amp;U$2)))</f>
        <v/>
      </c>
      <c r="V13" s="74" t="str">
        <f aca="false">IF($B13=V$2,"-",IF(COUNTIF(CORRIDA!$M:$M,$B13&amp;" d. "&amp;V$2)=0,"",COUNTIF(CORRIDA!$M:$M,$B13&amp;" d. "&amp;V$2)))</f>
        <v/>
      </c>
      <c r="W13" s="74" t="str">
        <f aca="false">IF($B13=W$2,"-",IF(COUNTIF(CORRIDA!$M:$M,$B13&amp;" d. "&amp;W$2)=0,"",COUNTIF(CORRIDA!$M:$M,$B13&amp;" d. "&amp;W$2)))</f>
        <v/>
      </c>
      <c r="X13" s="74" t="str">
        <f aca="false">IF($B13=X$2,"-",IF(COUNTIF(CORRIDA!$M:$M,$B13&amp;" d. "&amp;X$2)=0,"",COUNTIF(CORRIDA!$M:$M,$B13&amp;" d. "&amp;X$2)))</f>
        <v/>
      </c>
      <c r="Y13" s="74" t="str">
        <f aca="false">IF($B13=Y$2,"-",IF(COUNTIF(CORRIDA!$M:$M,$B13&amp;" d. "&amp;Y$2)=0,"",COUNTIF(CORRIDA!$M:$M,$B13&amp;" d. "&amp;Y$2)))</f>
        <v/>
      </c>
      <c r="Z13" s="74" t="n">
        <f aca="false">IF($B13=Z$2,"-",IF(COUNTIF(CORRIDA!$M:$M,$B13&amp;" d. "&amp;Z$2)=0,"",COUNTIF(CORRIDA!$M:$M,$B13&amp;" d. "&amp;Z$2)))</f>
        <v>2</v>
      </c>
      <c r="AA13" s="74" t="str">
        <f aca="false">IF($B13=AA$2,"-",IF(COUNTIF(CORRIDA!$M:$M,$B13&amp;" d. "&amp;AA$2)=0,"",COUNTIF(CORRIDA!$M:$M,$B13&amp;" d. "&amp;AA$2)))</f>
        <v/>
      </c>
      <c r="AB13" s="74" t="str">
        <f aca="false">IF($B13=AB$2,"-",IF(COUNTIF(CORRIDA!$M:$M,$B13&amp;" d. "&amp;AB$2)=0,"",COUNTIF(CORRIDA!$M:$M,$B13&amp;" d. "&amp;AB$2)))</f>
        <v/>
      </c>
      <c r="AC13" s="74" t="str">
        <f aca="false">IF($B13=AC$2,"-",IF(COUNTIF(CORRIDA!$M:$M,$B13&amp;" d. "&amp;AC$2)=0,"",COUNTIF(CORRIDA!$M:$M,$B13&amp;" d. "&amp;AC$2)))</f>
        <v/>
      </c>
      <c r="AD13" s="74" t="str">
        <f aca="false">IF($B13=AD$2,"-",IF(COUNTIF(CORRIDA!$M:$M,$B13&amp;" d. "&amp;AD$2)=0,"",COUNTIF(CORRIDA!$M:$M,$B13&amp;" d. "&amp;AD$2)))</f>
        <v/>
      </c>
      <c r="AE13" s="74" t="str">
        <f aca="false">IF($B13=AE$2,"-",IF(COUNTIF(CORRIDA!$M:$M,$B13&amp;" d. "&amp;AE$2)=0,"",COUNTIF(CORRIDA!$M:$M,$B13&amp;" d. "&amp;AE$2)))</f>
        <v/>
      </c>
      <c r="AF13" s="74" t="str">
        <f aca="false">IF($B13=AF$2,"-",IF(COUNTIF(CORRIDA!$M:$M,$B13&amp;" d. "&amp;AF$2)=0,"",COUNTIF(CORRIDA!$M:$M,$B13&amp;" d. "&amp;AF$2)))</f>
        <v/>
      </c>
      <c r="AG13" s="74" t="str">
        <f aca="false">IF($B13=AG$2,"-",IF(COUNTIF(CORRIDA!$M:$M,$B13&amp;" d. "&amp;AG$2)=0,"",COUNTIF(CORRIDA!$M:$M,$B13&amp;" d. "&amp;AG$2)))</f>
        <v/>
      </c>
      <c r="AH13" s="74" t="str">
        <f aca="false">IF($B13=AH$2,"-",IF(COUNTIF(CORRIDA!$M:$M,$B13&amp;" d. "&amp;AH$2)=0,"",COUNTIF(CORRIDA!$M:$M,$B13&amp;" d. "&amp;AH$2)))</f>
        <v/>
      </c>
      <c r="AI13" s="74" t="str">
        <f aca="false">IF($B13=AI$2,"-",IF(COUNTIF(CORRIDA!$M:$M,$B13&amp;" d. "&amp;AI$2)=0,"",COUNTIF(CORRIDA!$M:$M,$B13&amp;" d. "&amp;AI$2)))</f>
        <v/>
      </c>
      <c r="AJ13" s="74" t="str">
        <f aca="false">IF($B13=AJ$2,"-",IF(COUNTIF(CORRIDA!$M:$M,$B13&amp;" d. "&amp;AJ$2)=0,"",COUNTIF(CORRIDA!$M:$M,$B13&amp;" d. "&amp;AJ$2)))</f>
        <v/>
      </c>
      <c r="AK13" s="74" t="n">
        <f aca="false">IF($B13=AK$2,"-",IF(COUNTIF(CORRIDA!$M:$M,$B13&amp;" d. "&amp;AK$2)=0,"",COUNTIF(CORRIDA!$M:$M,$B13&amp;" d. "&amp;AK$2)))</f>
        <v>1</v>
      </c>
      <c r="AL13" s="74" t="str">
        <f aca="false">IF($B13=AL$2,"-",IF(COUNTIF(CORRIDA!$M:$M,$B13&amp;" d. "&amp;AL$2)=0,"",COUNTIF(CORRIDA!$M:$M,$B13&amp;" d. "&amp;AL$2)))</f>
        <v/>
      </c>
      <c r="AM13" s="74" t="str">
        <f aca="false">IF($B13=AM$2,"-",IF(COUNTIF(CORRIDA!$M:$M,$B13&amp;" d. "&amp;AM$2)=0,"",COUNTIF(CORRIDA!$M:$M,$B13&amp;" d. "&amp;AM$2)))</f>
        <v/>
      </c>
      <c r="AN13" s="74" t="str">
        <f aca="false">IF($B13=AN$2,"-",IF(COUNTIF(CORRIDA!$M:$M,$B13&amp;" d. "&amp;AN$2)=0,"",COUNTIF(CORRIDA!$M:$M,$B13&amp;" d. "&amp;AN$2)))</f>
        <v/>
      </c>
      <c r="AO13" s="74" t="str">
        <f aca="false">IF($B13=AO$2,"-",IF(COUNTIF(CORRIDA!$M:$M,$B13&amp;" d. "&amp;AO$2)=0,"",COUNTIF(CORRIDA!$M:$M,$B13&amp;" d. "&amp;AO$2)))</f>
        <v/>
      </c>
      <c r="AP13" s="74" t="str">
        <f aca="false">IF($B13=AP$2,"-",IF(COUNTIF(CORRIDA!$M:$M,$B13&amp;" d. "&amp;AP$2)=0,"",COUNTIF(CORRIDA!$M:$M,$B13&amp;" d. "&amp;AP$2)))</f>
        <v/>
      </c>
      <c r="AQ13" s="74" t="str">
        <f aca="false">IF($B13=AQ$2,"-",IF(COUNTIF(CORRIDA!$M:$M,$B13&amp;" d. "&amp;AQ$2)=0,"",COUNTIF(CORRIDA!$M:$M,$B13&amp;" d. "&amp;AQ$2)))</f>
        <v/>
      </c>
      <c r="AR13" s="74" t="str">
        <f aca="false">IF($B13=AR$2,"-",IF(COUNTIF(CORRIDA!$M:$M,$B13&amp;" d. "&amp;AR$2)=0,"",COUNTIF(CORRIDA!$M:$M,$B13&amp;" d. "&amp;AR$2)))</f>
        <v/>
      </c>
      <c r="AS13" s="74" t="str">
        <f aca="false">IF($B13=AS$2,"-",IF(COUNTIF(CORRIDA!$M:$M,$B13&amp;" d. "&amp;AS$2)=0,"",COUNTIF(CORRIDA!$M:$M,$B13&amp;" d. "&amp;AS$2)))</f>
        <v/>
      </c>
      <c r="AT13" s="74" t="str">
        <f aca="false">IF($B13=AT$2,"-",IF(COUNTIF(CORRIDA!$M:$M,$B13&amp;" d. "&amp;AT$2)=0,"",COUNTIF(CORRIDA!$M:$M,$B13&amp;" d. "&amp;AT$2)))</f>
        <v/>
      </c>
      <c r="AU13" s="74" t="str">
        <f aca="false">IF($B13=AU$2,"-",IF(COUNTIF(CORRIDA!$M:$M,$B13&amp;" d. "&amp;AU$2)=0,"",COUNTIF(CORRIDA!$M:$M,$B13&amp;" d. "&amp;AU$2)))</f>
        <v/>
      </c>
      <c r="AV13" s="74" t="str">
        <f aca="false">IF($B13=AV$2,"-",IF(COUNTIF(CORRIDA!$M:$M,$B13&amp;" d. "&amp;AV$2)=0,"",COUNTIF(CORRIDA!$M:$M,$B13&amp;" d. "&amp;AV$2)))</f>
        <v/>
      </c>
      <c r="AW13" s="74" t="str">
        <f aca="false">IF($B13=AW$2,"-",IF(COUNTIF(CORRIDA!$M:$M,$B13&amp;" d. "&amp;AW$2)=0,"",COUNTIF(CORRIDA!$M:$M,$B13&amp;" d. "&amp;AW$2)))</f>
        <v/>
      </c>
      <c r="AX13" s="74" t="str">
        <f aca="false">IF($B13=AX$2,"-",IF(COUNTIF(CORRIDA!$M:$M,$B13&amp;" d. "&amp;AX$2)=0,"",COUNTIF(CORRIDA!$M:$M,$B13&amp;" d. "&amp;AX$2)))</f>
        <v/>
      </c>
      <c r="AY13" s="74" t="n">
        <f aca="false">IF($B13=AY$2,"-",IF(COUNTIF(CORRIDA!$M:$M,$B13&amp;" d. "&amp;AY$2)=0,"",COUNTIF(CORRIDA!$M:$M,$B13&amp;" d. "&amp;AY$2)))</f>
        <v>1</v>
      </c>
      <c r="AZ13" s="74" t="str">
        <f aca="false">IF($B13=AZ$2,"-",IF(COUNTIF(CORRIDA!$M:$M,$B13&amp;" d. "&amp;AZ$2)=0,"",COUNTIF(CORRIDA!$M:$M,$B13&amp;" d. "&amp;AZ$2)))</f>
        <v/>
      </c>
      <c r="BA13" s="75" t="n">
        <f aca="false">SUM(C13:AZ13)</f>
        <v>6</v>
      </c>
      <c r="BE13" s="73" t="str">
        <f aca="false">B13</f>
        <v>Duclerc</v>
      </c>
      <c r="BF13" s="76" t="str">
        <f aca="false">IF($B13=BF$2,"-",IF(COUNTIF(CORRIDA!$M:$M,$B13&amp;" d. "&amp;BF$2)+COUNTIF(CORRIDA!$M:$M,BF$2&amp;" d. "&amp;$B13)=0,"",COUNTIF(CORRIDA!$M:$M,$B13&amp;" d. "&amp;BF$2)+COUNTIF(CORRIDA!$M:$M,BF$2&amp;" d. "&amp;$B13)))</f>
        <v/>
      </c>
      <c r="BG13" s="76" t="str">
        <f aca="false">IF($B13=BG$2,"-",IF(COUNTIF(CORRIDA!$M:$M,$B13&amp;" d. "&amp;BG$2)+COUNTIF(CORRIDA!$M:$M,BG$2&amp;" d. "&amp;$B13)=0,"",COUNTIF(CORRIDA!$M:$M,$B13&amp;" d. "&amp;BG$2)+COUNTIF(CORRIDA!$M:$M,BG$2&amp;" d. "&amp;$B13)))</f>
        <v/>
      </c>
      <c r="BH13" s="76" t="str">
        <f aca="false">IF($B13=BH$2,"-",IF(COUNTIF(CORRIDA!$M:$M,$B13&amp;" d. "&amp;BH$2)+COUNTIF(CORRIDA!$M:$M,BH$2&amp;" d. "&amp;$B13)=0,"",COUNTIF(CORRIDA!$M:$M,$B13&amp;" d. "&amp;BH$2)+COUNTIF(CORRIDA!$M:$M,BH$2&amp;" d. "&amp;$B13)))</f>
        <v/>
      </c>
      <c r="BI13" s="76" t="str">
        <f aca="false">IF($B13=BI$2,"-",IF(COUNTIF(CORRIDA!$M:$M,$B13&amp;" d. "&amp;BI$2)+COUNTIF(CORRIDA!$M:$M,BI$2&amp;" d. "&amp;$B13)=0,"",COUNTIF(CORRIDA!$M:$M,$B13&amp;" d. "&amp;BI$2)+COUNTIF(CORRIDA!$M:$M,BI$2&amp;" d. "&amp;$B13)))</f>
        <v/>
      </c>
      <c r="BJ13" s="76" t="str">
        <f aca="false">IF($B13=BJ$2,"-",IF(COUNTIF(CORRIDA!$M:$M,$B13&amp;" d. "&amp;BJ$2)+COUNTIF(CORRIDA!$M:$M,BJ$2&amp;" d. "&amp;$B13)=0,"",COUNTIF(CORRIDA!$M:$M,$B13&amp;" d. "&amp;BJ$2)+COUNTIF(CORRIDA!$M:$M,BJ$2&amp;" d. "&amp;$B13)))</f>
        <v/>
      </c>
      <c r="BK13" s="76" t="str">
        <f aca="false">IF($B13=BK$2,"-",IF(COUNTIF(CORRIDA!$M:$M,$B13&amp;" d. "&amp;BK$2)+COUNTIF(CORRIDA!$M:$M,BK$2&amp;" d. "&amp;$B13)=0,"",COUNTIF(CORRIDA!$M:$M,$B13&amp;" d. "&amp;BK$2)+COUNTIF(CORRIDA!$M:$M,BK$2&amp;" d. "&amp;$B13)))</f>
        <v/>
      </c>
      <c r="BL13" s="76" t="str">
        <f aca="false">IF($B13=BL$2,"-",IF(COUNTIF(CORRIDA!$M:$M,$B13&amp;" d. "&amp;BL$2)+COUNTIF(CORRIDA!$M:$M,BL$2&amp;" d. "&amp;$B13)=0,"",COUNTIF(CORRIDA!$M:$M,$B13&amp;" d. "&amp;BL$2)+COUNTIF(CORRIDA!$M:$M,BL$2&amp;" d. "&amp;$B13)))</f>
        <v/>
      </c>
      <c r="BM13" s="76" t="str">
        <f aca="false">IF($B13=BM$2,"-",IF(COUNTIF(CORRIDA!$M:$M,$B13&amp;" d. "&amp;BM$2)+COUNTIF(CORRIDA!$M:$M,BM$2&amp;" d. "&amp;$B13)=0,"",COUNTIF(CORRIDA!$M:$M,$B13&amp;" d. "&amp;BM$2)+COUNTIF(CORRIDA!$M:$M,BM$2&amp;" d. "&amp;$B13)))</f>
        <v/>
      </c>
      <c r="BN13" s="76" t="str">
        <f aca="false">IF($B13=BN$2,"-",IF(COUNTIF(CORRIDA!$M:$M,$B13&amp;" d. "&amp;BN$2)+COUNTIF(CORRIDA!$M:$M,BN$2&amp;" d. "&amp;$B13)=0,"",COUNTIF(CORRIDA!$M:$M,$B13&amp;" d. "&amp;BN$2)+COUNTIF(CORRIDA!$M:$M,BN$2&amp;" d. "&amp;$B13)))</f>
        <v/>
      </c>
      <c r="BO13" s="76" t="str">
        <f aca="false">IF($B13=BO$2,"-",IF(COUNTIF(CORRIDA!$M:$M,$B13&amp;" d. "&amp;BO$2)+COUNTIF(CORRIDA!$M:$M,BO$2&amp;" d. "&amp;$B13)=0,"",COUNTIF(CORRIDA!$M:$M,$B13&amp;" d. "&amp;BO$2)+COUNTIF(CORRIDA!$M:$M,BO$2&amp;" d. "&amp;$B13)))</f>
        <v/>
      </c>
      <c r="BP13" s="76" t="str">
        <f aca="false">IF($B13=BP$2,"-",IF(COUNTIF(CORRIDA!$M:$M,$B13&amp;" d. "&amp;BP$2)+COUNTIF(CORRIDA!$M:$M,BP$2&amp;" d. "&amp;$B13)=0,"",COUNTIF(CORRIDA!$M:$M,$B13&amp;" d. "&amp;BP$2)+COUNTIF(CORRIDA!$M:$M,BP$2&amp;" d. "&amp;$B13)))</f>
        <v>-</v>
      </c>
      <c r="BQ13" s="76" t="n">
        <f aca="false">IF($B13=BQ$2,"-",IF(COUNTIF(CORRIDA!$M:$M,$B13&amp;" d. "&amp;BQ$2)+COUNTIF(CORRIDA!$M:$M,BQ$2&amp;" d. "&amp;$B13)=0,"",COUNTIF(CORRIDA!$M:$M,$B13&amp;" d. "&amp;BQ$2)+COUNTIF(CORRIDA!$M:$M,BQ$2&amp;" d. "&amp;$B13)))</f>
        <v>1</v>
      </c>
      <c r="BR13" s="76" t="str">
        <f aca="false">IF($B13=BR$2,"-",IF(COUNTIF(CORRIDA!$M:$M,$B13&amp;" d. "&amp;BR$2)+COUNTIF(CORRIDA!$M:$M,BR$2&amp;" d. "&amp;$B13)=0,"",COUNTIF(CORRIDA!$M:$M,$B13&amp;" d. "&amp;BR$2)+COUNTIF(CORRIDA!$M:$M,BR$2&amp;" d. "&amp;$B13)))</f>
        <v/>
      </c>
      <c r="BS13" s="76" t="str">
        <f aca="false">IF($B13=BS$2,"-",IF(COUNTIF(CORRIDA!$M:$M,$B13&amp;" d. "&amp;BS$2)+COUNTIF(CORRIDA!$M:$M,BS$2&amp;" d. "&amp;$B13)=0,"",COUNTIF(CORRIDA!$M:$M,$B13&amp;" d. "&amp;BS$2)+COUNTIF(CORRIDA!$M:$M,BS$2&amp;" d. "&amp;$B13)))</f>
        <v/>
      </c>
      <c r="BT13" s="76" t="str">
        <f aca="false">IF($B13=BT$2,"-",IF(COUNTIF(CORRIDA!$M:$M,$B13&amp;" d. "&amp;BT$2)+COUNTIF(CORRIDA!$M:$M,BT$2&amp;" d. "&amp;$B13)=0,"",COUNTIF(CORRIDA!$M:$M,$B13&amp;" d. "&amp;BT$2)+COUNTIF(CORRIDA!$M:$M,BT$2&amp;" d. "&amp;$B13)))</f>
        <v/>
      </c>
      <c r="BU13" s="76" t="str">
        <f aca="false">IF($B13=BU$2,"-",IF(COUNTIF(CORRIDA!$M:$M,$B13&amp;" d. "&amp;BU$2)+COUNTIF(CORRIDA!$M:$M,BU$2&amp;" d. "&amp;$B13)=0,"",COUNTIF(CORRIDA!$M:$M,$B13&amp;" d. "&amp;BU$2)+COUNTIF(CORRIDA!$M:$M,BU$2&amp;" d. "&amp;$B13)))</f>
        <v/>
      </c>
      <c r="BV13" s="76" t="n">
        <f aca="false">IF($B13=BV$2,"-",IF(COUNTIF(CORRIDA!$M:$M,$B13&amp;" d. "&amp;BV$2)+COUNTIF(CORRIDA!$M:$M,BV$2&amp;" d. "&amp;$B13)=0,"",COUNTIF(CORRIDA!$M:$M,$B13&amp;" d. "&amp;BV$2)+COUNTIF(CORRIDA!$M:$M,BV$2&amp;" d. "&amp;$B13)))</f>
        <v>1</v>
      </c>
      <c r="BW13" s="76" t="str">
        <f aca="false">IF($B13=BW$2,"-",IF(COUNTIF(CORRIDA!$M:$M,$B13&amp;" d. "&amp;BW$2)+COUNTIF(CORRIDA!$M:$M,BW$2&amp;" d. "&amp;$B13)=0,"",COUNTIF(CORRIDA!$M:$M,$B13&amp;" d. "&amp;BW$2)+COUNTIF(CORRIDA!$M:$M,BW$2&amp;" d. "&amp;$B13)))</f>
        <v/>
      </c>
      <c r="BX13" s="76" t="str">
        <f aca="false">IF($B13=BX$2,"-",IF(COUNTIF(CORRIDA!$M:$M,$B13&amp;" d. "&amp;BX$2)+COUNTIF(CORRIDA!$M:$M,BX$2&amp;" d. "&amp;$B13)=0,"",COUNTIF(CORRIDA!$M:$M,$B13&amp;" d. "&amp;BX$2)+COUNTIF(CORRIDA!$M:$M,BX$2&amp;" d. "&amp;$B13)))</f>
        <v/>
      </c>
      <c r="BY13" s="76" t="str">
        <f aca="false">IF($B13=BY$2,"-",IF(COUNTIF(CORRIDA!$M:$M,$B13&amp;" d. "&amp;BY$2)+COUNTIF(CORRIDA!$M:$M,BY$2&amp;" d. "&amp;$B13)=0,"",COUNTIF(CORRIDA!$M:$M,$B13&amp;" d. "&amp;BY$2)+COUNTIF(CORRIDA!$M:$M,BY$2&amp;" d. "&amp;$B13)))</f>
        <v/>
      </c>
      <c r="BZ13" s="76" t="str">
        <f aca="false">IF($B13=BZ$2,"-",IF(COUNTIF(CORRIDA!$M:$M,$B13&amp;" d. "&amp;BZ$2)+COUNTIF(CORRIDA!$M:$M,BZ$2&amp;" d. "&amp;$B13)=0,"",COUNTIF(CORRIDA!$M:$M,$B13&amp;" d. "&amp;BZ$2)+COUNTIF(CORRIDA!$M:$M,BZ$2&amp;" d. "&amp;$B13)))</f>
        <v/>
      </c>
      <c r="CA13" s="76" t="str">
        <f aca="false">IF($B13=CA$2,"-",IF(COUNTIF(CORRIDA!$M:$M,$B13&amp;" d. "&amp;CA$2)+COUNTIF(CORRIDA!$M:$M,CA$2&amp;" d. "&amp;$B13)=0,"",COUNTIF(CORRIDA!$M:$M,$B13&amp;" d. "&amp;CA$2)+COUNTIF(CORRIDA!$M:$M,CA$2&amp;" d. "&amp;$B13)))</f>
        <v/>
      </c>
      <c r="CB13" s="76" t="str">
        <f aca="false">IF($B13=CB$2,"-",IF(COUNTIF(CORRIDA!$M:$M,$B13&amp;" d. "&amp;CB$2)+COUNTIF(CORRIDA!$M:$M,CB$2&amp;" d. "&amp;$B13)=0,"",COUNTIF(CORRIDA!$M:$M,$B13&amp;" d. "&amp;CB$2)+COUNTIF(CORRIDA!$M:$M,CB$2&amp;" d. "&amp;$B13)))</f>
        <v/>
      </c>
      <c r="CC13" s="76" t="n">
        <f aca="false">IF($B13=CC$2,"-",IF(COUNTIF(CORRIDA!$M:$M,$B13&amp;" d. "&amp;CC$2)+COUNTIF(CORRIDA!$M:$M,CC$2&amp;" d. "&amp;$B13)=0,"",COUNTIF(CORRIDA!$M:$M,$B13&amp;" d. "&amp;CC$2)+COUNTIF(CORRIDA!$M:$M,CC$2&amp;" d. "&amp;$B13)))</f>
        <v>2</v>
      </c>
      <c r="CD13" s="76" t="str">
        <f aca="false">IF($B13=CD$2,"-",IF(COUNTIF(CORRIDA!$M:$M,$B13&amp;" d. "&amp;CD$2)+COUNTIF(CORRIDA!$M:$M,CD$2&amp;" d. "&amp;$B13)=0,"",COUNTIF(CORRIDA!$M:$M,$B13&amp;" d. "&amp;CD$2)+COUNTIF(CORRIDA!$M:$M,CD$2&amp;" d. "&amp;$B13)))</f>
        <v/>
      </c>
      <c r="CE13" s="76" t="n">
        <f aca="false">IF($B13=CE$2,"-",IF(COUNTIF(CORRIDA!$M:$M,$B13&amp;" d. "&amp;CE$2)+COUNTIF(CORRIDA!$M:$M,CE$2&amp;" d. "&amp;$B13)=0,"",COUNTIF(CORRIDA!$M:$M,$B13&amp;" d. "&amp;CE$2)+COUNTIF(CORRIDA!$M:$M,CE$2&amp;" d. "&amp;$B13)))</f>
        <v>1</v>
      </c>
      <c r="CF13" s="76" t="str">
        <f aca="false">IF($B13=CF$2,"-",IF(COUNTIF(CORRIDA!$M:$M,$B13&amp;" d. "&amp;CF$2)+COUNTIF(CORRIDA!$M:$M,CF$2&amp;" d. "&amp;$B13)=0,"",COUNTIF(CORRIDA!$M:$M,$B13&amp;" d. "&amp;CF$2)+COUNTIF(CORRIDA!$M:$M,CF$2&amp;" d. "&amp;$B13)))</f>
        <v/>
      </c>
      <c r="CG13" s="76" t="str">
        <f aca="false">IF($B13=CG$2,"-",IF(COUNTIF(CORRIDA!$M:$M,$B13&amp;" d. "&amp;CG$2)+COUNTIF(CORRIDA!$M:$M,CG$2&amp;" d. "&amp;$B13)=0,"",COUNTIF(CORRIDA!$M:$M,$B13&amp;" d. "&amp;CG$2)+COUNTIF(CORRIDA!$M:$M,CG$2&amp;" d. "&amp;$B13)))</f>
        <v/>
      </c>
      <c r="CH13" s="76" t="n">
        <f aca="false">IF($B13=CH$2,"-",IF(COUNTIF(CORRIDA!$M:$M,$B13&amp;" d. "&amp;CH$2)+COUNTIF(CORRIDA!$M:$M,CH$2&amp;" d. "&amp;$B13)=0,"",COUNTIF(CORRIDA!$M:$M,$B13&amp;" d. "&amp;CH$2)+COUNTIF(CORRIDA!$M:$M,CH$2&amp;" d. "&amp;$B13)))</f>
        <v>1</v>
      </c>
      <c r="CI13" s="76" t="str">
        <f aca="false">IF($B13=CI$2,"-",IF(COUNTIF(CORRIDA!$M:$M,$B13&amp;" d. "&amp;CI$2)+COUNTIF(CORRIDA!$M:$M,CI$2&amp;" d. "&amp;$B13)=0,"",COUNTIF(CORRIDA!$M:$M,$B13&amp;" d. "&amp;CI$2)+COUNTIF(CORRIDA!$M:$M,CI$2&amp;" d. "&amp;$B13)))</f>
        <v/>
      </c>
      <c r="CJ13" s="76" t="str">
        <f aca="false">IF($B13=CJ$2,"-",IF(COUNTIF(CORRIDA!$M:$M,$B13&amp;" d. "&amp;CJ$2)+COUNTIF(CORRIDA!$M:$M,CJ$2&amp;" d. "&amp;$B13)=0,"",COUNTIF(CORRIDA!$M:$M,$B13&amp;" d. "&amp;CJ$2)+COUNTIF(CORRIDA!$M:$M,CJ$2&amp;" d. "&amp;$B13)))</f>
        <v/>
      </c>
      <c r="CK13" s="76" t="str">
        <f aca="false">IF($B13=CK$2,"-",IF(COUNTIF(CORRIDA!$M:$M,$B13&amp;" d. "&amp;CK$2)+COUNTIF(CORRIDA!$M:$M,CK$2&amp;" d. "&amp;$B13)=0,"",COUNTIF(CORRIDA!$M:$M,$B13&amp;" d. "&amp;CK$2)+COUNTIF(CORRIDA!$M:$M,CK$2&amp;" d. "&amp;$B13)))</f>
        <v/>
      </c>
      <c r="CL13" s="76" t="str">
        <f aca="false">IF($B13=CL$2,"-",IF(COUNTIF(CORRIDA!$M:$M,$B13&amp;" d. "&amp;CL$2)+COUNTIF(CORRIDA!$M:$M,CL$2&amp;" d. "&amp;$B13)=0,"",COUNTIF(CORRIDA!$M:$M,$B13&amp;" d. "&amp;CL$2)+COUNTIF(CORRIDA!$M:$M,CL$2&amp;" d. "&amp;$B13)))</f>
        <v/>
      </c>
      <c r="CM13" s="76" t="n">
        <f aca="false">IF($B13=CM$2,"-",IF(COUNTIF(CORRIDA!$M:$M,$B13&amp;" d. "&amp;CM$2)+COUNTIF(CORRIDA!$M:$M,CM$2&amp;" d. "&amp;$B13)=0,"",COUNTIF(CORRIDA!$M:$M,$B13&amp;" d. "&amp;CM$2)+COUNTIF(CORRIDA!$M:$M,CM$2&amp;" d. "&amp;$B13)))</f>
        <v>2</v>
      </c>
      <c r="CN13" s="76" t="n">
        <f aca="false">IF($B13=CN$2,"-",IF(COUNTIF(CORRIDA!$M:$M,$B13&amp;" d. "&amp;CN$2)+COUNTIF(CORRIDA!$M:$M,CN$2&amp;" d. "&amp;$B13)=0,"",COUNTIF(CORRIDA!$M:$M,$B13&amp;" d. "&amp;CN$2)+COUNTIF(CORRIDA!$M:$M,CN$2&amp;" d. "&amp;$B13)))</f>
        <v>1</v>
      </c>
      <c r="CO13" s="76" t="str">
        <f aca="false">IF($B13=CO$2,"-",IF(COUNTIF(CORRIDA!$M:$M,$B13&amp;" d. "&amp;CO$2)+COUNTIF(CORRIDA!$M:$M,CO$2&amp;" d. "&amp;$B13)=0,"",COUNTIF(CORRIDA!$M:$M,$B13&amp;" d. "&amp;CO$2)+COUNTIF(CORRIDA!$M:$M,CO$2&amp;" d. "&amp;$B13)))</f>
        <v/>
      </c>
      <c r="CP13" s="76" t="str">
        <f aca="false">IF($B13=CP$2,"-",IF(COUNTIF(CORRIDA!$M:$M,$B13&amp;" d. "&amp;CP$2)+COUNTIF(CORRIDA!$M:$M,CP$2&amp;" d. "&amp;$B13)=0,"",COUNTIF(CORRIDA!$M:$M,$B13&amp;" d. "&amp;CP$2)+COUNTIF(CORRIDA!$M:$M,CP$2&amp;" d. "&amp;$B13)))</f>
        <v/>
      </c>
      <c r="CQ13" s="76" t="str">
        <f aca="false">IF($B13=CQ$2,"-",IF(COUNTIF(CORRIDA!$M:$M,$B13&amp;" d. "&amp;CQ$2)+COUNTIF(CORRIDA!$M:$M,CQ$2&amp;" d. "&amp;$B13)=0,"",COUNTIF(CORRIDA!$M:$M,$B13&amp;" d. "&amp;CQ$2)+COUNTIF(CORRIDA!$M:$M,CQ$2&amp;" d. "&amp;$B13)))</f>
        <v/>
      </c>
      <c r="CR13" s="76" t="n">
        <f aca="false">IF($B13=CR$2,"-",IF(COUNTIF(CORRIDA!$M:$M,$B13&amp;" d. "&amp;CR$2)+COUNTIF(CORRIDA!$M:$M,CR$2&amp;" d. "&amp;$B13)=0,"",COUNTIF(CORRIDA!$M:$M,$B13&amp;" d. "&amp;CR$2)+COUNTIF(CORRIDA!$M:$M,CR$2&amp;" d. "&amp;$B13)))</f>
        <v>1</v>
      </c>
      <c r="CS13" s="76" t="str">
        <f aca="false">IF($B13=CS$2,"-",IF(COUNTIF(CORRIDA!$M:$M,$B13&amp;" d. "&amp;CS$2)+COUNTIF(CORRIDA!$M:$M,CS$2&amp;" d. "&amp;$B13)=0,"",COUNTIF(CORRIDA!$M:$M,$B13&amp;" d. "&amp;CS$2)+COUNTIF(CORRIDA!$M:$M,CS$2&amp;" d. "&amp;$B13)))</f>
        <v/>
      </c>
      <c r="CT13" s="76" t="str">
        <f aca="false">IF($B13=CT$2,"-",IF(COUNTIF(CORRIDA!$M:$M,$B13&amp;" d. "&amp;CT$2)+COUNTIF(CORRIDA!$M:$M,CT$2&amp;" d. "&amp;$B13)=0,"",COUNTIF(CORRIDA!$M:$M,$B13&amp;" d. "&amp;CT$2)+COUNTIF(CORRIDA!$M:$M,CT$2&amp;" d. "&amp;$B13)))</f>
        <v/>
      </c>
      <c r="CU13" s="76" t="str">
        <f aca="false">IF($B13=CU$2,"-",IF(COUNTIF(CORRIDA!$M:$M,$B13&amp;" d. "&amp;CU$2)+COUNTIF(CORRIDA!$M:$M,CU$2&amp;" d. "&amp;$B13)=0,"",COUNTIF(CORRIDA!$M:$M,$B13&amp;" d. "&amp;CU$2)+COUNTIF(CORRIDA!$M:$M,CU$2&amp;" d. "&amp;$B13)))</f>
        <v/>
      </c>
      <c r="CV13" s="76" t="str">
        <f aca="false">IF($B13=CV$2,"-",IF(COUNTIF(CORRIDA!$M:$M,$B13&amp;" d. "&amp;CV$2)+COUNTIF(CORRIDA!$M:$M,CV$2&amp;" d. "&amp;$B13)=0,"",COUNTIF(CORRIDA!$M:$M,$B13&amp;" d. "&amp;CV$2)+COUNTIF(CORRIDA!$M:$M,CV$2&amp;" d. "&amp;$B13)))</f>
        <v/>
      </c>
      <c r="CW13" s="76" t="str">
        <f aca="false">IF($B13=CW$2,"-",IF(COUNTIF(CORRIDA!$M:$M,$B13&amp;" d. "&amp;CW$2)+COUNTIF(CORRIDA!$M:$M,CW$2&amp;" d. "&amp;$B13)=0,"",COUNTIF(CORRIDA!$M:$M,$B13&amp;" d. "&amp;CW$2)+COUNTIF(CORRIDA!$M:$M,CW$2&amp;" d. "&amp;$B13)))</f>
        <v/>
      </c>
      <c r="CX13" s="76" t="str">
        <f aca="false">IF($B13=CX$2,"-",IF(COUNTIF(CORRIDA!$M:$M,$B13&amp;" d. "&amp;CX$2)+COUNTIF(CORRIDA!$M:$M,CX$2&amp;" d. "&amp;$B13)=0,"",COUNTIF(CORRIDA!$M:$M,$B13&amp;" d. "&amp;CX$2)+COUNTIF(CORRIDA!$M:$M,CX$2&amp;" d. "&amp;$B13)))</f>
        <v/>
      </c>
      <c r="CY13" s="76" t="str">
        <f aca="false">IF($B13=CY$2,"-",IF(COUNTIF(CORRIDA!$M:$M,$B13&amp;" d. "&amp;CY$2)+COUNTIF(CORRIDA!$M:$M,CY$2&amp;" d. "&amp;$B13)=0,"",COUNTIF(CORRIDA!$M:$M,$B13&amp;" d. "&amp;CY$2)+COUNTIF(CORRIDA!$M:$M,CY$2&amp;" d. "&amp;$B13)))</f>
        <v/>
      </c>
      <c r="CZ13" s="76" t="str">
        <f aca="false">IF($B13=CZ$2,"-",IF(COUNTIF(CORRIDA!$M:$M,$B13&amp;" d. "&amp;CZ$2)+COUNTIF(CORRIDA!$M:$M,CZ$2&amp;" d. "&amp;$B13)=0,"",COUNTIF(CORRIDA!$M:$M,$B13&amp;" d. "&amp;CZ$2)+COUNTIF(CORRIDA!$M:$M,CZ$2&amp;" d. "&amp;$B13)))</f>
        <v/>
      </c>
      <c r="DA13" s="76" t="str">
        <f aca="false">IF($B13=DA$2,"-",IF(COUNTIF(CORRIDA!$M:$M,$B13&amp;" d. "&amp;DA$2)+COUNTIF(CORRIDA!$M:$M,DA$2&amp;" d. "&amp;$B13)=0,"",COUNTIF(CORRIDA!$M:$M,$B13&amp;" d. "&amp;DA$2)+COUNTIF(CORRIDA!$M:$M,DA$2&amp;" d. "&amp;$B13)))</f>
        <v/>
      </c>
      <c r="DB13" s="76" t="n">
        <f aca="false">IF($B13=DB$2,"-",IF(COUNTIF(CORRIDA!$M:$M,$B13&amp;" d. "&amp;DB$2)+COUNTIF(CORRIDA!$M:$M,DB$2&amp;" d. "&amp;$B13)=0,"",COUNTIF(CORRIDA!$M:$M,$B13&amp;" d. "&amp;DB$2)+COUNTIF(CORRIDA!$M:$M,DB$2&amp;" d. "&amp;$B13)))</f>
        <v>1</v>
      </c>
      <c r="DC13" s="76" t="str">
        <f aca="false">IF($B13=DC$2,"-",IF(COUNTIF(CORRIDA!$M:$M,$B13&amp;" d. "&amp;DC$2)+COUNTIF(CORRIDA!$M:$M,DC$2&amp;" d. "&amp;$B13)=0,"",COUNTIF(CORRIDA!$M:$M,$B13&amp;" d. "&amp;DC$2)+COUNTIF(CORRIDA!$M:$M,DC$2&amp;" d. "&amp;$B13)))</f>
        <v/>
      </c>
      <c r="DD13" s="75" t="n">
        <f aca="false">SUM(BF13:DC13)</f>
        <v>11</v>
      </c>
      <c r="DE13" s="77" t="n">
        <f aca="false">COUNTIF(BF13:DC13,"&gt;0")</f>
        <v>9</v>
      </c>
      <c r="DF13" s="78" t="n">
        <f aca="false">IF(COUNTIF(BF13:DC13,"&gt;0")&lt;10,0,QUOTIENT(COUNTIF(BF13:DC13,"&gt;0"),5)*50)</f>
        <v>0</v>
      </c>
      <c r="DG13" s="79"/>
      <c r="DH13" s="73" t="str">
        <f aca="false">BE13</f>
        <v>Duclerc</v>
      </c>
      <c r="DI13" s="76" t="n">
        <f aca="false">IF($B13=DI$2,0,IF(COUNTIF(CORRIDA!$M:$M,$B13&amp;" d. "&amp;DI$2)+COUNTIF(CORRIDA!$M:$M,DI$2&amp;" d. "&amp;$B13)=0,0,COUNTIF(CORRIDA!$M:$M,$B13&amp;" d. "&amp;DI$2)+COUNTIF(CORRIDA!$M:$M,DI$2&amp;" d. "&amp;$B13)))</f>
        <v>0</v>
      </c>
      <c r="DJ13" s="76" t="n">
        <f aca="false">IF($B13=DJ$2,0,IF(COUNTIF(CORRIDA!$M:$M,$B13&amp;" d. "&amp;DJ$2)+COUNTIF(CORRIDA!$M:$M,DJ$2&amp;" d. "&amp;$B13)=0,0,COUNTIF(CORRIDA!$M:$M,$B13&amp;" d. "&amp;DJ$2)+COUNTIF(CORRIDA!$M:$M,DJ$2&amp;" d. "&amp;$B13)))</f>
        <v>0</v>
      </c>
      <c r="DK13" s="76" t="n">
        <f aca="false">IF($B13=DK$2,0,IF(COUNTIF(CORRIDA!$M:$M,$B13&amp;" d. "&amp;DK$2)+COUNTIF(CORRIDA!$M:$M,DK$2&amp;" d. "&amp;$B13)=0,0,COUNTIF(CORRIDA!$M:$M,$B13&amp;" d. "&amp;DK$2)+COUNTIF(CORRIDA!$M:$M,DK$2&amp;" d. "&amp;$B13)))</f>
        <v>0</v>
      </c>
      <c r="DL13" s="76" t="n">
        <f aca="false">IF($B13=DL$2,0,IF(COUNTIF(CORRIDA!$M:$M,$B13&amp;" d. "&amp;DL$2)+COUNTIF(CORRIDA!$M:$M,DL$2&amp;" d. "&amp;$B13)=0,0,COUNTIF(CORRIDA!$M:$M,$B13&amp;" d. "&amp;DL$2)+COUNTIF(CORRIDA!$M:$M,DL$2&amp;" d. "&amp;$B13)))</f>
        <v>0</v>
      </c>
      <c r="DM13" s="76" t="n">
        <f aca="false">IF($B13=DM$2,0,IF(COUNTIF(CORRIDA!$M:$M,$B13&amp;" d. "&amp;DM$2)+COUNTIF(CORRIDA!$M:$M,DM$2&amp;" d. "&amp;$B13)=0,0,COUNTIF(CORRIDA!$M:$M,$B13&amp;" d. "&amp;DM$2)+COUNTIF(CORRIDA!$M:$M,DM$2&amp;" d. "&amp;$B13)))</f>
        <v>0</v>
      </c>
      <c r="DN13" s="76" t="n">
        <f aca="false">IF($B13=DN$2,0,IF(COUNTIF(CORRIDA!$M:$M,$B13&amp;" d. "&amp;DN$2)+COUNTIF(CORRIDA!$M:$M,DN$2&amp;" d. "&amp;$B13)=0,0,COUNTIF(CORRIDA!$M:$M,$B13&amp;" d. "&amp;DN$2)+COUNTIF(CORRIDA!$M:$M,DN$2&amp;" d. "&amp;$B13)))</f>
        <v>0</v>
      </c>
      <c r="DO13" s="76" t="n">
        <f aca="false">IF($B13=DO$2,0,IF(COUNTIF(CORRIDA!$M:$M,$B13&amp;" d. "&amp;DO$2)+COUNTIF(CORRIDA!$M:$M,DO$2&amp;" d. "&amp;$B13)=0,0,COUNTIF(CORRIDA!$M:$M,$B13&amp;" d. "&amp;DO$2)+COUNTIF(CORRIDA!$M:$M,DO$2&amp;" d. "&amp;$B13)))</f>
        <v>0</v>
      </c>
      <c r="DP13" s="76" t="n">
        <f aca="false">IF($B13=DP$2,0,IF(COUNTIF(CORRIDA!$M:$M,$B13&amp;" d. "&amp;DP$2)+COUNTIF(CORRIDA!$M:$M,DP$2&amp;" d. "&amp;$B13)=0,0,COUNTIF(CORRIDA!$M:$M,$B13&amp;" d. "&amp;DP$2)+COUNTIF(CORRIDA!$M:$M,DP$2&amp;" d. "&amp;$B13)))</f>
        <v>0</v>
      </c>
      <c r="DQ13" s="76" t="n">
        <f aca="false">IF($B13=DQ$2,0,IF(COUNTIF(CORRIDA!$M:$M,$B13&amp;" d. "&amp;DQ$2)+COUNTIF(CORRIDA!$M:$M,DQ$2&amp;" d. "&amp;$B13)=0,0,COUNTIF(CORRIDA!$M:$M,$B13&amp;" d. "&amp;DQ$2)+COUNTIF(CORRIDA!$M:$M,DQ$2&amp;" d. "&amp;$B13)))</f>
        <v>0</v>
      </c>
      <c r="DR13" s="76" t="n">
        <f aca="false">IF($B13=DR$2,0,IF(COUNTIF(CORRIDA!$M:$M,$B13&amp;" d. "&amp;DR$2)+COUNTIF(CORRIDA!$M:$M,DR$2&amp;" d. "&amp;$B13)=0,0,COUNTIF(CORRIDA!$M:$M,$B13&amp;" d. "&amp;DR$2)+COUNTIF(CORRIDA!$M:$M,DR$2&amp;" d. "&amp;$B13)))</f>
        <v>0</v>
      </c>
      <c r="DS13" s="76" t="n">
        <f aca="false">IF($B13=DS$2,0,IF(COUNTIF(CORRIDA!$M:$M,$B13&amp;" d. "&amp;DS$2)+COUNTIF(CORRIDA!$M:$M,DS$2&amp;" d. "&amp;$B13)=0,0,COUNTIF(CORRIDA!$M:$M,$B13&amp;" d. "&amp;DS$2)+COUNTIF(CORRIDA!$M:$M,DS$2&amp;" d. "&amp;$B13)))</f>
        <v>0</v>
      </c>
      <c r="DT13" s="76" t="n">
        <f aca="false">IF($B13=DT$2,0,IF(COUNTIF(CORRIDA!$M:$M,$B13&amp;" d. "&amp;DT$2)+COUNTIF(CORRIDA!$M:$M,DT$2&amp;" d. "&amp;$B13)=0,0,COUNTIF(CORRIDA!$M:$M,$B13&amp;" d. "&amp;DT$2)+COUNTIF(CORRIDA!$M:$M,DT$2&amp;" d. "&amp;$B13)))</f>
        <v>1</v>
      </c>
      <c r="DU13" s="76" t="n">
        <f aca="false">IF($B13=DU$2,0,IF(COUNTIF(CORRIDA!$M:$M,$B13&amp;" d. "&amp;DU$2)+COUNTIF(CORRIDA!$M:$M,DU$2&amp;" d. "&amp;$B13)=0,0,COUNTIF(CORRIDA!$M:$M,$B13&amp;" d. "&amp;DU$2)+COUNTIF(CORRIDA!$M:$M,DU$2&amp;" d. "&amp;$B13)))</f>
        <v>0</v>
      </c>
      <c r="DV13" s="76" t="n">
        <f aca="false">IF($B13=DV$2,0,IF(COUNTIF(CORRIDA!$M:$M,$B13&amp;" d. "&amp;DV$2)+COUNTIF(CORRIDA!$M:$M,DV$2&amp;" d. "&amp;$B13)=0,0,COUNTIF(CORRIDA!$M:$M,$B13&amp;" d. "&amp;DV$2)+COUNTIF(CORRIDA!$M:$M,DV$2&amp;" d. "&amp;$B13)))</f>
        <v>0</v>
      </c>
      <c r="DW13" s="76" t="n">
        <f aca="false">IF($B13=DW$2,0,IF(COUNTIF(CORRIDA!$M:$M,$B13&amp;" d. "&amp;DW$2)+COUNTIF(CORRIDA!$M:$M,DW$2&amp;" d. "&amp;$B13)=0,0,COUNTIF(CORRIDA!$M:$M,$B13&amp;" d. "&amp;DW$2)+COUNTIF(CORRIDA!$M:$M,DW$2&amp;" d. "&amp;$B13)))</f>
        <v>0</v>
      </c>
      <c r="DX13" s="76" t="n">
        <f aca="false">IF($B13=DX$2,0,IF(COUNTIF(CORRIDA!$M:$M,$B13&amp;" d. "&amp;DX$2)+COUNTIF(CORRIDA!$M:$M,DX$2&amp;" d. "&amp;$B13)=0,0,COUNTIF(CORRIDA!$M:$M,$B13&amp;" d. "&amp;DX$2)+COUNTIF(CORRIDA!$M:$M,DX$2&amp;" d. "&amp;$B13)))</f>
        <v>0</v>
      </c>
      <c r="DY13" s="76" t="n">
        <f aca="false">IF($B13=DY$2,0,IF(COUNTIF(CORRIDA!$M:$M,$B13&amp;" d. "&amp;DY$2)+COUNTIF(CORRIDA!$M:$M,DY$2&amp;" d. "&amp;$B13)=0,0,COUNTIF(CORRIDA!$M:$M,$B13&amp;" d. "&amp;DY$2)+COUNTIF(CORRIDA!$M:$M,DY$2&amp;" d. "&amp;$B13)))</f>
        <v>1</v>
      </c>
      <c r="DZ13" s="76" t="n">
        <f aca="false">IF($B13=DZ$2,0,IF(COUNTIF(CORRIDA!$M:$M,$B13&amp;" d. "&amp;DZ$2)+COUNTIF(CORRIDA!$M:$M,DZ$2&amp;" d. "&amp;$B13)=0,0,COUNTIF(CORRIDA!$M:$M,$B13&amp;" d. "&amp;DZ$2)+COUNTIF(CORRIDA!$M:$M,DZ$2&amp;" d. "&amp;$B13)))</f>
        <v>0</v>
      </c>
      <c r="EA13" s="76" t="n">
        <f aca="false">IF($B13=EA$2,0,IF(COUNTIF(CORRIDA!$M:$M,$B13&amp;" d. "&amp;EA$2)+COUNTIF(CORRIDA!$M:$M,EA$2&amp;" d. "&amp;$B13)=0,0,COUNTIF(CORRIDA!$M:$M,$B13&amp;" d. "&amp;EA$2)+COUNTIF(CORRIDA!$M:$M,EA$2&amp;" d. "&amp;$B13)))</f>
        <v>0</v>
      </c>
      <c r="EB13" s="76" t="n">
        <f aca="false">IF($B13=EB$2,0,IF(COUNTIF(CORRIDA!$M:$M,$B13&amp;" d. "&amp;EB$2)+COUNTIF(CORRIDA!$M:$M,EB$2&amp;" d. "&amp;$B13)=0,0,COUNTIF(CORRIDA!$M:$M,$B13&amp;" d. "&amp;EB$2)+COUNTIF(CORRIDA!$M:$M,EB$2&amp;" d. "&amp;$B13)))</f>
        <v>0</v>
      </c>
      <c r="EC13" s="76" t="n">
        <f aca="false">IF($B13=EC$2,0,IF(COUNTIF(CORRIDA!$M:$M,$B13&amp;" d. "&amp;EC$2)+COUNTIF(CORRIDA!$M:$M,EC$2&amp;" d. "&amp;$B13)=0,0,COUNTIF(CORRIDA!$M:$M,$B13&amp;" d. "&amp;EC$2)+COUNTIF(CORRIDA!$M:$M,EC$2&amp;" d. "&amp;$B13)))</f>
        <v>0</v>
      </c>
      <c r="ED13" s="76" t="n">
        <f aca="false">IF($B13=ED$2,0,IF(COUNTIF(CORRIDA!$M:$M,$B13&amp;" d. "&amp;ED$2)+COUNTIF(CORRIDA!$M:$M,ED$2&amp;" d. "&amp;$B13)=0,0,COUNTIF(CORRIDA!$M:$M,$B13&amp;" d. "&amp;ED$2)+COUNTIF(CORRIDA!$M:$M,ED$2&amp;" d. "&amp;$B13)))</f>
        <v>0</v>
      </c>
      <c r="EE13" s="76" t="n">
        <f aca="false">IF($B13=EE$2,0,IF(COUNTIF(CORRIDA!$M:$M,$B13&amp;" d. "&amp;EE$2)+COUNTIF(CORRIDA!$M:$M,EE$2&amp;" d. "&amp;$B13)=0,0,COUNTIF(CORRIDA!$M:$M,$B13&amp;" d. "&amp;EE$2)+COUNTIF(CORRIDA!$M:$M,EE$2&amp;" d. "&amp;$B13)))</f>
        <v>0</v>
      </c>
      <c r="EF13" s="76" t="n">
        <f aca="false">IF($B13=EF$2,0,IF(COUNTIF(CORRIDA!$M:$M,$B13&amp;" d. "&amp;EF$2)+COUNTIF(CORRIDA!$M:$M,EF$2&amp;" d. "&amp;$B13)=0,0,COUNTIF(CORRIDA!$M:$M,$B13&amp;" d. "&amp;EF$2)+COUNTIF(CORRIDA!$M:$M,EF$2&amp;" d. "&amp;$B13)))</f>
        <v>2</v>
      </c>
      <c r="EG13" s="76" t="n">
        <f aca="false">IF($B13=EG$2,0,IF(COUNTIF(CORRIDA!$M:$M,$B13&amp;" d. "&amp;EG$2)+COUNTIF(CORRIDA!$M:$M,EG$2&amp;" d. "&amp;$B13)=0,0,COUNTIF(CORRIDA!$M:$M,$B13&amp;" d. "&amp;EG$2)+COUNTIF(CORRIDA!$M:$M,EG$2&amp;" d. "&amp;$B13)))</f>
        <v>0</v>
      </c>
      <c r="EH13" s="76" t="n">
        <f aca="false">IF($B13=EH$2,0,IF(COUNTIF(CORRIDA!$M:$M,$B13&amp;" d. "&amp;EH$2)+COUNTIF(CORRIDA!$M:$M,EH$2&amp;" d. "&amp;$B13)=0,0,COUNTIF(CORRIDA!$M:$M,$B13&amp;" d. "&amp;EH$2)+COUNTIF(CORRIDA!$M:$M,EH$2&amp;" d. "&amp;$B13)))</f>
        <v>1</v>
      </c>
      <c r="EI13" s="76" t="n">
        <f aca="false">IF($B13=EI$2,0,IF(COUNTIF(CORRIDA!$M:$M,$B13&amp;" d. "&amp;EI$2)+COUNTIF(CORRIDA!$M:$M,EI$2&amp;" d. "&amp;$B13)=0,0,COUNTIF(CORRIDA!$M:$M,$B13&amp;" d. "&amp;EI$2)+COUNTIF(CORRIDA!$M:$M,EI$2&amp;" d. "&amp;$B13)))</f>
        <v>0</v>
      </c>
      <c r="EJ13" s="76" t="n">
        <f aca="false">IF($B13=EJ$2,0,IF(COUNTIF(CORRIDA!$M:$M,$B13&amp;" d. "&amp;EJ$2)+COUNTIF(CORRIDA!$M:$M,EJ$2&amp;" d. "&amp;$B13)=0,0,COUNTIF(CORRIDA!$M:$M,$B13&amp;" d. "&amp;EJ$2)+COUNTIF(CORRIDA!$M:$M,EJ$2&amp;" d. "&amp;$B13)))</f>
        <v>0</v>
      </c>
      <c r="EK13" s="76" t="n">
        <f aca="false">IF($B13=EK$2,0,IF(COUNTIF(CORRIDA!$M:$M,$B13&amp;" d. "&amp;EK$2)+COUNTIF(CORRIDA!$M:$M,EK$2&amp;" d. "&amp;$B13)=0,0,COUNTIF(CORRIDA!$M:$M,$B13&amp;" d. "&amp;EK$2)+COUNTIF(CORRIDA!$M:$M,EK$2&amp;" d. "&amp;$B13)))</f>
        <v>1</v>
      </c>
      <c r="EL13" s="76" t="n">
        <f aca="false">IF($B13=EL$2,0,IF(COUNTIF(CORRIDA!$M:$M,$B13&amp;" d. "&amp;EL$2)+COUNTIF(CORRIDA!$M:$M,EL$2&amp;" d. "&amp;$B13)=0,0,COUNTIF(CORRIDA!$M:$M,$B13&amp;" d. "&amp;EL$2)+COUNTIF(CORRIDA!$M:$M,EL$2&amp;" d. "&amp;$B13)))</f>
        <v>0</v>
      </c>
      <c r="EM13" s="76" t="n">
        <f aca="false">IF($B13=EM$2,0,IF(COUNTIF(CORRIDA!$M:$M,$B13&amp;" d. "&amp;EM$2)+COUNTIF(CORRIDA!$M:$M,EM$2&amp;" d. "&amp;$B13)=0,0,COUNTIF(CORRIDA!$M:$M,$B13&amp;" d. "&amp;EM$2)+COUNTIF(CORRIDA!$M:$M,EM$2&amp;" d. "&amp;$B13)))</f>
        <v>0</v>
      </c>
      <c r="EN13" s="76" t="n">
        <f aca="false">IF($B13=EN$2,0,IF(COUNTIF(CORRIDA!$M:$M,$B13&amp;" d. "&amp;EN$2)+COUNTIF(CORRIDA!$M:$M,EN$2&amp;" d. "&amp;$B13)=0,0,COUNTIF(CORRIDA!$M:$M,$B13&amp;" d. "&amp;EN$2)+COUNTIF(CORRIDA!$M:$M,EN$2&amp;" d. "&amp;$B13)))</f>
        <v>0</v>
      </c>
      <c r="EO13" s="76" t="n">
        <f aca="false">IF($B13=EO$2,0,IF(COUNTIF(CORRIDA!$M:$M,$B13&amp;" d. "&amp;EO$2)+COUNTIF(CORRIDA!$M:$M,EO$2&amp;" d. "&amp;$B13)=0,0,COUNTIF(CORRIDA!$M:$M,$B13&amp;" d. "&amp;EO$2)+COUNTIF(CORRIDA!$M:$M,EO$2&amp;" d. "&amp;$B13)))</f>
        <v>0</v>
      </c>
      <c r="EP13" s="76" t="n">
        <f aca="false">IF($B13=EP$2,0,IF(COUNTIF(CORRIDA!$M:$M,$B13&amp;" d. "&amp;EP$2)+COUNTIF(CORRIDA!$M:$M,EP$2&amp;" d. "&amp;$B13)=0,0,COUNTIF(CORRIDA!$M:$M,$B13&amp;" d. "&amp;EP$2)+COUNTIF(CORRIDA!$M:$M,EP$2&amp;" d. "&amp;$B13)))</f>
        <v>2</v>
      </c>
      <c r="EQ13" s="76" t="n">
        <f aca="false">IF($B13=EQ$2,0,IF(COUNTIF(CORRIDA!$M:$M,$B13&amp;" d. "&amp;EQ$2)+COUNTIF(CORRIDA!$M:$M,EQ$2&amp;" d. "&amp;$B13)=0,0,COUNTIF(CORRIDA!$M:$M,$B13&amp;" d. "&amp;EQ$2)+COUNTIF(CORRIDA!$M:$M,EQ$2&amp;" d. "&amp;$B13)))</f>
        <v>1</v>
      </c>
      <c r="ER13" s="76" t="n">
        <f aca="false">IF($B13=ER$2,0,IF(COUNTIF(CORRIDA!$M:$M,$B13&amp;" d. "&amp;ER$2)+COUNTIF(CORRIDA!$M:$M,ER$2&amp;" d. "&amp;$B13)=0,0,COUNTIF(CORRIDA!$M:$M,$B13&amp;" d. "&amp;ER$2)+COUNTIF(CORRIDA!$M:$M,ER$2&amp;" d. "&amp;$B13)))</f>
        <v>0</v>
      </c>
      <c r="ES13" s="76" t="n">
        <f aca="false">IF($B13=ES$2,0,IF(COUNTIF(CORRIDA!$M:$M,$B13&amp;" d. "&amp;ES$2)+COUNTIF(CORRIDA!$M:$M,ES$2&amp;" d. "&amp;$B13)=0,0,COUNTIF(CORRIDA!$M:$M,$B13&amp;" d. "&amp;ES$2)+COUNTIF(CORRIDA!$M:$M,ES$2&amp;" d. "&amp;$B13)))</f>
        <v>0</v>
      </c>
      <c r="ET13" s="76" t="n">
        <f aca="false">IF($B13=ET$2,0,IF(COUNTIF(CORRIDA!$M:$M,$B13&amp;" d. "&amp;ET$2)+COUNTIF(CORRIDA!$M:$M,ET$2&amp;" d. "&amp;$B13)=0,0,COUNTIF(CORRIDA!$M:$M,$B13&amp;" d. "&amp;ET$2)+COUNTIF(CORRIDA!$M:$M,ET$2&amp;" d. "&amp;$B13)))</f>
        <v>0</v>
      </c>
      <c r="EU13" s="76" t="n">
        <f aca="false">IF($B13=EU$2,0,IF(COUNTIF(CORRIDA!$M:$M,$B13&amp;" d. "&amp;EU$2)+COUNTIF(CORRIDA!$M:$M,EU$2&amp;" d. "&amp;$B13)=0,0,COUNTIF(CORRIDA!$M:$M,$B13&amp;" d. "&amp;EU$2)+COUNTIF(CORRIDA!$M:$M,EU$2&amp;" d. "&amp;$B13)))</f>
        <v>1</v>
      </c>
      <c r="EV13" s="76" t="n">
        <f aca="false">IF($B13=EV$2,0,IF(COUNTIF(CORRIDA!$M:$M,$B13&amp;" d. "&amp;EV$2)+COUNTIF(CORRIDA!$M:$M,EV$2&amp;" d. "&amp;$B13)=0,0,COUNTIF(CORRIDA!$M:$M,$B13&amp;" d. "&amp;EV$2)+COUNTIF(CORRIDA!$M:$M,EV$2&amp;" d. "&amp;$B13)))</f>
        <v>0</v>
      </c>
      <c r="EW13" s="76" t="n">
        <f aca="false">IF($B13=EW$2,0,IF(COUNTIF(CORRIDA!$M:$M,$B13&amp;" d. "&amp;EW$2)+COUNTIF(CORRIDA!$M:$M,EW$2&amp;" d. "&amp;$B13)=0,0,COUNTIF(CORRIDA!$M:$M,$B13&amp;" d. "&amp;EW$2)+COUNTIF(CORRIDA!$M:$M,EW$2&amp;" d. "&amp;$B13)))</f>
        <v>0</v>
      </c>
      <c r="EX13" s="76" t="n">
        <f aca="false">IF($B13=EX$2,0,IF(COUNTIF(CORRIDA!$M:$M,$B13&amp;" d. "&amp;EX$2)+COUNTIF(CORRIDA!$M:$M,EX$2&amp;" d. "&amp;$B13)=0,0,COUNTIF(CORRIDA!$M:$M,$B13&amp;" d. "&amp;EX$2)+COUNTIF(CORRIDA!$M:$M,EX$2&amp;" d. "&amp;$B13)))</f>
        <v>0</v>
      </c>
      <c r="EY13" s="76" t="n">
        <f aca="false">IF($B13=EY$2,0,IF(COUNTIF(CORRIDA!$M:$M,$B13&amp;" d. "&amp;EY$2)+COUNTIF(CORRIDA!$M:$M,EY$2&amp;" d. "&amp;$B13)=0,0,COUNTIF(CORRIDA!$M:$M,$B13&amp;" d. "&amp;EY$2)+COUNTIF(CORRIDA!$M:$M,EY$2&amp;" d. "&amp;$B13)))</f>
        <v>0</v>
      </c>
      <c r="EZ13" s="76" t="n">
        <f aca="false">IF($B13=EZ$2,0,IF(COUNTIF(CORRIDA!$M:$M,$B13&amp;" d. "&amp;EZ$2)+COUNTIF(CORRIDA!$M:$M,EZ$2&amp;" d. "&amp;$B13)=0,0,COUNTIF(CORRIDA!$M:$M,$B13&amp;" d. "&amp;EZ$2)+COUNTIF(CORRIDA!$M:$M,EZ$2&amp;" d. "&amp;$B13)))</f>
        <v>0</v>
      </c>
      <c r="FA13" s="76" t="n">
        <f aca="false">IF($B13=FA$2,0,IF(COUNTIF(CORRIDA!$M:$M,$B13&amp;" d. "&amp;FA$2)+COUNTIF(CORRIDA!$M:$M,FA$2&amp;" d. "&amp;$B13)=0,0,COUNTIF(CORRIDA!$M:$M,$B13&amp;" d. "&amp;FA$2)+COUNTIF(CORRIDA!$M:$M,FA$2&amp;" d. "&amp;$B13)))</f>
        <v>0</v>
      </c>
      <c r="FB13" s="76" t="n">
        <f aca="false">IF($B13=FB$2,0,IF(COUNTIF(CORRIDA!$M:$M,$B13&amp;" d. "&amp;FB$2)+COUNTIF(CORRIDA!$M:$M,FB$2&amp;" d. "&amp;$B13)=0,0,COUNTIF(CORRIDA!$M:$M,$B13&amp;" d. "&amp;FB$2)+COUNTIF(CORRIDA!$M:$M,FB$2&amp;" d. "&amp;$B13)))</f>
        <v>0</v>
      </c>
      <c r="FC13" s="76" t="n">
        <f aca="false">IF($B13=FC$2,0,IF(COUNTIF(CORRIDA!$M:$M,$B13&amp;" d. "&amp;FC$2)+COUNTIF(CORRIDA!$M:$M,FC$2&amp;" d. "&amp;$B13)=0,0,COUNTIF(CORRIDA!$M:$M,$B13&amp;" d. "&amp;FC$2)+COUNTIF(CORRIDA!$M:$M,FC$2&amp;" d. "&amp;$B13)))</f>
        <v>0</v>
      </c>
      <c r="FD13" s="76" t="n">
        <f aca="false">IF($B13=FD$2,0,IF(COUNTIF(CORRIDA!$M:$M,$B13&amp;" d. "&amp;FD$2)+COUNTIF(CORRIDA!$M:$M,FD$2&amp;" d. "&amp;$B13)=0,0,COUNTIF(CORRIDA!$M:$M,$B13&amp;" d. "&amp;FD$2)+COUNTIF(CORRIDA!$M:$M,FD$2&amp;" d. "&amp;$B13)))</f>
        <v>0</v>
      </c>
      <c r="FE13" s="76" t="n">
        <f aca="false">IF($B13=FE$2,0,IF(COUNTIF(CORRIDA!$M:$M,$B13&amp;" d. "&amp;FE$2)+COUNTIF(CORRIDA!$M:$M,FE$2&amp;" d. "&amp;$B13)=0,0,COUNTIF(CORRIDA!$M:$M,$B13&amp;" d. "&amp;FE$2)+COUNTIF(CORRIDA!$M:$M,FE$2&amp;" d. "&amp;$B13)))</f>
        <v>1</v>
      </c>
      <c r="FF13" s="76" t="n">
        <f aca="false">IF($B13=FF$2,0,IF(COUNTIF(CORRIDA!$M:$M,$B13&amp;" d. "&amp;FF$2)+COUNTIF(CORRIDA!$M:$M,FF$2&amp;" d. "&amp;$B13)=0,0,COUNTIF(CORRIDA!$M:$M,$B13&amp;" d. "&amp;FF$2)+COUNTIF(CORRIDA!$M:$M,FF$2&amp;" d. "&amp;$B13)))</f>
        <v>0</v>
      </c>
      <c r="FG13" s="75" t="n">
        <f aca="false">SUM(DI13:EW13)</f>
        <v>10</v>
      </c>
      <c r="FH13" s="80"/>
      <c r="FI13" s="73" t="str">
        <f aca="false">BE13</f>
        <v>Duclerc</v>
      </c>
      <c r="FJ13" s="81" t="n">
        <f aca="false">COUNTIF(BF13:DC13,"&gt;0")</f>
        <v>9</v>
      </c>
      <c r="FK13" s="81" t="n">
        <f aca="false">AVERAGE(BF13:DC13)</f>
        <v>1.22222222222222</v>
      </c>
      <c r="FL13" s="81" t="n">
        <f aca="false">_xlfn.STDEV.P(BF13:DC13)</f>
        <v>0.415739709641549</v>
      </c>
    </row>
    <row r="14" customFormat="false" ht="12.75" hidden="false" customHeight="false" outlineLevel="0" collapsed="false">
      <c r="B14" s="73" t="str">
        <f aca="false">INTRO!B14</f>
        <v>Elias</v>
      </c>
      <c r="C14" s="82" t="str">
        <f aca="false">IF($B14=C$2,"-",IF(COUNTIF(CORRIDA!$M:$M,$B14&amp;" d. "&amp;C$2)=0,"",COUNTIF(CORRIDA!$M:$M,$B14&amp;" d. "&amp;C$2)))</f>
        <v/>
      </c>
      <c r="D14" s="82" t="str">
        <f aca="false">IF($B14=D$2,"-",IF(COUNTIF(CORRIDA!$M:$M,$B14&amp;" d. "&amp;D$2)=0,"",COUNTIF(CORRIDA!$M:$M,$B14&amp;" d. "&amp;D$2)))</f>
        <v/>
      </c>
      <c r="E14" s="82" t="str">
        <f aca="false">IF($B14=E$2,"-",IF(COUNTIF(CORRIDA!$M:$M,$B14&amp;" d. "&amp;E$2)=0,"",COUNTIF(CORRIDA!$M:$M,$B14&amp;" d. "&amp;E$2)))</f>
        <v/>
      </c>
      <c r="F14" s="82" t="str">
        <f aca="false">IF($B14=F$2,"-",IF(COUNTIF(CORRIDA!$M:$M,$B14&amp;" d. "&amp;F$2)=0,"",COUNTIF(CORRIDA!$M:$M,$B14&amp;" d. "&amp;F$2)))</f>
        <v/>
      </c>
      <c r="G14" s="82" t="str">
        <f aca="false">IF($B14=G$2,"-",IF(COUNTIF(CORRIDA!$M:$M,$B14&amp;" d. "&amp;G$2)=0,"",COUNTIF(CORRIDA!$M:$M,$B14&amp;" d. "&amp;G$2)))</f>
        <v/>
      </c>
      <c r="H14" s="82" t="str">
        <f aca="false">IF($B14=H$2,"-",IF(COUNTIF(CORRIDA!$M:$M,$B14&amp;" d. "&amp;H$2)=0,"",COUNTIF(CORRIDA!$M:$M,$B14&amp;" d. "&amp;H$2)))</f>
        <v/>
      </c>
      <c r="I14" s="82" t="str">
        <f aca="false">IF($B14=I$2,"-",IF(COUNTIF(CORRIDA!$M:$M,$B14&amp;" d. "&amp;I$2)=0,"",COUNTIF(CORRIDA!$M:$M,$B14&amp;" d. "&amp;I$2)))</f>
        <v/>
      </c>
      <c r="J14" s="82" t="str">
        <f aca="false">IF($B14=J$2,"-",IF(COUNTIF(CORRIDA!$M:$M,$B14&amp;" d. "&amp;J$2)=0,"",COUNTIF(CORRIDA!$M:$M,$B14&amp;" d. "&amp;J$2)))</f>
        <v/>
      </c>
      <c r="K14" s="82" t="str">
        <f aca="false">IF($B14=K$2,"-",IF(COUNTIF(CORRIDA!$M:$M,$B14&amp;" d. "&amp;K$2)=0,"",COUNTIF(CORRIDA!$M:$M,$B14&amp;" d. "&amp;K$2)))</f>
        <v/>
      </c>
      <c r="L14" s="82" t="str">
        <f aca="false">IF($B14=L$2,"-",IF(COUNTIF(CORRIDA!$M:$M,$B14&amp;" d. "&amp;L$2)=0,"",COUNTIF(CORRIDA!$M:$M,$B14&amp;" d. "&amp;L$2)))</f>
        <v/>
      </c>
      <c r="M14" s="82" t="str">
        <f aca="false">IF($B14=M$2,"-",IF(COUNTIF(CORRIDA!$M:$M,$B14&amp;" d. "&amp;M$2)=0,"",COUNTIF(CORRIDA!$M:$M,$B14&amp;" d. "&amp;M$2)))</f>
        <v/>
      </c>
      <c r="N14" s="82" t="str">
        <f aca="false">IF($B14=N$2,"-",IF(COUNTIF(CORRIDA!$M:$M,$B14&amp;" d. "&amp;N$2)=0,"",COUNTIF(CORRIDA!$M:$M,$B14&amp;" d. "&amp;N$2)))</f>
        <v>-</v>
      </c>
      <c r="O14" s="82" t="str">
        <f aca="false">IF($B14=O$2,"-",IF(COUNTIF(CORRIDA!$M:$M,$B14&amp;" d. "&amp;O$2)=0,"",COUNTIF(CORRIDA!$M:$M,$B14&amp;" d. "&amp;O$2)))</f>
        <v/>
      </c>
      <c r="P14" s="82" t="str">
        <f aca="false">IF($B14=P$2,"-",IF(COUNTIF(CORRIDA!$M:$M,$B14&amp;" d. "&amp;P$2)=0,"",COUNTIF(CORRIDA!$M:$M,$B14&amp;" d. "&amp;P$2)))</f>
        <v/>
      </c>
      <c r="Q14" s="82" t="str">
        <f aca="false">IF($B14=Q$2,"-",IF(COUNTIF(CORRIDA!$M:$M,$B14&amp;" d. "&amp;Q$2)=0,"",COUNTIF(CORRIDA!$M:$M,$B14&amp;" d. "&amp;Q$2)))</f>
        <v/>
      </c>
      <c r="R14" s="82" t="str">
        <f aca="false">IF($B14=R$2,"-",IF(COUNTIF(CORRIDA!$M:$M,$B14&amp;" d. "&amp;R$2)=0,"",COUNTIF(CORRIDA!$M:$M,$B14&amp;" d. "&amp;R$2)))</f>
        <v/>
      </c>
      <c r="S14" s="82" t="n">
        <f aca="false">IF($B14=S$2,"-",IF(COUNTIF(CORRIDA!$M:$M,$B14&amp;" d. "&amp;S$2)=0,"",COUNTIF(CORRIDA!$M:$M,$B14&amp;" d. "&amp;S$2)))</f>
        <v>1</v>
      </c>
      <c r="T14" s="82" t="str">
        <f aca="false">IF($B14=T$2,"-",IF(COUNTIF(CORRIDA!$M:$M,$B14&amp;" d. "&amp;T$2)=0,"",COUNTIF(CORRIDA!$M:$M,$B14&amp;" d. "&amp;T$2)))</f>
        <v/>
      </c>
      <c r="U14" s="82" t="str">
        <f aca="false">IF($B14=U$2,"-",IF(COUNTIF(CORRIDA!$M:$M,$B14&amp;" d. "&amp;U$2)=0,"",COUNTIF(CORRIDA!$M:$M,$B14&amp;" d. "&amp;U$2)))</f>
        <v/>
      </c>
      <c r="V14" s="82" t="str">
        <f aca="false">IF($B14=V$2,"-",IF(COUNTIF(CORRIDA!$M:$M,$B14&amp;" d. "&amp;V$2)=0,"",COUNTIF(CORRIDA!$M:$M,$B14&amp;" d. "&amp;V$2)))</f>
        <v/>
      </c>
      <c r="W14" s="82" t="str">
        <f aca="false">IF($B14=W$2,"-",IF(COUNTIF(CORRIDA!$M:$M,$B14&amp;" d. "&amp;W$2)=0,"",COUNTIF(CORRIDA!$M:$M,$B14&amp;" d. "&amp;W$2)))</f>
        <v/>
      </c>
      <c r="X14" s="82" t="str">
        <f aca="false">IF($B14=X$2,"-",IF(COUNTIF(CORRIDA!$M:$M,$B14&amp;" d. "&amp;X$2)=0,"",COUNTIF(CORRIDA!$M:$M,$B14&amp;" d. "&amp;X$2)))</f>
        <v/>
      </c>
      <c r="Y14" s="82" t="n">
        <f aca="false">IF($B14=Y$2,"-",IF(COUNTIF(CORRIDA!$M:$M,$B14&amp;" d. "&amp;Y$2)=0,"",COUNTIF(CORRIDA!$M:$M,$B14&amp;" d. "&amp;Y$2)))</f>
        <v>3</v>
      </c>
      <c r="Z14" s="82" t="str">
        <f aca="false">IF($B14=Z$2,"-",IF(COUNTIF(CORRIDA!$M:$M,$B14&amp;" d. "&amp;Z$2)=0,"",COUNTIF(CORRIDA!$M:$M,$B14&amp;" d. "&amp;Z$2)))</f>
        <v/>
      </c>
      <c r="AA14" s="82" t="n">
        <f aca="false">IF($B14=AA$2,"-",IF(COUNTIF(CORRIDA!$M:$M,$B14&amp;" d. "&amp;AA$2)=0,"",COUNTIF(CORRIDA!$M:$M,$B14&amp;" d. "&amp;AA$2)))</f>
        <v>1</v>
      </c>
      <c r="AB14" s="82" t="str">
        <f aca="false">IF($B14=AB$2,"-",IF(COUNTIF(CORRIDA!$M:$M,$B14&amp;" d. "&amp;AB$2)=0,"",COUNTIF(CORRIDA!$M:$M,$B14&amp;" d. "&amp;AB$2)))</f>
        <v/>
      </c>
      <c r="AC14" s="82" t="str">
        <f aca="false">IF($B14=AC$2,"-",IF(COUNTIF(CORRIDA!$M:$M,$B14&amp;" d. "&amp;AC$2)=0,"",COUNTIF(CORRIDA!$M:$M,$B14&amp;" d. "&amp;AC$2)))</f>
        <v/>
      </c>
      <c r="AD14" s="82" t="str">
        <f aca="false">IF($B14=AD$2,"-",IF(COUNTIF(CORRIDA!$M:$M,$B14&amp;" d. "&amp;AD$2)=0,"",COUNTIF(CORRIDA!$M:$M,$B14&amp;" d. "&amp;AD$2)))</f>
        <v/>
      </c>
      <c r="AE14" s="82" t="n">
        <f aca="false">IF($B14=AE$2,"-",IF(COUNTIF(CORRIDA!$M:$M,$B14&amp;" d. "&amp;AE$2)=0,"",COUNTIF(CORRIDA!$M:$M,$B14&amp;" d. "&amp;AE$2)))</f>
        <v>1</v>
      </c>
      <c r="AF14" s="82" t="str">
        <f aca="false">IF($B14=AF$2,"-",IF(COUNTIF(CORRIDA!$M:$M,$B14&amp;" d. "&amp;AF$2)=0,"",COUNTIF(CORRIDA!$M:$M,$B14&amp;" d. "&amp;AF$2)))</f>
        <v/>
      </c>
      <c r="AG14" s="82" t="str">
        <f aca="false">IF($B14=AG$2,"-",IF(COUNTIF(CORRIDA!$M:$M,$B14&amp;" d. "&amp;AG$2)=0,"",COUNTIF(CORRIDA!$M:$M,$B14&amp;" d. "&amp;AG$2)))</f>
        <v/>
      </c>
      <c r="AH14" s="82" t="str">
        <f aca="false">IF($B14=AH$2,"-",IF(COUNTIF(CORRIDA!$M:$M,$B14&amp;" d. "&amp;AH$2)=0,"",COUNTIF(CORRIDA!$M:$M,$B14&amp;" d. "&amp;AH$2)))</f>
        <v/>
      </c>
      <c r="AI14" s="82" t="str">
        <f aca="false">IF($B14=AI$2,"-",IF(COUNTIF(CORRIDA!$M:$M,$B14&amp;" d. "&amp;AI$2)=0,"",COUNTIF(CORRIDA!$M:$M,$B14&amp;" d. "&amp;AI$2)))</f>
        <v/>
      </c>
      <c r="AJ14" s="82" t="str">
        <f aca="false">IF($B14=AJ$2,"-",IF(COUNTIF(CORRIDA!$M:$M,$B14&amp;" d. "&amp;AJ$2)=0,"",COUNTIF(CORRIDA!$M:$M,$B14&amp;" d. "&amp;AJ$2)))</f>
        <v/>
      </c>
      <c r="AK14" s="82" t="n">
        <f aca="false">IF($B14=AK$2,"-",IF(COUNTIF(CORRIDA!$M:$M,$B14&amp;" d. "&amp;AK$2)=0,"",COUNTIF(CORRIDA!$M:$M,$B14&amp;" d. "&amp;AK$2)))</f>
        <v>2</v>
      </c>
      <c r="AL14" s="82" t="str">
        <f aca="false">IF($B14=AL$2,"-",IF(COUNTIF(CORRIDA!$M:$M,$B14&amp;" d. "&amp;AL$2)=0,"",COUNTIF(CORRIDA!$M:$M,$B14&amp;" d. "&amp;AL$2)))</f>
        <v/>
      </c>
      <c r="AM14" s="82" t="str">
        <f aca="false">IF($B14=AM$2,"-",IF(COUNTIF(CORRIDA!$M:$M,$B14&amp;" d. "&amp;AM$2)=0,"",COUNTIF(CORRIDA!$M:$M,$B14&amp;" d. "&amp;AM$2)))</f>
        <v/>
      </c>
      <c r="AN14" s="82" t="str">
        <f aca="false">IF($B14=AN$2,"-",IF(COUNTIF(CORRIDA!$M:$M,$B14&amp;" d. "&amp;AN$2)=0,"",COUNTIF(CORRIDA!$M:$M,$B14&amp;" d. "&amp;AN$2)))</f>
        <v/>
      </c>
      <c r="AO14" s="82" t="str">
        <f aca="false">IF($B14=AO$2,"-",IF(COUNTIF(CORRIDA!$M:$M,$B14&amp;" d. "&amp;AO$2)=0,"",COUNTIF(CORRIDA!$M:$M,$B14&amp;" d. "&amp;AO$2)))</f>
        <v/>
      </c>
      <c r="AP14" s="82" t="str">
        <f aca="false">IF($B14=AP$2,"-",IF(COUNTIF(CORRIDA!$M:$M,$B14&amp;" d. "&amp;AP$2)=0,"",COUNTIF(CORRIDA!$M:$M,$B14&amp;" d. "&amp;AP$2)))</f>
        <v/>
      </c>
      <c r="AQ14" s="82" t="str">
        <f aca="false">IF($B14=AQ$2,"-",IF(COUNTIF(CORRIDA!$M:$M,$B14&amp;" d. "&amp;AQ$2)=0,"",COUNTIF(CORRIDA!$M:$M,$B14&amp;" d. "&amp;AQ$2)))</f>
        <v/>
      </c>
      <c r="AR14" s="82" t="str">
        <f aca="false">IF($B14=AR$2,"-",IF(COUNTIF(CORRIDA!$M:$M,$B14&amp;" d. "&amp;AR$2)=0,"",COUNTIF(CORRIDA!$M:$M,$B14&amp;" d. "&amp;AR$2)))</f>
        <v/>
      </c>
      <c r="AS14" s="82" t="str">
        <f aca="false">IF($B14=AS$2,"-",IF(COUNTIF(CORRIDA!$M:$M,$B14&amp;" d. "&amp;AS$2)=0,"",COUNTIF(CORRIDA!$M:$M,$B14&amp;" d. "&amp;AS$2)))</f>
        <v/>
      </c>
      <c r="AT14" s="82" t="str">
        <f aca="false">IF($B14=AT$2,"-",IF(COUNTIF(CORRIDA!$M:$M,$B14&amp;" d. "&amp;AT$2)=0,"",COUNTIF(CORRIDA!$M:$M,$B14&amp;" d. "&amp;AT$2)))</f>
        <v/>
      </c>
      <c r="AU14" s="82" t="n">
        <f aca="false">IF($B14=AU$2,"-",IF(COUNTIF(CORRIDA!$M:$M,$B14&amp;" d. "&amp;AU$2)=0,"",COUNTIF(CORRIDA!$M:$M,$B14&amp;" d. "&amp;AU$2)))</f>
        <v>1</v>
      </c>
      <c r="AV14" s="82" t="str">
        <f aca="false">IF($B14=AV$2,"-",IF(COUNTIF(CORRIDA!$M:$M,$B14&amp;" d. "&amp;AV$2)=0,"",COUNTIF(CORRIDA!$M:$M,$B14&amp;" d. "&amp;AV$2)))</f>
        <v/>
      </c>
      <c r="AW14" s="82" t="n">
        <f aca="false">IF($B14=AW$2,"-",IF(COUNTIF(CORRIDA!$M:$M,$B14&amp;" d. "&amp;AW$2)=0,"",COUNTIF(CORRIDA!$M:$M,$B14&amp;" d. "&amp;AW$2)))</f>
        <v>1</v>
      </c>
      <c r="AX14" s="82" t="n">
        <f aca="false">IF($B14=AX$2,"-",IF(COUNTIF(CORRIDA!$M:$M,$B14&amp;" d. "&amp;AX$2)=0,"",COUNTIF(CORRIDA!$M:$M,$B14&amp;" d. "&amp;AX$2)))</f>
        <v>2</v>
      </c>
      <c r="AY14" s="82" t="str">
        <f aca="false">IF($B14=AY$2,"-",IF(COUNTIF(CORRIDA!$M:$M,$B14&amp;" d. "&amp;AY$2)=0,"",COUNTIF(CORRIDA!$M:$M,$B14&amp;" d. "&amp;AY$2)))</f>
        <v/>
      </c>
      <c r="AZ14" s="82" t="str">
        <f aca="false">IF($B14=AZ$2,"-",IF(COUNTIF(CORRIDA!$M:$M,$B14&amp;" d. "&amp;AZ$2)=0,"",COUNTIF(CORRIDA!$M:$M,$B14&amp;" d. "&amp;AZ$2)))</f>
        <v/>
      </c>
      <c r="BA14" s="75" t="n">
        <f aca="false">SUM(C14:AZ14)</f>
        <v>12</v>
      </c>
      <c r="BE14" s="73" t="str">
        <f aca="false">B14</f>
        <v>Elias</v>
      </c>
      <c r="BF14" s="83" t="str">
        <f aca="false">IF($B14=BF$2,"-",IF(COUNTIF(CORRIDA!$M:$M,$B14&amp;" d. "&amp;BF$2)+COUNTIF(CORRIDA!$M:$M,BF$2&amp;" d. "&amp;$B14)=0,"",COUNTIF(CORRIDA!$M:$M,$B14&amp;" d. "&amp;BF$2)+COUNTIF(CORRIDA!$M:$M,BF$2&amp;" d. "&amp;$B14)))</f>
        <v/>
      </c>
      <c r="BG14" s="83" t="str">
        <f aca="false">IF($B14=BG$2,"-",IF(COUNTIF(CORRIDA!$M:$M,$B14&amp;" d. "&amp;BG$2)+COUNTIF(CORRIDA!$M:$M,BG$2&amp;" d. "&amp;$B14)=0,"",COUNTIF(CORRIDA!$M:$M,$B14&amp;" d. "&amp;BG$2)+COUNTIF(CORRIDA!$M:$M,BG$2&amp;" d. "&amp;$B14)))</f>
        <v/>
      </c>
      <c r="BH14" s="83" t="str">
        <f aca="false">IF($B14=BH$2,"-",IF(COUNTIF(CORRIDA!$M:$M,$B14&amp;" d. "&amp;BH$2)+COUNTIF(CORRIDA!$M:$M,BH$2&amp;" d. "&amp;$B14)=0,"",COUNTIF(CORRIDA!$M:$M,$B14&amp;" d. "&amp;BH$2)+COUNTIF(CORRIDA!$M:$M,BH$2&amp;" d. "&amp;$B14)))</f>
        <v/>
      </c>
      <c r="BI14" s="83" t="n">
        <f aca="false">IF($B14=BI$2,"-",IF(COUNTIF(CORRIDA!$M:$M,$B14&amp;" d. "&amp;BI$2)+COUNTIF(CORRIDA!$M:$M,BI$2&amp;" d. "&amp;$B14)=0,"",COUNTIF(CORRIDA!$M:$M,$B14&amp;" d. "&amp;BI$2)+COUNTIF(CORRIDA!$M:$M,BI$2&amp;" d. "&amp;$B14)))</f>
        <v>1</v>
      </c>
      <c r="BJ14" s="83" t="n">
        <f aca="false">IF($B14=BJ$2,"-",IF(COUNTIF(CORRIDA!$M:$M,$B14&amp;" d. "&amp;BJ$2)+COUNTIF(CORRIDA!$M:$M,BJ$2&amp;" d. "&amp;$B14)=0,"",COUNTIF(CORRIDA!$M:$M,$B14&amp;" d. "&amp;BJ$2)+COUNTIF(CORRIDA!$M:$M,BJ$2&amp;" d. "&amp;$B14)))</f>
        <v>1</v>
      </c>
      <c r="BK14" s="83" t="str">
        <f aca="false">IF($B14=BK$2,"-",IF(COUNTIF(CORRIDA!$M:$M,$B14&amp;" d. "&amp;BK$2)+COUNTIF(CORRIDA!$M:$M,BK$2&amp;" d. "&amp;$B14)=0,"",COUNTIF(CORRIDA!$M:$M,$B14&amp;" d. "&amp;BK$2)+COUNTIF(CORRIDA!$M:$M,BK$2&amp;" d. "&amp;$B14)))</f>
        <v/>
      </c>
      <c r="BL14" s="83" t="n">
        <f aca="false">IF($B14=BL$2,"-",IF(COUNTIF(CORRIDA!$M:$M,$B14&amp;" d. "&amp;BL$2)+COUNTIF(CORRIDA!$M:$M,BL$2&amp;" d. "&amp;$B14)=0,"",COUNTIF(CORRIDA!$M:$M,$B14&amp;" d. "&amp;BL$2)+COUNTIF(CORRIDA!$M:$M,BL$2&amp;" d. "&amp;$B14)))</f>
        <v>3</v>
      </c>
      <c r="BM14" s="83" t="str">
        <f aca="false">IF($B14=BM$2,"-",IF(COUNTIF(CORRIDA!$M:$M,$B14&amp;" d. "&amp;BM$2)+COUNTIF(CORRIDA!$M:$M,BM$2&amp;" d. "&amp;$B14)=0,"",COUNTIF(CORRIDA!$M:$M,$B14&amp;" d. "&amp;BM$2)+COUNTIF(CORRIDA!$M:$M,BM$2&amp;" d. "&amp;$B14)))</f>
        <v/>
      </c>
      <c r="BN14" s="83" t="str">
        <f aca="false">IF($B14=BN$2,"-",IF(COUNTIF(CORRIDA!$M:$M,$B14&amp;" d. "&amp;BN$2)+COUNTIF(CORRIDA!$M:$M,BN$2&amp;" d. "&amp;$B14)=0,"",COUNTIF(CORRIDA!$M:$M,$B14&amp;" d. "&amp;BN$2)+COUNTIF(CORRIDA!$M:$M,BN$2&amp;" d. "&amp;$B14)))</f>
        <v/>
      </c>
      <c r="BO14" s="83" t="str">
        <f aca="false">IF($B14=BO$2,"-",IF(COUNTIF(CORRIDA!$M:$M,$B14&amp;" d. "&amp;BO$2)+COUNTIF(CORRIDA!$M:$M,BO$2&amp;" d. "&amp;$B14)=0,"",COUNTIF(CORRIDA!$M:$M,$B14&amp;" d. "&amp;BO$2)+COUNTIF(CORRIDA!$M:$M,BO$2&amp;" d. "&amp;$B14)))</f>
        <v/>
      </c>
      <c r="BP14" s="83" t="n">
        <f aca="false">IF($B14=BP$2,"-",IF(COUNTIF(CORRIDA!$M:$M,$B14&amp;" d. "&amp;BP$2)+COUNTIF(CORRIDA!$M:$M,BP$2&amp;" d. "&amp;$B14)=0,"",COUNTIF(CORRIDA!$M:$M,$B14&amp;" d. "&amp;BP$2)+COUNTIF(CORRIDA!$M:$M,BP$2&amp;" d. "&amp;$B14)))</f>
        <v>1</v>
      </c>
      <c r="BQ14" s="83" t="str">
        <f aca="false">IF($B14=BQ$2,"-",IF(COUNTIF(CORRIDA!$M:$M,$B14&amp;" d. "&amp;BQ$2)+COUNTIF(CORRIDA!$M:$M,BQ$2&amp;" d. "&amp;$B14)=0,"",COUNTIF(CORRIDA!$M:$M,$B14&amp;" d. "&amp;BQ$2)+COUNTIF(CORRIDA!$M:$M,BQ$2&amp;" d. "&amp;$B14)))</f>
        <v>-</v>
      </c>
      <c r="BR14" s="83" t="str">
        <f aca="false">IF($B14=BR$2,"-",IF(COUNTIF(CORRIDA!$M:$M,$B14&amp;" d. "&amp;BR$2)+COUNTIF(CORRIDA!$M:$M,BR$2&amp;" d. "&amp;$B14)=0,"",COUNTIF(CORRIDA!$M:$M,$B14&amp;" d. "&amp;BR$2)+COUNTIF(CORRIDA!$M:$M,BR$2&amp;" d. "&amp;$B14)))</f>
        <v/>
      </c>
      <c r="BS14" s="83" t="n">
        <f aca="false">IF($B14=BS$2,"-",IF(COUNTIF(CORRIDA!$M:$M,$B14&amp;" d. "&amp;BS$2)+COUNTIF(CORRIDA!$M:$M,BS$2&amp;" d. "&amp;$B14)=0,"",COUNTIF(CORRIDA!$M:$M,$B14&amp;" d. "&amp;BS$2)+COUNTIF(CORRIDA!$M:$M,BS$2&amp;" d. "&amp;$B14)))</f>
        <v>1</v>
      </c>
      <c r="BT14" s="83" t="str">
        <f aca="false">IF($B14=BT$2,"-",IF(COUNTIF(CORRIDA!$M:$M,$B14&amp;" d. "&amp;BT$2)+COUNTIF(CORRIDA!$M:$M,BT$2&amp;" d. "&amp;$B14)=0,"",COUNTIF(CORRIDA!$M:$M,$B14&amp;" d. "&amp;BT$2)+COUNTIF(CORRIDA!$M:$M,BT$2&amp;" d. "&amp;$B14)))</f>
        <v/>
      </c>
      <c r="BU14" s="83" t="str">
        <f aca="false">IF($B14=BU$2,"-",IF(COUNTIF(CORRIDA!$M:$M,$B14&amp;" d. "&amp;BU$2)+COUNTIF(CORRIDA!$M:$M,BU$2&amp;" d. "&amp;$B14)=0,"",COUNTIF(CORRIDA!$M:$M,$B14&amp;" d. "&amp;BU$2)+COUNTIF(CORRIDA!$M:$M,BU$2&amp;" d. "&amp;$B14)))</f>
        <v/>
      </c>
      <c r="BV14" s="83" t="n">
        <f aca="false">IF($B14=BV$2,"-",IF(COUNTIF(CORRIDA!$M:$M,$B14&amp;" d. "&amp;BV$2)+COUNTIF(CORRIDA!$M:$M,BV$2&amp;" d. "&amp;$B14)=0,"",COUNTIF(CORRIDA!$M:$M,$B14&amp;" d. "&amp;BV$2)+COUNTIF(CORRIDA!$M:$M,BV$2&amp;" d. "&amp;$B14)))</f>
        <v>1</v>
      </c>
      <c r="BW14" s="83" t="str">
        <f aca="false">IF($B14=BW$2,"-",IF(COUNTIF(CORRIDA!$M:$M,$B14&amp;" d. "&amp;BW$2)+COUNTIF(CORRIDA!$M:$M,BW$2&amp;" d. "&amp;$B14)=0,"",COUNTIF(CORRIDA!$M:$M,$B14&amp;" d. "&amp;BW$2)+COUNTIF(CORRIDA!$M:$M,BW$2&amp;" d. "&amp;$B14)))</f>
        <v/>
      </c>
      <c r="BX14" s="83" t="str">
        <f aca="false">IF($B14=BX$2,"-",IF(COUNTIF(CORRIDA!$M:$M,$B14&amp;" d. "&amp;BX$2)+COUNTIF(CORRIDA!$M:$M,BX$2&amp;" d. "&amp;$B14)=0,"",COUNTIF(CORRIDA!$M:$M,$B14&amp;" d. "&amp;BX$2)+COUNTIF(CORRIDA!$M:$M,BX$2&amp;" d. "&amp;$B14)))</f>
        <v/>
      </c>
      <c r="BY14" s="83" t="str">
        <f aca="false">IF($B14=BY$2,"-",IF(COUNTIF(CORRIDA!$M:$M,$B14&amp;" d. "&amp;BY$2)+COUNTIF(CORRIDA!$M:$M,BY$2&amp;" d. "&amp;$B14)=0,"",COUNTIF(CORRIDA!$M:$M,$B14&amp;" d. "&amp;BY$2)+COUNTIF(CORRIDA!$M:$M,BY$2&amp;" d. "&amp;$B14)))</f>
        <v/>
      </c>
      <c r="BZ14" s="83" t="str">
        <f aca="false">IF($B14=BZ$2,"-",IF(COUNTIF(CORRIDA!$M:$M,$B14&amp;" d. "&amp;BZ$2)+COUNTIF(CORRIDA!$M:$M,BZ$2&amp;" d. "&amp;$B14)=0,"",COUNTIF(CORRIDA!$M:$M,$B14&amp;" d. "&amp;BZ$2)+COUNTIF(CORRIDA!$M:$M,BZ$2&amp;" d. "&amp;$B14)))</f>
        <v/>
      </c>
      <c r="CA14" s="83" t="str">
        <f aca="false">IF($B14=CA$2,"-",IF(COUNTIF(CORRIDA!$M:$M,$B14&amp;" d. "&amp;CA$2)+COUNTIF(CORRIDA!$M:$M,CA$2&amp;" d. "&amp;$B14)=0,"",COUNTIF(CORRIDA!$M:$M,$B14&amp;" d. "&amp;CA$2)+COUNTIF(CORRIDA!$M:$M,CA$2&amp;" d. "&amp;$B14)))</f>
        <v/>
      </c>
      <c r="CB14" s="83" t="n">
        <f aca="false">IF($B14=CB$2,"-",IF(COUNTIF(CORRIDA!$M:$M,$B14&amp;" d. "&amp;CB$2)+COUNTIF(CORRIDA!$M:$M,CB$2&amp;" d. "&amp;$B14)=0,"",COUNTIF(CORRIDA!$M:$M,$B14&amp;" d. "&amp;CB$2)+COUNTIF(CORRIDA!$M:$M,CB$2&amp;" d. "&amp;$B14)))</f>
        <v>3</v>
      </c>
      <c r="CC14" s="83" t="str">
        <f aca="false">IF($B14=CC$2,"-",IF(COUNTIF(CORRIDA!$M:$M,$B14&amp;" d. "&amp;CC$2)+COUNTIF(CORRIDA!$M:$M,CC$2&amp;" d. "&amp;$B14)=0,"",COUNTIF(CORRIDA!$M:$M,$B14&amp;" d. "&amp;CC$2)+COUNTIF(CORRIDA!$M:$M,CC$2&amp;" d. "&amp;$B14)))</f>
        <v/>
      </c>
      <c r="CD14" s="83" t="n">
        <f aca="false">IF($B14=CD$2,"-",IF(COUNTIF(CORRIDA!$M:$M,$B14&amp;" d. "&amp;CD$2)+COUNTIF(CORRIDA!$M:$M,CD$2&amp;" d. "&amp;$B14)=0,"",COUNTIF(CORRIDA!$M:$M,$B14&amp;" d. "&amp;CD$2)+COUNTIF(CORRIDA!$M:$M,CD$2&amp;" d. "&amp;$B14)))</f>
        <v>1</v>
      </c>
      <c r="CE14" s="83" t="str">
        <f aca="false">IF($B14=CE$2,"-",IF(COUNTIF(CORRIDA!$M:$M,$B14&amp;" d. "&amp;CE$2)+COUNTIF(CORRIDA!$M:$M,CE$2&amp;" d. "&amp;$B14)=0,"",COUNTIF(CORRIDA!$M:$M,$B14&amp;" d. "&amp;CE$2)+COUNTIF(CORRIDA!$M:$M,CE$2&amp;" d. "&amp;$B14)))</f>
        <v/>
      </c>
      <c r="CF14" s="83" t="str">
        <f aca="false">IF($B14=CF$2,"-",IF(COUNTIF(CORRIDA!$M:$M,$B14&amp;" d. "&amp;CF$2)+COUNTIF(CORRIDA!$M:$M,CF$2&amp;" d. "&amp;$B14)=0,"",COUNTIF(CORRIDA!$M:$M,$B14&amp;" d. "&amp;CF$2)+COUNTIF(CORRIDA!$M:$M,CF$2&amp;" d. "&amp;$B14)))</f>
        <v/>
      </c>
      <c r="CG14" s="83" t="str">
        <f aca="false">IF($B14=CG$2,"-",IF(COUNTIF(CORRIDA!$M:$M,$B14&amp;" d. "&amp;CG$2)+COUNTIF(CORRIDA!$M:$M,CG$2&amp;" d. "&amp;$B14)=0,"",COUNTIF(CORRIDA!$M:$M,$B14&amp;" d. "&amp;CG$2)+COUNTIF(CORRIDA!$M:$M,CG$2&amp;" d. "&amp;$B14)))</f>
        <v/>
      </c>
      <c r="CH14" s="83" t="n">
        <f aca="false">IF($B14=CH$2,"-",IF(COUNTIF(CORRIDA!$M:$M,$B14&amp;" d. "&amp;CH$2)+COUNTIF(CORRIDA!$M:$M,CH$2&amp;" d. "&amp;$B14)=0,"",COUNTIF(CORRIDA!$M:$M,$B14&amp;" d. "&amp;CH$2)+COUNTIF(CORRIDA!$M:$M,CH$2&amp;" d. "&amp;$B14)))</f>
        <v>2</v>
      </c>
      <c r="CI14" s="83" t="str">
        <f aca="false">IF($B14=CI$2,"-",IF(COUNTIF(CORRIDA!$M:$M,$B14&amp;" d. "&amp;CI$2)+COUNTIF(CORRIDA!$M:$M,CI$2&amp;" d. "&amp;$B14)=0,"",COUNTIF(CORRIDA!$M:$M,$B14&amp;" d. "&amp;CI$2)+COUNTIF(CORRIDA!$M:$M,CI$2&amp;" d. "&amp;$B14)))</f>
        <v/>
      </c>
      <c r="CJ14" s="83" t="str">
        <f aca="false">IF($B14=CJ$2,"-",IF(COUNTIF(CORRIDA!$M:$M,$B14&amp;" d. "&amp;CJ$2)+COUNTIF(CORRIDA!$M:$M,CJ$2&amp;" d. "&amp;$B14)=0,"",COUNTIF(CORRIDA!$M:$M,$B14&amp;" d. "&amp;CJ$2)+COUNTIF(CORRIDA!$M:$M,CJ$2&amp;" d. "&amp;$B14)))</f>
        <v/>
      </c>
      <c r="CK14" s="83" t="str">
        <f aca="false">IF($B14=CK$2,"-",IF(COUNTIF(CORRIDA!$M:$M,$B14&amp;" d. "&amp;CK$2)+COUNTIF(CORRIDA!$M:$M,CK$2&amp;" d. "&amp;$B14)=0,"",COUNTIF(CORRIDA!$M:$M,$B14&amp;" d. "&amp;CK$2)+COUNTIF(CORRIDA!$M:$M,CK$2&amp;" d. "&amp;$B14)))</f>
        <v/>
      </c>
      <c r="CL14" s="83" t="str">
        <f aca="false">IF($B14=CL$2,"-",IF(COUNTIF(CORRIDA!$M:$M,$B14&amp;" d. "&amp;CL$2)+COUNTIF(CORRIDA!$M:$M,CL$2&amp;" d. "&amp;$B14)=0,"",COUNTIF(CORRIDA!$M:$M,$B14&amp;" d. "&amp;CL$2)+COUNTIF(CORRIDA!$M:$M,CL$2&amp;" d. "&amp;$B14)))</f>
        <v/>
      </c>
      <c r="CM14" s="83" t="n">
        <f aca="false">IF($B14=CM$2,"-",IF(COUNTIF(CORRIDA!$M:$M,$B14&amp;" d. "&amp;CM$2)+COUNTIF(CORRIDA!$M:$M,CM$2&amp;" d. "&amp;$B14)=0,"",COUNTIF(CORRIDA!$M:$M,$B14&amp;" d. "&amp;CM$2)+COUNTIF(CORRIDA!$M:$M,CM$2&amp;" d. "&amp;$B14)))</f>
        <v>2</v>
      </c>
      <c r="CN14" s="83" t="n">
        <f aca="false">IF($B14=CN$2,"-",IF(COUNTIF(CORRIDA!$M:$M,$B14&amp;" d. "&amp;CN$2)+COUNTIF(CORRIDA!$M:$M,CN$2&amp;" d. "&amp;$B14)=0,"",COUNTIF(CORRIDA!$M:$M,$B14&amp;" d. "&amp;CN$2)+COUNTIF(CORRIDA!$M:$M,CN$2&amp;" d. "&amp;$B14)))</f>
        <v>3</v>
      </c>
      <c r="CO14" s="83" t="str">
        <f aca="false">IF($B14=CO$2,"-",IF(COUNTIF(CORRIDA!$M:$M,$B14&amp;" d. "&amp;CO$2)+COUNTIF(CORRIDA!$M:$M,CO$2&amp;" d. "&amp;$B14)=0,"",COUNTIF(CORRIDA!$M:$M,$B14&amp;" d. "&amp;CO$2)+COUNTIF(CORRIDA!$M:$M,CO$2&amp;" d. "&amp;$B14)))</f>
        <v/>
      </c>
      <c r="CP14" s="83" t="str">
        <f aca="false">IF($B14=CP$2,"-",IF(COUNTIF(CORRIDA!$M:$M,$B14&amp;" d. "&amp;CP$2)+COUNTIF(CORRIDA!$M:$M,CP$2&amp;" d. "&amp;$B14)=0,"",COUNTIF(CORRIDA!$M:$M,$B14&amp;" d. "&amp;CP$2)+COUNTIF(CORRIDA!$M:$M,CP$2&amp;" d. "&amp;$B14)))</f>
        <v/>
      </c>
      <c r="CQ14" s="83" t="str">
        <f aca="false">IF($B14=CQ$2,"-",IF(COUNTIF(CORRIDA!$M:$M,$B14&amp;" d. "&amp;CQ$2)+COUNTIF(CORRIDA!$M:$M,CQ$2&amp;" d. "&amp;$B14)=0,"",COUNTIF(CORRIDA!$M:$M,$B14&amp;" d. "&amp;CQ$2)+COUNTIF(CORRIDA!$M:$M,CQ$2&amp;" d. "&amp;$B14)))</f>
        <v/>
      </c>
      <c r="CR14" s="83" t="n">
        <f aca="false">IF($B14=CR$2,"-",IF(COUNTIF(CORRIDA!$M:$M,$B14&amp;" d. "&amp;CR$2)+COUNTIF(CORRIDA!$M:$M,CR$2&amp;" d. "&amp;$B14)=0,"",COUNTIF(CORRIDA!$M:$M,$B14&amp;" d. "&amp;CR$2)+COUNTIF(CORRIDA!$M:$M,CR$2&amp;" d. "&amp;$B14)))</f>
        <v>1</v>
      </c>
      <c r="CS14" s="83" t="str">
        <f aca="false">IF($B14=CS$2,"-",IF(COUNTIF(CORRIDA!$M:$M,$B14&amp;" d. "&amp;CS$2)+COUNTIF(CORRIDA!$M:$M,CS$2&amp;" d. "&amp;$B14)=0,"",COUNTIF(CORRIDA!$M:$M,$B14&amp;" d. "&amp;CS$2)+COUNTIF(CORRIDA!$M:$M,CS$2&amp;" d. "&amp;$B14)))</f>
        <v/>
      </c>
      <c r="CT14" s="83" t="str">
        <f aca="false">IF($B14=CT$2,"-",IF(COUNTIF(CORRIDA!$M:$M,$B14&amp;" d. "&amp;CT$2)+COUNTIF(CORRIDA!$M:$M,CT$2&amp;" d. "&amp;$B14)=0,"",COUNTIF(CORRIDA!$M:$M,$B14&amp;" d. "&amp;CT$2)+COUNTIF(CORRIDA!$M:$M,CT$2&amp;" d. "&amp;$B14)))</f>
        <v/>
      </c>
      <c r="CU14" s="83" t="str">
        <f aca="false">IF($B14=CU$2,"-",IF(COUNTIF(CORRIDA!$M:$M,$B14&amp;" d. "&amp;CU$2)+COUNTIF(CORRIDA!$M:$M,CU$2&amp;" d. "&amp;$B14)=0,"",COUNTIF(CORRIDA!$M:$M,$B14&amp;" d. "&amp;CU$2)+COUNTIF(CORRIDA!$M:$M,CU$2&amp;" d. "&amp;$B14)))</f>
        <v/>
      </c>
      <c r="CV14" s="83" t="str">
        <f aca="false">IF($B14=CV$2,"-",IF(COUNTIF(CORRIDA!$M:$M,$B14&amp;" d. "&amp;CV$2)+COUNTIF(CORRIDA!$M:$M,CV$2&amp;" d. "&amp;$B14)=0,"",COUNTIF(CORRIDA!$M:$M,$B14&amp;" d. "&amp;CV$2)+COUNTIF(CORRIDA!$M:$M,CV$2&amp;" d. "&amp;$B14)))</f>
        <v/>
      </c>
      <c r="CW14" s="83" t="str">
        <f aca="false">IF($B14=CW$2,"-",IF(COUNTIF(CORRIDA!$M:$M,$B14&amp;" d. "&amp;CW$2)+COUNTIF(CORRIDA!$M:$M,CW$2&amp;" d. "&amp;$B14)=0,"",COUNTIF(CORRIDA!$M:$M,$B14&amp;" d. "&amp;CW$2)+COUNTIF(CORRIDA!$M:$M,CW$2&amp;" d. "&amp;$B14)))</f>
        <v/>
      </c>
      <c r="CX14" s="83" t="n">
        <f aca="false">IF($B14=CX$2,"-",IF(COUNTIF(CORRIDA!$M:$M,$B14&amp;" d. "&amp;CX$2)+COUNTIF(CORRIDA!$M:$M,CX$2&amp;" d. "&amp;$B14)=0,"",COUNTIF(CORRIDA!$M:$M,$B14&amp;" d. "&amp;CX$2)+COUNTIF(CORRIDA!$M:$M,CX$2&amp;" d. "&amp;$B14)))</f>
        <v>1</v>
      </c>
      <c r="CY14" s="83" t="str">
        <f aca="false">IF($B14=CY$2,"-",IF(COUNTIF(CORRIDA!$M:$M,$B14&amp;" d. "&amp;CY$2)+COUNTIF(CORRIDA!$M:$M,CY$2&amp;" d. "&amp;$B14)=0,"",COUNTIF(CORRIDA!$M:$M,$B14&amp;" d. "&amp;CY$2)+COUNTIF(CORRIDA!$M:$M,CY$2&amp;" d. "&amp;$B14)))</f>
        <v/>
      </c>
      <c r="CZ14" s="83" t="n">
        <f aca="false">IF($B14=CZ$2,"-",IF(COUNTIF(CORRIDA!$M:$M,$B14&amp;" d. "&amp;CZ$2)+COUNTIF(CORRIDA!$M:$M,CZ$2&amp;" d. "&amp;$B14)=0,"",COUNTIF(CORRIDA!$M:$M,$B14&amp;" d. "&amp;CZ$2)+COUNTIF(CORRIDA!$M:$M,CZ$2&amp;" d. "&amp;$B14)))</f>
        <v>1</v>
      </c>
      <c r="DA14" s="83" t="n">
        <f aca="false">IF($B14=DA$2,"-",IF(COUNTIF(CORRIDA!$M:$M,$B14&amp;" d. "&amp;DA$2)+COUNTIF(CORRIDA!$M:$M,DA$2&amp;" d. "&amp;$B14)=0,"",COUNTIF(CORRIDA!$M:$M,$B14&amp;" d. "&amp;DA$2)+COUNTIF(CORRIDA!$M:$M,DA$2&amp;" d. "&amp;$B14)))</f>
        <v>2</v>
      </c>
      <c r="DB14" s="83" t="str">
        <f aca="false">IF($B14=DB$2,"-",IF(COUNTIF(CORRIDA!$M:$M,$B14&amp;" d. "&amp;DB$2)+COUNTIF(CORRIDA!$M:$M,DB$2&amp;" d. "&amp;$B14)=0,"",COUNTIF(CORRIDA!$M:$M,$B14&amp;" d. "&amp;DB$2)+COUNTIF(CORRIDA!$M:$M,DB$2&amp;" d. "&amp;$B14)))</f>
        <v/>
      </c>
      <c r="DC14" s="83" t="str">
        <f aca="false">IF($B14=DC$2,"-",IF(COUNTIF(CORRIDA!$M:$M,$B14&amp;" d. "&amp;DC$2)+COUNTIF(CORRIDA!$M:$M,DC$2&amp;" d. "&amp;$B14)=0,"",COUNTIF(CORRIDA!$M:$M,$B14&amp;" d. "&amp;DC$2)+COUNTIF(CORRIDA!$M:$M,DC$2&amp;" d. "&amp;$B14)))</f>
        <v/>
      </c>
      <c r="DD14" s="75" t="n">
        <f aca="false">SUM(BF14:DC14)</f>
        <v>24</v>
      </c>
      <c r="DE14" s="77" t="n">
        <f aca="false">COUNTIF(BF14:DC14,"&gt;0")</f>
        <v>15</v>
      </c>
      <c r="DF14" s="78" t="n">
        <f aca="false">IF(COUNTIF(BF14:DC14,"&gt;0")&lt;10,0,QUOTIENT(COUNTIF(BF14:DC14,"&gt;0"),5)*50)</f>
        <v>150</v>
      </c>
      <c r="DG14" s="79"/>
      <c r="DH14" s="73" t="str">
        <f aca="false">BE14</f>
        <v>Elias</v>
      </c>
      <c r="DI14" s="83" t="n">
        <f aca="false">IF($B14=DI$2,0,IF(COUNTIF(CORRIDA!$M:$M,$B14&amp;" d. "&amp;DI$2)+COUNTIF(CORRIDA!$M:$M,DI$2&amp;" d. "&amp;$B14)=0,0,COUNTIF(CORRIDA!$M:$M,$B14&amp;" d. "&amp;DI$2)+COUNTIF(CORRIDA!$M:$M,DI$2&amp;" d. "&amp;$B14)))</f>
        <v>0</v>
      </c>
      <c r="DJ14" s="83" t="n">
        <f aca="false">IF($B14=DJ$2,0,IF(COUNTIF(CORRIDA!$M:$M,$B14&amp;" d. "&amp;DJ$2)+COUNTIF(CORRIDA!$M:$M,DJ$2&amp;" d. "&amp;$B14)=0,0,COUNTIF(CORRIDA!$M:$M,$B14&amp;" d. "&amp;DJ$2)+COUNTIF(CORRIDA!$M:$M,DJ$2&amp;" d. "&amp;$B14)))</f>
        <v>0</v>
      </c>
      <c r="DK14" s="83" t="n">
        <f aca="false">IF($B14=DK$2,0,IF(COUNTIF(CORRIDA!$M:$M,$B14&amp;" d. "&amp;DK$2)+COUNTIF(CORRIDA!$M:$M,DK$2&amp;" d. "&amp;$B14)=0,0,COUNTIF(CORRIDA!$M:$M,$B14&amp;" d. "&amp;DK$2)+COUNTIF(CORRIDA!$M:$M,DK$2&amp;" d. "&amp;$B14)))</f>
        <v>0</v>
      </c>
      <c r="DL14" s="83" t="n">
        <f aca="false">IF($B14=DL$2,0,IF(COUNTIF(CORRIDA!$M:$M,$B14&amp;" d. "&amp;DL$2)+COUNTIF(CORRIDA!$M:$M,DL$2&amp;" d. "&amp;$B14)=0,0,COUNTIF(CORRIDA!$M:$M,$B14&amp;" d. "&amp;DL$2)+COUNTIF(CORRIDA!$M:$M,DL$2&amp;" d. "&amp;$B14)))</f>
        <v>1</v>
      </c>
      <c r="DM14" s="83" t="n">
        <f aca="false">IF($B14=DM$2,0,IF(COUNTIF(CORRIDA!$M:$M,$B14&amp;" d. "&amp;DM$2)+COUNTIF(CORRIDA!$M:$M,DM$2&amp;" d. "&amp;$B14)=0,0,COUNTIF(CORRIDA!$M:$M,$B14&amp;" d. "&amp;DM$2)+COUNTIF(CORRIDA!$M:$M,DM$2&amp;" d. "&amp;$B14)))</f>
        <v>1</v>
      </c>
      <c r="DN14" s="83" t="n">
        <f aca="false">IF($B14=DN$2,0,IF(COUNTIF(CORRIDA!$M:$M,$B14&amp;" d. "&amp;DN$2)+COUNTIF(CORRIDA!$M:$M,DN$2&amp;" d. "&amp;$B14)=0,0,COUNTIF(CORRIDA!$M:$M,$B14&amp;" d. "&amp;DN$2)+COUNTIF(CORRIDA!$M:$M,DN$2&amp;" d. "&amp;$B14)))</f>
        <v>0</v>
      </c>
      <c r="DO14" s="83" t="n">
        <f aca="false">IF($B14=DO$2,0,IF(COUNTIF(CORRIDA!$M:$M,$B14&amp;" d. "&amp;DO$2)+COUNTIF(CORRIDA!$M:$M,DO$2&amp;" d. "&amp;$B14)=0,0,COUNTIF(CORRIDA!$M:$M,$B14&amp;" d. "&amp;DO$2)+COUNTIF(CORRIDA!$M:$M,DO$2&amp;" d. "&amp;$B14)))</f>
        <v>3</v>
      </c>
      <c r="DP14" s="83" t="n">
        <f aca="false">IF($B14=DP$2,0,IF(COUNTIF(CORRIDA!$M:$M,$B14&amp;" d. "&amp;DP$2)+COUNTIF(CORRIDA!$M:$M,DP$2&amp;" d. "&amp;$B14)=0,0,COUNTIF(CORRIDA!$M:$M,$B14&amp;" d. "&amp;DP$2)+COUNTIF(CORRIDA!$M:$M,DP$2&amp;" d. "&amp;$B14)))</f>
        <v>0</v>
      </c>
      <c r="DQ14" s="83" t="n">
        <f aca="false">IF($B14=DQ$2,0,IF(COUNTIF(CORRIDA!$M:$M,$B14&amp;" d. "&amp;DQ$2)+COUNTIF(CORRIDA!$M:$M,DQ$2&amp;" d. "&amp;$B14)=0,0,COUNTIF(CORRIDA!$M:$M,$B14&amp;" d. "&amp;DQ$2)+COUNTIF(CORRIDA!$M:$M,DQ$2&amp;" d. "&amp;$B14)))</f>
        <v>0</v>
      </c>
      <c r="DR14" s="83" t="n">
        <f aca="false">IF($B14=DR$2,0,IF(COUNTIF(CORRIDA!$M:$M,$B14&amp;" d. "&amp;DR$2)+COUNTIF(CORRIDA!$M:$M,DR$2&amp;" d. "&amp;$B14)=0,0,COUNTIF(CORRIDA!$M:$M,$B14&amp;" d. "&amp;DR$2)+COUNTIF(CORRIDA!$M:$M,DR$2&amp;" d. "&amp;$B14)))</f>
        <v>0</v>
      </c>
      <c r="DS14" s="83" t="n">
        <f aca="false">IF($B14=DS$2,0,IF(COUNTIF(CORRIDA!$M:$M,$B14&amp;" d. "&amp;DS$2)+COUNTIF(CORRIDA!$M:$M,DS$2&amp;" d. "&amp;$B14)=0,0,COUNTIF(CORRIDA!$M:$M,$B14&amp;" d. "&amp;DS$2)+COUNTIF(CORRIDA!$M:$M,DS$2&amp;" d. "&amp;$B14)))</f>
        <v>1</v>
      </c>
      <c r="DT14" s="83" t="n">
        <f aca="false">IF($B14=DT$2,0,IF(COUNTIF(CORRIDA!$M:$M,$B14&amp;" d. "&amp;DT$2)+COUNTIF(CORRIDA!$M:$M,DT$2&amp;" d. "&amp;$B14)=0,0,COUNTIF(CORRIDA!$M:$M,$B14&amp;" d. "&amp;DT$2)+COUNTIF(CORRIDA!$M:$M,DT$2&amp;" d. "&amp;$B14)))</f>
        <v>0</v>
      </c>
      <c r="DU14" s="83" t="n">
        <f aca="false">IF($B14=DU$2,0,IF(COUNTIF(CORRIDA!$M:$M,$B14&amp;" d. "&amp;DU$2)+COUNTIF(CORRIDA!$M:$M,DU$2&amp;" d. "&amp;$B14)=0,0,COUNTIF(CORRIDA!$M:$M,$B14&amp;" d. "&amp;DU$2)+COUNTIF(CORRIDA!$M:$M,DU$2&amp;" d. "&amp;$B14)))</f>
        <v>0</v>
      </c>
      <c r="DV14" s="83" t="n">
        <f aca="false">IF($B14=DV$2,0,IF(COUNTIF(CORRIDA!$M:$M,$B14&amp;" d. "&amp;DV$2)+COUNTIF(CORRIDA!$M:$M,DV$2&amp;" d. "&amp;$B14)=0,0,COUNTIF(CORRIDA!$M:$M,$B14&amp;" d. "&amp;DV$2)+COUNTIF(CORRIDA!$M:$M,DV$2&amp;" d. "&amp;$B14)))</f>
        <v>1</v>
      </c>
      <c r="DW14" s="83" t="n">
        <f aca="false">IF($B14=DW$2,0,IF(COUNTIF(CORRIDA!$M:$M,$B14&amp;" d. "&amp;DW$2)+COUNTIF(CORRIDA!$M:$M,DW$2&amp;" d. "&amp;$B14)=0,0,COUNTIF(CORRIDA!$M:$M,$B14&amp;" d. "&amp;DW$2)+COUNTIF(CORRIDA!$M:$M,DW$2&amp;" d. "&amp;$B14)))</f>
        <v>0</v>
      </c>
      <c r="DX14" s="83" t="n">
        <f aca="false">IF($B14=DX$2,0,IF(COUNTIF(CORRIDA!$M:$M,$B14&amp;" d. "&amp;DX$2)+COUNTIF(CORRIDA!$M:$M,DX$2&amp;" d. "&amp;$B14)=0,0,COUNTIF(CORRIDA!$M:$M,$B14&amp;" d. "&amp;DX$2)+COUNTIF(CORRIDA!$M:$M,DX$2&amp;" d. "&amp;$B14)))</f>
        <v>0</v>
      </c>
      <c r="DY14" s="83" t="n">
        <f aca="false">IF($B14=DY$2,0,IF(COUNTIF(CORRIDA!$M:$M,$B14&amp;" d. "&amp;DY$2)+COUNTIF(CORRIDA!$M:$M,DY$2&amp;" d. "&amp;$B14)=0,0,COUNTIF(CORRIDA!$M:$M,$B14&amp;" d. "&amp;DY$2)+COUNTIF(CORRIDA!$M:$M,DY$2&amp;" d. "&amp;$B14)))</f>
        <v>1</v>
      </c>
      <c r="DZ14" s="83" t="n">
        <f aca="false">IF($B14=DZ$2,0,IF(COUNTIF(CORRIDA!$M:$M,$B14&amp;" d. "&amp;DZ$2)+COUNTIF(CORRIDA!$M:$M,DZ$2&amp;" d. "&amp;$B14)=0,0,COUNTIF(CORRIDA!$M:$M,$B14&amp;" d. "&amp;DZ$2)+COUNTIF(CORRIDA!$M:$M,DZ$2&amp;" d. "&amp;$B14)))</f>
        <v>0</v>
      </c>
      <c r="EA14" s="83" t="n">
        <f aca="false">IF($B14=EA$2,0,IF(COUNTIF(CORRIDA!$M:$M,$B14&amp;" d. "&amp;EA$2)+COUNTIF(CORRIDA!$M:$M,EA$2&amp;" d. "&amp;$B14)=0,0,COUNTIF(CORRIDA!$M:$M,$B14&amp;" d. "&amp;EA$2)+COUNTIF(CORRIDA!$M:$M,EA$2&amp;" d. "&amp;$B14)))</f>
        <v>0</v>
      </c>
      <c r="EB14" s="83" t="n">
        <f aca="false">IF($B14=EB$2,0,IF(COUNTIF(CORRIDA!$M:$M,$B14&amp;" d. "&amp;EB$2)+COUNTIF(CORRIDA!$M:$M,EB$2&amp;" d. "&amp;$B14)=0,0,COUNTIF(CORRIDA!$M:$M,$B14&amp;" d. "&amp;EB$2)+COUNTIF(CORRIDA!$M:$M,EB$2&amp;" d. "&amp;$B14)))</f>
        <v>0</v>
      </c>
      <c r="EC14" s="83" t="n">
        <f aca="false">IF($B14=EC$2,0,IF(COUNTIF(CORRIDA!$M:$M,$B14&amp;" d. "&amp;EC$2)+COUNTIF(CORRIDA!$M:$M,EC$2&amp;" d. "&amp;$B14)=0,0,COUNTIF(CORRIDA!$M:$M,$B14&amp;" d. "&amp;EC$2)+COUNTIF(CORRIDA!$M:$M,EC$2&amp;" d. "&amp;$B14)))</f>
        <v>0</v>
      </c>
      <c r="ED14" s="83" t="n">
        <f aca="false">IF($B14=ED$2,0,IF(COUNTIF(CORRIDA!$M:$M,$B14&amp;" d. "&amp;ED$2)+COUNTIF(CORRIDA!$M:$M,ED$2&amp;" d. "&amp;$B14)=0,0,COUNTIF(CORRIDA!$M:$M,$B14&amp;" d. "&amp;ED$2)+COUNTIF(CORRIDA!$M:$M,ED$2&amp;" d. "&amp;$B14)))</f>
        <v>0</v>
      </c>
      <c r="EE14" s="83" t="n">
        <f aca="false">IF($B14=EE$2,0,IF(COUNTIF(CORRIDA!$M:$M,$B14&amp;" d. "&amp;EE$2)+COUNTIF(CORRIDA!$M:$M,EE$2&amp;" d. "&amp;$B14)=0,0,COUNTIF(CORRIDA!$M:$M,$B14&amp;" d. "&amp;EE$2)+COUNTIF(CORRIDA!$M:$M,EE$2&amp;" d. "&amp;$B14)))</f>
        <v>3</v>
      </c>
      <c r="EF14" s="83" t="n">
        <f aca="false">IF($B14=EF$2,0,IF(COUNTIF(CORRIDA!$M:$M,$B14&amp;" d. "&amp;EF$2)+COUNTIF(CORRIDA!$M:$M,EF$2&amp;" d. "&amp;$B14)=0,0,COUNTIF(CORRIDA!$M:$M,$B14&amp;" d. "&amp;EF$2)+COUNTIF(CORRIDA!$M:$M,EF$2&amp;" d. "&amp;$B14)))</f>
        <v>0</v>
      </c>
      <c r="EG14" s="83" t="n">
        <f aca="false">IF($B14=EG$2,0,IF(COUNTIF(CORRIDA!$M:$M,$B14&amp;" d. "&amp;EG$2)+COUNTIF(CORRIDA!$M:$M,EG$2&amp;" d. "&amp;$B14)=0,0,COUNTIF(CORRIDA!$M:$M,$B14&amp;" d. "&amp;EG$2)+COUNTIF(CORRIDA!$M:$M,EG$2&amp;" d. "&amp;$B14)))</f>
        <v>1</v>
      </c>
      <c r="EH14" s="83" t="n">
        <f aca="false">IF($B14=EH$2,0,IF(COUNTIF(CORRIDA!$M:$M,$B14&amp;" d. "&amp;EH$2)+COUNTIF(CORRIDA!$M:$M,EH$2&amp;" d. "&amp;$B14)=0,0,COUNTIF(CORRIDA!$M:$M,$B14&amp;" d. "&amp;EH$2)+COUNTIF(CORRIDA!$M:$M,EH$2&amp;" d. "&amp;$B14)))</f>
        <v>0</v>
      </c>
      <c r="EI14" s="83" t="n">
        <f aca="false">IF($B14=EI$2,0,IF(COUNTIF(CORRIDA!$M:$M,$B14&amp;" d. "&amp;EI$2)+COUNTIF(CORRIDA!$M:$M,EI$2&amp;" d. "&amp;$B14)=0,0,COUNTIF(CORRIDA!$M:$M,$B14&amp;" d. "&amp;EI$2)+COUNTIF(CORRIDA!$M:$M,EI$2&amp;" d. "&amp;$B14)))</f>
        <v>0</v>
      </c>
      <c r="EJ14" s="83" t="n">
        <f aca="false">IF($B14=EJ$2,0,IF(COUNTIF(CORRIDA!$M:$M,$B14&amp;" d. "&amp;EJ$2)+COUNTIF(CORRIDA!$M:$M,EJ$2&amp;" d. "&amp;$B14)=0,0,COUNTIF(CORRIDA!$M:$M,$B14&amp;" d. "&amp;EJ$2)+COUNTIF(CORRIDA!$M:$M,EJ$2&amp;" d. "&amp;$B14)))</f>
        <v>0</v>
      </c>
      <c r="EK14" s="83" t="n">
        <f aca="false">IF($B14=EK$2,0,IF(COUNTIF(CORRIDA!$M:$M,$B14&amp;" d. "&amp;EK$2)+COUNTIF(CORRIDA!$M:$M,EK$2&amp;" d. "&amp;$B14)=0,0,COUNTIF(CORRIDA!$M:$M,$B14&amp;" d. "&amp;EK$2)+COUNTIF(CORRIDA!$M:$M,EK$2&amp;" d. "&amp;$B14)))</f>
        <v>2</v>
      </c>
      <c r="EL14" s="83" t="n">
        <f aca="false">IF($B14=EL$2,0,IF(COUNTIF(CORRIDA!$M:$M,$B14&amp;" d. "&amp;EL$2)+COUNTIF(CORRIDA!$M:$M,EL$2&amp;" d. "&amp;$B14)=0,0,COUNTIF(CORRIDA!$M:$M,$B14&amp;" d. "&amp;EL$2)+COUNTIF(CORRIDA!$M:$M,EL$2&amp;" d. "&amp;$B14)))</f>
        <v>0</v>
      </c>
      <c r="EM14" s="83" t="n">
        <f aca="false">IF($B14=EM$2,0,IF(COUNTIF(CORRIDA!$M:$M,$B14&amp;" d. "&amp;EM$2)+COUNTIF(CORRIDA!$M:$M,EM$2&amp;" d. "&amp;$B14)=0,0,COUNTIF(CORRIDA!$M:$M,$B14&amp;" d. "&amp;EM$2)+COUNTIF(CORRIDA!$M:$M,EM$2&amp;" d. "&amp;$B14)))</f>
        <v>0</v>
      </c>
      <c r="EN14" s="83" t="n">
        <f aca="false">IF($B14=EN$2,0,IF(COUNTIF(CORRIDA!$M:$M,$B14&amp;" d. "&amp;EN$2)+COUNTIF(CORRIDA!$M:$M,EN$2&amp;" d. "&amp;$B14)=0,0,COUNTIF(CORRIDA!$M:$M,$B14&amp;" d. "&amp;EN$2)+COUNTIF(CORRIDA!$M:$M,EN$2&amp;" d. "&amp;$B14)))</f>
        <v>0</v>
      </c>
      <c r="EO14" s="83" t="n">
        <f aca="false">IF($B14=EO$2,0,IF(COUNTIF(CORRIDA!$M:$M,$B14&amp;" d. "&amp;EO$2)+COUNTIF(CORRIDA!$M:$M,EO$2&amp;" d. "&amp;$B14)=0,0,COUNTIF(CORRIDA!$M:$M,$B14&amp;" d. "&amp;EO$2)+COUNTIF(CORRIDA!$M:$M,EO$2&amp;" d. "&amp;$B14)))</f>
        <v>0</v>
      </c>
      <c r="EP14" s="83" t="n">
        <f aca="false">IF($B14=EP$2,0,IF(COUNTIF(CORRIDA!$M:$M,$B14&amp;" d. "&amp;EP$2)+COUNTIF(CORRIDA!$M:$M,EP$2&amp;" d. "&amp;$B14)=0,0,COUNTIF(CORRIDA!$M:$M,$B14&amp;" d. "&amp;EP$2)+COUNTIF(CORRIDA!$M:$M,EP$2&amp;" d. "&amp;$B14)))</f>
        <v>2</v>
      </c>
      <c r="EQ14" s="83" t="n">
        <f aca="false">IF($B14=EQ$2,0,IF(COUNTIF(CORRIDA!$M:$M,$B14&amp;" d. "&amp;EQ$2)+COUNTIF(CORRIDA!$M:$M,EQ$2&amp;" d. "&amp;$B14)=0,0,COUNTIF(CORRIDA!$M:$M,$B14&amp;" d. "&amp;EQ$2)+COUNTIF(CORRIDA!$M:$M,EQ$2&amp;" d. "&amp;$B14)))</f>
        <v>3</v>
      </c>
      <c r="ER14" s="83" t="n">
        <f aca="false">IF($B14=ER$2,0,IF(COUNTIF(CORRIDA!$M:$M,$B14&amp;" d. "&amp;ER$2)+COUNTIF(CORRIDA!$M:$M,ER$2&amp;" d. "&amp;$B14)=0,0,COUNTIF(CORRIDA!$M:$M,$B14&amp;" d. "&amp;ER$2)+COUNTIF(CORRIDA!$M:$M,ER$2&amp;" d. "&amp;$B14)))</f>
        <v>0</v>
      </c>
      <c r="ES14" s="83" t="n">
        <f aca="false">IF($B14=ES$2,0,IF(COUNTIF(CORRIDA!$M:$M,$B14&amp;" d. "&amp;ES$2)+COUNTIF(CORRIDA!$M:$M,ES$2&amp;" d. "&amp;$B14)=0,0,COUNTIF(CORRIDA!$M:$M,$B14&amp;" d. "&amp;ES$2)+COUNTIF(CORRIDA!$M:$M,ES$2&amp;" d. "&amp;$B14)))</f>
        <v>0</v>
      </c>
      <c r="ET14" s="83" t="n">
        <f aca="false">IF($B14=ET$2,0,IF(COUNTIF(CORRIDA!$M:$M,$B14&amp;" d. "&amp;ET$2)+COUNTIF(CORRIDA!$M:$M,ET$2&amp;" d. "&amp;$B14)=0,0,COUNTIF(CORRIDA!$M:$M,$B14&amp;" d. "&amp;ET$2)+COUNTIF(CORRIDA!$M:$M,ET$2&amp;" d. "&amp;$B14)))</f>
        <v>0</v>
      </c>
      <c r="EU14" s="83" t="n">
        <f aca="false">IF($B14=EU$2,0,IF(COUNTIF(CORRIDA!$M:$M,$B14&amp;" d. "&amp;EU$2)+COUNTIF(CORRIDA!$M:$M,EU$2&amp;" d. "&amp;$B14)=0,0,COUNTIF(CORRIDA!$M:$M,$B14&amp;" d. "&amp;EU$2)+COUNTIF(CORRIDA!$M:$M,EU$2&amp;" d. "&amp;$B14)))</f>
        <v>1</v>
      </c>
      <c r="EV14" s="83" t="n">
        <f aca="false">IF($B14=EV$2,0,IF(COUNTIF(CORRIDA!$M:$M,$B14&amp;" d. "&amp;EV$2)+COUNTIF(CORRIDA!$M:$M,EV$2&amp;" d. "&amp;$B14)=0,0,COUNTIF(CORRIDA!$M:$M,$B14&amp;" d. "&amp;EV$2)+COUNTIF(CORRIDA!$M:$M,EV$2&amp;" d. "&amp;$B14)))</f>
        <v>0</v>
      </c>
      <c r="EW14" s="83" t="n">
        <f aca="false">IF($B14=EW$2,0,IF(COUNTIF(CORRIDA!$M:$M,$B14&amp;" d. "&amp;EW$2)+COUNTIF(CORRIDA!$M:$M,EW$2&amp;" d. "&amp;$B14)=0,0,COUNTIF(CORRIDA!$M:$M,$B14&amp;" d. "&amp;EW$2)+COUNTIF(CORRIDA!$M:$M,EW$2&amp;" d. "&amp;$B14)))</f>
        <v>0</v>
      </c>
      <c r="EX14" s="83" t="n">
        <f aca="false">IF($B14=EX$2,0,IF(COUNTIF(CORRIDA!$M:$M,$B14&amp;" d. "&amp;EX$2)+COUNTIF(CORRIDA!$M:$M,EX$2&amp;" d. "&amp;$B14)=0,0,COUNTIF(CORRIDA!$M:$M,$B14&amp;" d. "&amp;EX$2)+COUNTIF(CORRIDA!$M:$M,EX$2&amp;" d. "&amp;$B14)))</f>
        <v>0</v>
      </c>
      <c r="EY14" s="83" t="n">
        <f aca="false">IF($B14=EY$2,0,IF(COUNTIF(CORRIDA!$M:$M,$B14&amp;" d. "&amp;EY$2)+COUNTIF(CORRIDA!$M:$M,EY$2&amp;" d. "&amp;$B14)=0,0,COUNTIF(CORRIDA!$M:$M,$B14&amp;" d. "&amp;EY$2)+COUNTIF(CORRIDA!$M:$M,EY$2&amp;" d. "&amp;$B14)))</f>
        <v>0</v>
      </c>
      <c r="EZ14" s="83" t="n">
        <f aca="false">IF($B14=EZ$2,0,IF(COUNTIF(CORRIDA!$M:$M,$B14&amp;" d. "&amp;EZ$2)+COUNTIF(CORRIDA!$M:$M,EZ$2&amp;" d. "&amp;$B14)=0,0,COUNTIF(CORRIDA!$M:$M,$B14&amp;" d. "&amp;EZ$2)+COUNTIF(CORRIDA!$M:$M,EZ$2&amp;" d. "&amp;$B14)))</f>
        <v>0</v>
      </c>
      <c r="FA14" s="83" t="n">
        <f aca="false">IF($B14=FA$2,0,IF(COUNTIF(CORRIDA!$M:$M,$B14&amp;" d. "&amp;FA$2)+COUNTIF(CORRIDA!$M:$M,FA$2&amp;" d. "&amp;$B14)=0,0,COUNTIF(CORRIDA!$M:$M,$B14&amp;" d. "&amp;FA$2)+COUNTIF(CORRIDA!$M:$M,FA$2&amp;" d. "&amp;$B14)))</f>
        <v>1</v>
      </c>
      <c r="FB14" s="83" t="n">
        <f aca="false">IF($B14=FB$2,0,IF(COUNTIF(CORRIDA!$M:$M,$B14&amp;" d. "&amp;FB$2)+COUNTIF(CORRIDA!$M:$M,FB$2&amp;" d. "&amp;$B14)=0,0,COUNTIF(CORRIDA!$M:$M,$B14&amp;" d. "&amp;FB$2)+COUNTIF(CORRIDA!$M:$M,FB$2&amp;" d. "&amp;$B14)))</f>
        <v>0</v>
      </c>
      <c r="FC14" s="83" t="n">
        <f aca="false">IF($B14=FC$2,0,IF(COUNTIF(CORRIDA!$M:$M,$B14&amp;" d. "&amp;FC$2)+COUNTIF(CORRIDA!$M:$M,FC$2&amp;" d. "&amp;$B14)=0,0,COUNTIF(CORRIDA!$M:$M,$B14&amp;" d. "&amp;FC$2)+COUNTIF(CORRIDA!$M:$M,FC$2&amp;" d. "&amp;$B14)))</f>
        <v>1</v>
      </c>
      <c r="FD14" s="83" t="n">
        <f aca="false">IF($B14=FD$2,0,IF(COUNTIF(CORRIDA!$M:$M,$B14&amp;" d. "&amp;FD$2)+COUNTIF(CORRIDA!$M:$M,FD$2&amp;" d. "&amp;$B14)=0,0,COUNTIF(CORRIDA!$M:$M,$B14&amp;" d. "&amp;FD$2)+COUNTIF(CORRIDA!$M:$M,FD$2&amp;" d. "&amp;$B14)))</f>
        <v>2</v>
      </c>
      <c r="FE14" s="83" t="n">
        <f aca="false">IF($B14=FE$2,0,IF(COUNTIF(CORRIDA!$M:$M,$B14&amp;" d. "&amp;FE$2)+COUNTIF(CORRIDA!$M:$M,FE$2&amp;" d. "&amp;$B14)=0,0,COUNTIF(CORRIDA!$M:$M,$B14&amp;" d. "&amp;FE$2)+COUNTIF(CORRIDA!$M:$M,FE$2&amp;" d. "&amp;$B14)))</f>
        <v>0</v>
      </c>
      <c r="FF14" s="83" t="n">
        <f aca="false">IF($B14=FF$2,0,IF(COUNTIF(CORRIDA!$M:$M,$B14&amp;" d. "&amp;FF$2)+COUNTIF(CORRIDA!$M:$M,FF$2&amp;" d. "&amp;$B14)=0,0,COUNTIF(CORRIDA!$M:$M,$B14&amp;" d. "&amp;FF$2)+COUNTIF(CORRIDA!$M:$M,FF$2&amp;" d. "&amp;$B14)))</f>
        <v>0</v>
      </c>
      <c r="FG14" s="75" t="n">
        <f aca="false">SUM(DI14:EW14)</f>
        <v>20</v>
      </c>
      <c r="FH14" s="80"/>
      <c r="FI14" s="73" t="str">
        <f aca="false">BE14</f>
        <v>Elias</v>
      </c>
      <c r="FJ14" s="81" t="n">
        <f aca="false">COUNTIF(BF14:DC14,"&gt;0")</f>
        <v>15</v>
      </c>
      <c r="FK14" s="81" t="n">
        <f aca="false">AVERAGE(BF14:DC14)</f>
        <v>1.6</v>
      </c>
      <c r="FL14" s="81" t="n">
        <f aca="false">_xlfn.STDEV.P(BF14:DC14)</f>
        <v>0.8</v>
      </c>
    </row>
    <row r="15" customFormat="false" ht="12.75" hidden="false" customHeight="false" outlineLevel="0" collapsed="false">
      <c r="B15" s="73" t="str">
        <f aca="false">INTRO!B15</f>
        <v>Fabinho</v>
      </c>
      <c r="C15" s="74" t="str">
        <f aca="false">IF($B15=C$2,"-",IF(COUNTIF(CORRIDA!$M:$M,$B15&amp;" d. "&amp;C$2)=0,"",COUNTIF(CORRIDA!$M:$M,$B15&amp;" d. "&amp;C$2)))</f>
        <v/>
      </c>
      <c r="D15" s="74" t="str">
        <f aca="false">IF($B15=D$2,"-",IF(COUNTIF(CORRIDA!$M:$M,$B15&amp;" d. "&amp;D$2)=0,"",COUNTIF(CORRIDA!$M:$M,$B15&amp;" d. "&amp;D$2)))</f>
        <v/>
      </c>
      <c r="E15" s="74" t="str">
        <f aca="false">IF($B15=E$2,"-",IF(COUNTIF(CORRIDA!$M:$M,$B15&amp;" d. "&amp;E$2)=0,"",COUNTIF(CORRIDA!$M:$M,$B15&amp;" d. "&amp;E$2)))</f>
        <v/>
      </c>
      <c r="F15" s="74" t="str">
        <f aca="false">IF($B15=F$2,"-",IF(COUNTIF(CORRIDA!$M:$M,$B15&amp;" d. "&amp;F$2)=0,"",COUNTIF(CORRIDA!$M:$M,$B15&amp;" d. "&amp;F$2)))</f>
        <v/>
      </c>
      <c r="G15" s="74" t="str">
        <f aca="false">IF($B15=G$2,"-",IF(COUNTIF(CORRIDA!$M:$M,$B15&amp;" d. "&amp;G$2)=0,"",COUNTIF(CORRIDA!$M:$M,$B15&amp;" d. "&amp;G$2)))</f>
        <v/>
      </c>
      <c r="H15" s="74" t="n">
        <f aca="false">IF($B15=H$2,"-",IF(COUNTIF(CORRIDA!$M:$M,$B15&amp;" d. "&amp;H$2)=0,"",COUNTIF(CORRIDA!$M:$M,$B15&amp;" d. "&amp;H$2)))</f>
        <v>1</v>
      </c>
      <c r="I15" s="74" t="n">
        <f aca="false">IF($B15=I$2,"-",IF(COUNTIF(CORRIDA!$M:$M,$B15&amp;" d. "&amp;I$2)=0,"",COUNTIF(CORRIDA!$M:$M,$B15&amp;" d. "&amp;I$2)))</f>
        <v>1</v>
      </c>
      <c r="J15" s="74" t="str">
        <f aca="false">IF($B15=J$2,"-",IF(COUNTIF(CORRIDA!$M:$M,$B15&amp;" d. "&amp;J$2)=0,"",COUNTIF(CORRIDA!$M:$M,$B15&amp;" d. "&amp;J$2)))</f>
        <v/>
      </c>
      <c r="K15" s="74" t="str">
        <f aca="false">IF($B15=K$2,"-",IF(COUNTIF(CORRIDA!$M:$M,$B15&amp;" d. "&amp;K$2)=0,"",COUNTIF(CORRIDA!$M:$M,$B15&amp;" d. "&amp;K$2)))</f>
        <v/>
      </c>
      <c r="L15" s="74" t="str">
        <f aca="false">IF($B15=L$2,"-",IF(COUNTIF(CORRIDA!$M:$M,$B15&amp;" d. "&amp;L$2)=0,"",COUNTIF(CORRIDA!$M:$M,$B15&amp;" d. "&amp;L$2)))</f>
        <v/>
      </c>
      <c r="M15" s="74" t="str">
        <f aca="false">IF($B15=M$2,"-",IF(COUNTIF(CORRIDA!$M:$M,$B15&amp;" d. "&amp;M$2)=0,"",COUNTIF(CORRIDA!$M:$M,$B15&amp;" d. "&amp;M$2)))</f>
        <v/>
      </c>
      <c r="N15" s="74" t="str">
        <f aca="false">IF($B15=N$2,"-",IF(COUNTIF(CORRIDA!$M:$M,$B15&amp;" d. "&amp;N$2)=0,"",COUNTIF(CORRIDA!$M:$M,$B15&amp;" d. "&amp;N$2)))</f>
        <v/>
      </c>
      <c r="O15" s="74" t="str">
        <f aca="false">IF($B15=O$2,"-",IF(COUNTIF(CORRIDA!$M:$M,$B15&amp;" d. "&amp;O$2)=0,"",COUNTIF(CORRIDA!$M:$M,$B15&amp;" d. "&amp;O$2)))</f>
        <v>-</v>
      </c>
      <c r="P15" s="74" t="str">
        <f aca="false">IF($B15=P$2,"-",IF(COUNTIF(CORRIDA!$M:$M,$B15&amp;" d. "&amp;P$2)=0,"",COUNTIF(CORRIDA!$M:$M,$B15&amp;" d. "&amp;P$2)))</f>
        <v/>
      </c>
      <c r="Q15" s="74" t="str">
        <f aca="false">IF($B15=Q$2,"-",IF(COUNTIF(CORRIDA!$M:$M,$B15&amp;" d. "&amp;Q$2)=0,"",COUNTIF(CORRIDA!$M:$M,$B15&amp;" d. "&amp;Q$2)))</f>
        <v/>
      </c>
      <c r="R15" s="74" t="str">
        <f aca="false">IF($B15=R$2,"-",IF(COUNTIF(CORRIDA!$M:$M,$B15&amp;" d. "&amp;R$2)=0,"",COUNTIF(CORRIDA!$M:$M,$B15&amp;" d. "&amp;R$2)))</f>
        <v/>
      </c>
      <c r="S15" s="74" t="str">
        <f aca="false">IF($B15=S$2,"-",IF(COUNTIF(CORRIDA!$M:$M,$B15&amp;" d. "&amp;S$2)=0,"",COUNTIF(CORRIDA!$M:$M,$B15&amp;" d. "&amp;S$2)))</f>
        <v/>
      </c>
      <c r="T15" s="74" t="str">
        <f aca="false">IF($B15=T$2,"-",IF(COUNTIF(CORRIDA!$M:$M,$B15&amp;" d. "&amp;T$2)=0,"",COUNTIF(CORRIDA!$M:$M,$B15&amp;" d. "&amp;T$2)))</f>
        <v/>
      </c>
      <c r="U15" s="74" t="str">
        <f aca="false">IF($B15=U$2,"-",IF(COUNTIF(CORRIDA!$M:$M,$B15&amp;" d. "&amp;U$2)=0,"",COUNTIF(CORRIDA!$M:$M,$B15&amp;" d. "&amp;U$2)))</f>
        <v/>
      </c>
      <c r="V15" s="74" t="str">
        <f aca="false">IF($B15=V$2,"-",IF(COUNTIF(CORRIDA!$M:$M,$B15&amp;" d. "&amp;V$2)=0,"",COUNTIF(CORRIDA!$M:$M,$B15&amp;" d. "&amp;V$2)))</f>
        <v/>
      </c>
      <c r="W15" s="74" t="str">
        <f aca="false">IF($B15=W$2,"-",IF(COUNTIF(CORRIDA!$M:$M,$B15&amp;" d. "&amp;W$2)=0,"",COUNTIF(CORRIDA!$M:$M,$B15&amp;" d. "&amp;W$2)))</f>
        <v/>
      </c>
      <c r="X15" s="74" t="str">
        <f aca="false">IF($B15=X$2,"-",IF(COUNTIF(CORRIDA!$M:$M,$B15&amp;" d. "&amp;X$2)=0,"",COUNTIF(CORRIDA!$M:$M,$B15&amp;" d. "&amp;X$2)))</f>
        <v/>
      </c>
      <c r="Y15" s="74" t="str">
        <f aca="false">IF($B15=Y$2,"-",IF(COUNTIF(CORRIDA!$M:$M,$B15&amp;" d. "&amp;Y$2)=0,"",COUNTIF(CORRIDA!$M:$M,$B15&amp;" d. "&amp;Y$2)))</f>
        <v/>
      </c>
      <c r="Z15" s="74" t="str">
        <f aca="false">IF($B15=Z$2,"-",IF(COUNTIF(CORRIDA!$M:$M,$B15&amp;" d. "&amp;Z$2)=0,"",COUNTIF(CORRIDA!$M:$M,$B15&amp;" d. "&amp;Z$2)))</f>
        <v/>
      </c>
      <c r="AA15" s="74" t="str">
        <f aca="false">IF($B15=AA$2,"-",IF(COUNTIF(CORRIDA!$M:$M,$B15&amp;" d. "&amp;AA$2)=0,"",COUNTIF(CORRIDA!$M:$M,$B15&amp;" d. "&amp;AA$2)))</f>
        <v/>
      </c>
      <c r="AB15" s="74" t="str">
        <f aca="false">IF($B15=AB$2,"-",IF(COUNTIF(CORRIDA!$M:$M,$B15&amp;" d. "&amp;AB$2)=0,"",COUNTIF(CORRIDA!$M:$M,$B15&amp;" d. "&amp;AB$2)))</f>
        <v/>
      </c>
      <c r="AC15" s="74" t="str">
        <f aca="false">IF($B15=AC$2,"-",IF(COUNTIF(CORRIDA!$M:$M,$B15&amp;" d. "&amp;AC$2)=0,"",COUNTIF(CORRIDA!$M:$M,$B15&amp;" d. "&amp;AC$2)))</f>
        <v/>
      </c>
      <c r="AD15" s="74" t="str">
        <f aca="false">IF($B15=AD$2,"-",IF(COUNTIF(CORRIDA!$M:$M,$B15&amp;" d. "&amp;AD$2)=0,"",COUNTIF(CORRIDA!$M:$M,$B15&amp;" d. "&amp;AD$2)))</f>
        <v/>
      </c>
      <c r="AE15" s="74" t="str">
        <f aca="false">IF($B15=AE$2,"-",IF(COUNTIF(CORRIDA!$M:$M,$B15&amp;" d. "&amp;AE$2)=0,"",COUNTIF(CORRIDA!$M:$M,$B15&amp;" d. "&amp;AE$2)))</f>
        <v/>
      </c>
      <c r="AF15" s="74" t="str">
        <f aca="false">IF($B15=AF$2,"-",IF(COUNTIF(CORRIDA!$M:$M,$B15&amp;" d. "&amp;AF$2)=0,"",COUNTIF(CORRIDA!$M:$M,$B15&amp;" d. "&amp;AF$2)))</f>
        <v/>
      </c>
      <c r="AG15" s="74" t="str">
        <f aca="false">IF($B15=AG$2,"-",IF(COUNTIF(CORRIDA!$M:$M,$B15&amp;" d. "&amp;AG$2)=0,"",COUNTIF(CORRIDA!$M:$M,$B15&amp;" d. "&amp;AG$2)))</f>
        <v/>
      </c>
      <c r="AH15" s="74" t="str">
        <f aca="false">IF($B15=AH$2,"-",IF(COUNTIF(CORRIDA!$M:$M,$B15&amp;" d. "&amp;AH$2)=0,"",COUNTIF(CORRIDA!$M:$M,$B15&amp;" d. "&amp;AH$2)))</f>
        <v/>
      </c>
      <c r="AI15" s="74" t="str">
        <f aca="false">IF($B15=AI$2,"-",IF(COUNTIF(CORRIDA!$M:$M,$B15&amp;" d. "&amp;AI$2)=0,"",COUNTIF(CORRIDA!$M:$M,$B15&amp;" d. "&amp;AI$2)))</f>
        <v/>
      </c>
      <c r="AJ15" s="74" t="str">
        <f aca="false">IF($B15=AJ$2,"-",IF(COUNTIF(CORRIDA!$M:$M,$B15&amp;" d. "&amp;AJ$2)=0,"",COUNTIF(CORRIDA!$M:$M,$B15&amp;" d. "&amp;AJ$2)))</f>
        <v/>
      </c>
      <c r="AK15" s="74" t="str">
        <f aca="false">IF($B15=AK$2,"-",IF(COUNTIF(CORRIDA!$M:$M,$B15&amp;" d. "&amp;AK$2)=0,"",COUNTIF(CORRIDA!$M:$M,$B15&amp;" d. "&amp;AK$2)))</f>
        <v/>
      </c>
      <c r="AL15" s="74" t="str">
        <f aca="false">IF($B15=AL$2,"-",IF(COUNTIF(CORRIDA!$M:$M,$B15&amp;" d. "&amp;AL$2)=0,"",COUNTIF(CORRIDA!$M:$M,$B15&amp;" d. "&amp;AL$2)))</f>
        <v/>
      </c>
      <c r="AM15" s="74" t="str">
        <f aca="false">IF($B15=AM$2,"-",IF(COUNTIF(CORRIDA!$M:$M,$B15&amp;" d. "&amp;AM$2)=0,"",COUNTIF(CORRIDA!$M:$M,$B15&amp;" d. "&amp;AM$2)))</f>
        <v/>
      </c>
      <c r="AN15" s="74" t="str">
        <f aca="false">IF($B15=AN$2,"-",IF(COUNTIF(CORRIDA!$M:$M,$B15&amp;" d. "&amp;AN$2)=0,"",COUNTIF(CORRIDA!$M:$M,$B15&amp;" d. "&amp;AN$2)))</f>
        <v/>
      </c>
      <c r="AO15" s="74" t="str">
        <f aca="false">IF($B15=AO$2,"-",IF(COUNTIF(CORRIDA!$M:$M,$B15&amp;" d. "&amp;AO$2)=0,"",COUNTIF(CORRIDA!$M:$M,$B15&amp;" d. "&amp;AO$2)))</f>
        <v/>
      </c>
      <c r="AP15" s="74" t="str">
        <f aca="false">IF($B15=AP$2,"-",IF(COUNTIF(CORRIDA!$M:$M,$B15&amp;" d. "&amp;AP$2)=0,"",COUNTIF(CORRIDA!$M:$M,$B15&amp;" d. "&amp;AP$2)))</f>
        <v/>
      </c>
      <c r="AQ15" s="74" t="str">
        <f aca="false">IF($B15=AQ$2,"-",IF(COUNTIF(CORRIDA!$M:$M,$B15&amp;" d. "&amp;AQ$2)=0,"",COUNTIF(CORRIDA!$M:$M,$B15&amp;" d. "&amp;AQ$2)))</f>
        <v/>
      </c>
      <c r="AR15" s="74" t="str">
        <f aca="false">IF($B15=AR$2,"-",IF(COUNTIF(CORRIDA!$M:$M,$B15&amp;" d. "&amp;AR$2)=0,"",COUNTIF(CORRIDA!$M:$M,$B15&amp;" d. "&amp;AR$2)))</f>
        <v/>
      </c>
      <c r="AS15" s="74" t="n">
        <f aca="false">IF($B15=AS$2,"-",IF(COUNTIF(CORRIDA!$M:$M,$B15&amp;" d. "&amp;AS$2)=0,"",COUNTIF(CORRIDA!$M:$M,$B15&amp;" d. "&amp;AS$2)))</f>
        <v>1</v>
      </c>
      <c r="AT15" s="74" t="str">
        <f aca="false">IF($B15=AT$2,"-",IF(COUNTIF(CORRIDA!$M:$M,$B15&amp;" d. "&amp;AT$2)=0,"",COUNTIF(CORRIDA!$M:$M,$B15&amp;" d. "&amp;AT$2)))</f>
        <v/>
      </c>
      <c r="AU15" s="74" t="str">
        <f aca="false">IF($B15=AU$2,"-",IF(COUNTIF(CORRIDA!$M:$M,$B15&amp;" d. "&amp;AU$2)=0,"",COUNTIF(CORRIDA!$M:$M,$B15&amp;" d. "&amp;AU$2)))</f>
        <v/>
      </c>
      <c r="AV15" s="74" t="str">
        <f aca="false">IF($B15=AV$2,"-",IF(COUNTIF(CORRIDA!$M:$M,$B15&amp;" d. "&amp;AV$2)=0,"",COUNTIF(CORRIDA!$M:$M,$B15&amp;" d. "&amp;AV$2)))</f>
        <v/>
      </c>
      <c r="AW15" s="74" t="str">
        <f aca="false">IF($B15=AW$2,"-",IF(COUNTIF(CORRIDA!$M:$M,$B15&amp;" d. "&amp;AW$2)=0,"",COUNTIF(CORRIDA!$M:$M,$B15&amp;" d. "&amp;AW$2)))</f>
        <v/>
      </c>
      <c r="AX15" s="74" t="str">
        <f aca="false">IF($B15=AX$2,"-",IF(COUNTIF(CORRIDA!$M:$M,$B15&amp;" d. "&amp;AX$2)=0,"",COUNTIF(CORRIDA!$M:$M,$B15&amp;" d. "&amp;AX$2)))</f>
        <v/>
      </c>
      <c r="AY15" s="74" t="str">
        <f aca="false">IF($B15=AY$2,"-",IF(COUNTIF(CORRIDA!$M:$M,$B15&amp;" d. "&amp;AY$2)=0,"",COUNTIF(CORRIDA!$M:$M,$B15&amp;" d. "&amp;AY$2)))</f>
        <v/>
      </c>
      <c r="AZ15" s="74" t="str">
        <f aca="false">IF($B15=AZ$2,"-",IF(COUNTIF(CORRIDA!$M:$M,$B15&amp;" d. "&amp;AZ$2)=0,"",COUNTIF(CORRIDA!$M:$M,$B15&amp;" d. "&amp;AZ$2)))</f>
        <v/>
      </c>
      <c r="BA15" s="75" t="n">
        <f aca="false">SUM(C15:AZ15)</f>
        <v>3</v>
      </c>
      <c r="BE15" s="73" t="str">
        <f aca="false">B15</f>
        <v>Fabinho</v>
      </c>
      <c r="BF15" s="76" t="str">
        <f aca="false">IF($B15=BF$2,"-",IF(COUNTIF(CORRIDA!$M:$M,$B15&amp;" d. "&amp;BF$2)+COUNTIF(CORRIDA!$M:$M,BF$2&amp;" d. "&amp;$B15)=0,"",COUNTIF(CORRIDA!$M:$M,$B15&amp;" d. "&amp;BF$2)+COUNTIF(CORRIDA!$M:$M,BF$2&amp;" d. "&amp;$B15)))</f>
        <v/>
      </c>
      <c r="BG15" s="76" t="str">
        <f aca="false">IF($B15=BG$2,"-",IF(COUNTIF(CORRIDA!$M:$M,$B15&amp;" d. "&amp;BG$2)+COUNTIF(CORRIDA!$M:$M,BG$2&amp;" d. "&amp;$B15)=0,"",COUNTIF(CORRIDA!$M:$M,$B15&amp;" d. "&amp;BG$2)+COUNTIF(CORRIDA!$M:$M,BG$2&amp;" d. "&amp;$B15)))</f>
        <v/>
      </c>
      <c r="BH15" s="76" t="str">
        <f aca="false">IF($B15=BH$2,"-",IF(COUNTIF(CORRIDA!$M:$M,$B15&amp;" d. "&amp;BH$2)+COUNTIF(CORRIDA!$M:$M,BH$2&amp;" d. "&amp;$B15)=0,"",COUNTIF(CORRIDA!$M:$M,$B15&amp;" d. "&amp;BH$2)+COUNTIF(CORRIDA!$M:$M,BH$2&amp;" d. "&amp;$B15)))</f>
        <v/>
      </c>
      <c r="BI15" s="76" t="str">
        <f aca="false">IF($B15=BI$2,"-",IF(COUNTIF(CORRIDA!$M:$M,$B15&amp;" d. "&amp;BI$2)+COUNTIF(CORRIDA!$M:$M,BI$2&amp;" d. "&amp;$B15)=0,"",COUNTIF(CORRIDA!$M:$M,$B15&amp;" d. "&amp;BI$2)+COUNTIF(CORRIDA!$M:$M,BI$2&amp;" d. "&amp;$B15)))</f>
        <v/>
      </c>
      <c r="BJ15" s="76" t="str">
        <f aca="false">IF($B15=BJ$2,"-",IF(COUNTIF(CORRIDA!$M:$M,$B15&amp;" d. "&amp;BJ$2)+COUNTIF(CORRIDA!$M:$M,BJ$2&amp;" d. "&amp;$B15)=0,"",COUNTIF(CORRIDA!$M:$M,$B15&amp;" d. "&amp;BJ$2)+COUNTIF(CORRIDA!$M:$M,BJ$2&amp;" d. "&amp;$B15)))</f>
        <v/>
      </c>
      <c r="BK15" s="76" t="n">
        <f aca="false">IF($B15=BK$2,"-",IF(COUNTIF(CORRIDA!$M:$M,$B15&amp;" d. "&amp;BK$2)+COUNTIF(CORRIDA!$M:$M,BK$2&amp;" d. "&amp;$B15)=0,"",COUNTIF(CORRIDA!$M:$M,$B15&amp;" d. "&amp;BK$2)+COUNTIF(CORRIDA!$M:$M,BK$2&amp;" d. "&amp;$B15)))</f>
        <v>1</v>
      </c>
      <c r="BL15" s="76" t="n">
        <f aca="false">IF($B15=BL$2,"-",IF(COUNTIF(CORRIDA!$M:$M,$B15&amp;" d. "&amp;BL$2)+COUNTIF(CORRIDA!$M:$M,BL$2&amp;" d. "&amp;$B15)=0,"",COUNTIF(CORRIDA!$M:$M,$B15&amp;" d. "&amp;BL$2)+COUNTIF(CORRIDA!$M:$M,BL$2&amp;" d. "&amp;$B15)))</f>
        <v>1</v>
      </c>
      <c r="BM15" s="76" t="str">
        <f aca="false">IF($B15=BM$2,"-",IF(COUNTIF(CORRIDA!$M:$M,$B15&amp;" d. "&amp;BM$2)+COUNTIF(CORRIDA!$M:$M,BM$2&amp;" d. "&amp;$B15)=0,"",COUNTIF(CORRIDA!$M:$M,$B15&amp;" d. "&amp;BM$2)+COUNTIF(CORRIDA!$M:$M,BM$2&amp;" d. "&amp;$B15)))</f>
        <v/>
      </c>
      <c r="BN15" s="76" t="str">
        <f aca="false">IF($B15=BN$2,"-",IF(COUNTIF(CORRIDA!$M:$M,$B15&amp;" d. "&amp;BN$2)+COUNTIF(CORRIDA!$M:$M,BN$2&amp;" d. "&amp;$B15)=0,"",COUNTIF(CORRIDA!$M:$M,$B15&amp;" d. "&amp;BN$2)+COUNTIF(CORRIDA!$M:$M,BN$2&amp;" d. "&amp;$B15)))</f>
        <v/>
      </c>
      <c r="BO15" s="76" t="str">
        <f aca="false">IF($B15=BO$2,"-",IF(COUNTIF(CORRIDA!$M:$M,$B15&amp;" d. "&amp;BO$2)+COUNTIF(CORRIDA!$M:$M,BO$2&amp;" d. "&amp;$B15)=0,"",COUNTIF(CORRIDA!$M:$M,$B15&amp;" d. "&amp;BO$2)+COUNTIF(CORRIDA!$M:$M,BO$2&amp;" d. "&amp;$B15)))</f>
        <v/>
      </c>
      <c r="BP15" s="76" t="str">
        <f aca="false">IF($B15=BP$2,"-",IF(COUNTIF(CORRIDA!$M:$M,$B15&amp;" d. "&amp;BP$2)+COUNTIF(CORRIDA!$M:$M,BP$2&amp;" d. "&amp;$B15)=0,"",COUNTIF(CORRIDA!$M:$M,$B15&amp;" d. "&amp;BP$2)+COUNTIF(CORRIDA!$M:$M,BP$2&amp;" d. "&amp;$B15)))</f>
        <v/>
      </c>
      <c r="BQ15" s="76" t="str">
        <f aca="false">IF($B15=BQ$2,"-",IF(COUNTIF(CORRIDA!$M:$M,$B15&amp;" d. "&amp;BQ$2)+COUNTIF(CORRIDA!$M:$M,BQ$2&amp;" d. "&amp;$B15)=0,"",COUNTIF(CORRIDA!$M:$M,$B15&amp;" d. "&amp;BQ$2)+COUNTIF(CORRIDA!$M:$M,BQ$2&amp;" d. "&amp;$B15)))</f>
        <v/>
      </c>
      <c r="BR15" s="76" t="str">
        <f aca="false">IF($B15=BR$2,"-",IF(COUNTIF(CORRIDA!$M:$M,$B15&amp;" d. "&amp;BR$2)+COUNTIF(CORRIDA!$M:$M,BR$2&amp;" d. "&amp;$B15)=0,"",COUNTIF(CORRIDA!$M:$M,$B15&amp;" d. "&amp;BR$2)+COUNTIF(CORRIDA!$M:$M,BR$2&amp;" d. "&amp;$B15)))</f>
        <v>-</v>
      </c>
      <c r="BS15" s="76" t="str">
        <f aca="false">IF($B15=BS$2,"-",IF(COUNTIF(CORRIDA!$M:$M,$B15&amp;" d. "&amp;BS$2)+COUNTIF(CORRIDA!$M:$M,BS$2&amp;" d. "&amp;$B15)=0,"",COUNTIF(CORRIDA!$M:$M,$B15&amp;" d. "&amp;BS$2)+COUNTIF(CORRIDA!$M:$M,BS$2&amp;" d. "&amp;$B15)))</f>
        <v/>
      </c>
      <c r="BT15" s="76" t="str">
        <f aca="false">IF($B15=BT$2,"-",IF(COUNTIF(CORRIDA!$M:$M,$B15&amp;" d. "&amp;BT$2)+COUNTIF(CORRIDA!$M:$M,BT$2&amp;" d. "&amp;$B15)=0,"",COUNTIF(CORRIDA!$M:$M,$B15&amp;" d. "&amp;BT$2)+COUNTIF(CORRIDA!$M:$M,BT$2&amp;" d. "&amp;$B15)))</f>
        <v/>
      </c>
      <c r="BU15" s="76" t="str">
        <f aca="false">IF($B15=BU$2,"-",IF(COUNTIF(CORRIDA!$M:$M,$B15&amp;" d. "&amp;BU$2)+COUNTIF(CORRIDA!$M:$M,BU$2&amp;" d. "&amp;$B15)=0,"",COUNTIF(CORRIDA!$M:$M,$B15&amp;" d. "&amp;BU$2)+COUNTIF(CORRIDA!$M:$M,BU$2&amp;" d. "&amp;$B15)))</f>
        <v/>
      </c>
      <c r="BV15" s="76" t="str">
        <f aca="false">IF($B15=BV$2,"-",IF(COUNTIF(CORRIDA!$M:$M,$B15&amp;" d. "&amp;BV$2)+COUNTIF(CORRIDA!$M:$M,BV$2&amp;" d. "&amp;$B15)=0,"",COUNTIF(CORRIDA!$M:$M,$B15&amp;" d. "&amp;BV$2)+COUNTIF(CORRIDA!$M:$M,BV$2&amp;" d. "&amp;$B15)))</f>
        <v/>
      </c>
      <c r="BW15" s="76" t="str">
        <f aca="false">IF($B15=BW$2,"-",IF(COUNTIF(CORRIDA!$M:$M,$B15&amp;" d. "&amp;BW$2)+COUNTIF(CORRIDA!$M:$M,BW$2&amp;" d. "&amp;$B15)=0,"",COUNTIF(CORRIDA!$M:$M,$B15&amp;" d. "&amp;BW$2)+COUNTIF(CORRIDA!$M:$M,BW$2&amp;" d. "&amp;$B15)))</f>
        <v/>
      </c>
      <c r="BX15" s="76" t="str">
        <f aca="false">IF($B15=BX$2,"-",IF(COUNTIF(CORRIDA!$M:$M,$B15&amp;" d. "&amp;BX$2)+COUNTIF(CORRIDA!$M:$M,BX$2&amp;" d. "&amp;$B15)=0,"",COUNTIF(CORRIDA!$M:$M,$B15&amp;" d. "&amp;BX$2)+COUNTIF(CORRIDA!$M:$M,BX$2&amp;" d. "&amp;$B15)))</f>
        <v/>
      </c>
      <c r="BY15" s="76" t="str">
        <f aca="false">IF($B15=BY$2,"-",IF(COUNTIF(CORRIDA!$M:$M,$B15&amp;" d. "&amp;BY$2)+COUNTIF(CORRIDA!$M:$M,BY$2&amp;" d. "&amp;$B15)=0,"",COUNTIF(CORRIDA!$M:$M,$B15&amp;" d. "&amp;BY$2)+COUNTIF(CORRIDA!$M:$M,BY$2&amp;" d. "&amp;$B15)))</f>
        <v/>
      </c>
      <c r="BZ15" s="76" t="str">
        <f aca="false">IF($B15=BZ$2,"-",IF(COUNTIF(CORRIDA!$M:$M,$B15&amp;" d. "&amp;BZ$2)+COUNTIF(CORRIDA!$M:$M,BZ$2&amp;" d. "&amp;$B15)=0,"",COUNTIF(CORRIDA!$M:$M,$B15&amp;" d. "&amp;BZ$2)+COUNTIF(CORRIDA!$M:$M,BZ$2&amp;" d. "&amp;$B15)))</f>
        <v/>
      </c>
      <c r="CA15" s="76" t="str">
        <f aca="false">IF($B15=CA$2,"-",IF(COUNTIF(CORRIDA!$M:$M,$B15&amp;" d. "&amp;CA$2)+COUNTIF(CORRIDA!$M:$M,CA$2&amp;" d. "&amp;$B15)=0,"",COUNTIF(CORRIDA!$M:$M,$B15&amp;" d. "&amp;CA$2)+COUNTIF(CORRIDA!$M:$M,CA$2&amp;" d. "&amp;$B15)))</f>
        <v/>
      </c>
      <c r="CB15" s="76" t="str">
        <f aca="false">IF($B15=CB$2,"-",IF(COUNTIF(CORRIDA!$M:$M,$B15&amp;" d. "&amp;CB$2)+COUNTIF(CORRIDA!$M:$M,CB$2&amp;" d. "&amp;$B15)=0,"",COUNTIF(CORRIDA!$M:$M,$B15&amp;" d. "&amp;CB$2)+COUNTIF(CORRIDA!$M:$M,CB$2&amp;" d. "&amp;$B15)))</f>
        <v/>
      </c>
      <c r="CC15" s="76" t="str">
        <f aca="false">IF($B15=CC$2,"-",IF(COUNTIF(CORRIDA!$M:$M,$B15&amp;" d. "&amp;CC$2)+COUNTIF(CORRIDA!$M:$M,CC$2&amp;" d. "&amp;$B15)=0,"",COUNTIF(CORRIDA!$M:$M,$B15&amp;" d. "&amp;CC$2)+COUNTIF(CORRIDA!$M:$M,CC$2&amp;" d. "&amp;$B15)))</f>
        <v/>
      </c>
      <c r="CD15" s="76" t="str">
        <f aca="false">IF($B15=CD$2,"-",IF(COUNTIF(CORRIDA!$M:$M,$B15&amp;" d. "&amp;CD$2)+COUNTIF(CORRIDA!$M:$M,CD$2&amp;" d. "&amp;$B15)=0,"",COUNTIF(CORRIDA!$M:$M,$B15&amp;" d. "&amp;CD$2)+COUNTIF(CORRIDA!$M:$M,CD$2&amp;" d. "&amp;$B15)))</f>
        <v/>
      </c>
      <c r="CE15" s="76" t="str">
        <f aca="false">IF($B15=CE$2,"-",IF(COUNTIF(CORRIDA!$M:$M,$B15&amp;" d. "&amp;CE$2)+COUNTIF(CORRIDA!$M:$M,CE$2&amp;" d. "&amp;$B15)=0,"",COUNTIF(CORRIDA!$M:$M,$B15&amp;" d. "&amp;CE$2)+COUNTIF(CORRIDA!$M:$M,CE$2&amp;" d. "&amp;$B15)))</f>
        <v/>
      </c>
      <c r="CF15" s="76" t="str">
        <f aca="false">IF($B15=CF$2,"-",IF(COUNTIF(CORRIDA!$M:$M,$B15&amp;" d. "&amp;CF$2)+COUNTIF(CORRIDA!$M:$M,CF$2&amp;" d. "&amp;$B15)=0,"",COUNTIF(CORRIDA!$M:$M,$B15&amp;" d. "&amp;CF$2)+COUNTIF(CORRIDA!$M:$M,CF$2&amp;" d. "&amp;$B15)))</f>
        <v/>
      </c>
      <c r="CG15" s="76" t="str">
        <f aca="false">IF($B15=CG$2,"-",IF(COUNTIF(CORRIDA!$M:$M,$B15&amp;" d. "&amp;CG$2)+COUNTIF(CORRIDA!$M:$M,CG$2&amp;" d. "&amp;$B15)=0,"",COUNTIF(CORRIDA!$M:$M,$B15&amp;" d. "&amp;CG$2)+COUNTIF(CORRIDA!$M:$M,CG$2&amp;" d. "&amp;$B15)))</f>
        <v/>
      </c>
      <c r="CH15" s="76" t="str">
        <f aca="false">IF($B15=CH$2,"-",IF(COUNTIF(CORRIDA!$M:$M,$B15&amp;" d. "&amp;CH$2)+COUNTIF(CORRIDA!$M:$M,CH$2&amp;" d. "&amp;$B15)=0,"",COUNTIF(CORRIDA!$M:$M,$B15&amp;" d. "&amp;CH$2)+COUNTIF(CORRIDA!$M:$M,CH$2&amp;" d. "&amp;$B15)))</f>
        <v/>
      </c>
      <c r="CI15" s="76" t="str">
        <f aca="false">IF($B15=CI$2,"-",IF(COUNTIF(CORRIDA!$M:$M,$B15&amp;" d. "&amp;CI$2)+COUNTIF(CORRIDA!$M:$M,CI$2&amp;" d. "&amp;$B15)=0,"",COUNTIF(CORRIDA!$M:$M,$B15&amp;" d. "&amp;CI$2)+COUNTIF(CORRIDA!$M:$M,CI$2&amp;" d. "&amp;$B15)))</f>
        <v/>
      </c>
      <c r="CJ15" s="76" t="str">
        <f aca="false">IF($B15=CJ$2,"-",IF(COUNTIF(CORRIDA!$M:$M,$B15&amp;" d. "&amp;CJ$2)+COUNTIF(CORRIDA!$M:$M,CJ$2&amp;" d. "&amp;$B15)=0,"",COUNTIF(CORRIDA!$M:$M,$B15&amp;" d. "&amp;CJ$2)+COUNTIF(CORRIDA!$M:$M,CJ$2&amp;" d. "&amp;$B15)))</f>
        <v/>
      </c>
      <c r="CK15" s="76" t="str">
        <f aca="false">IF($B15=CK$2,"-",IF(COUNTIF(CORRIDA!$M:$M,$B15&amp;" d. "&amp;CK$2)+COUNTIF(CORRIDA!$M:$M,CK$2&amp;" d. "&amp;$B15)=0,"",COUNTIF(CORRIDA!$M:$M,$B15&amp;" d. "&amp;CK$2)+COUNTIF(CORRIDA!$M:$M,CK$2&amp;" d. "&amp;$B15)))</f>
        <v/>
      </c>
      <c r="CL15" s="76" t="str">
        <f aca="false">IF($B15=CL$2,"-",IF(COUNTIF(CORRIDA!$M:$M,$B15&amp;" d. "&amp;CL$2)+COUNTIF(CORRIDA!$M:$M,CL$2&amp;" d. "&amp;$B15)=0,"",COUNTIF(CORRIDA!$M:$M,$B15&amp;" d. "&amp;CL$2)+COUNTIF(CORRIDA!$M:$M,CL$2&amp;" d. "&amp;$B15)))</f>
        <v/>
      </c>
      <c r="CM15" s="76" t="str">
        <f aca="false">IF($B15=CM$2,"-",IF(COUNTIF(CORRIDA!$M:$M,$B15&amp;" d. "&amp;CM$2)+COUNTIF(CORRIDA!$M:$M,CM$2&amp;" d. "&amp;$B15)=0,"",COUNTIF(CORRIDA!$M:$M,$B15&amp;" d. "&amp;CM$2)+COUNTIF(CORRIDA!$M:$M,CM$2&amp;" d. "&amp;$B15)))</f>
        <v/>
      </c>
      <c r="CN15" s="76" t="str">
        <f aca="false">IF($B15=CN$2,"-",IF(COUNTIF(CORRIDA!$M:$M,$B15&amp;" d. "&amp;CN$2)+COUNTIF(CORRIDA!$M:$M,CN$2&amp;" d. "&amp;$B15)=0,"",COUNTIF(CORRIDA!$M:$M,$B15&amp;" d. "&amp;CN$2)+COUNTIF(CORRIDA!$M:$M,CN$2&amp;" d. "&amp;$B15)))</f>
        <v/>
      </c>
      <c r="CO15" s="76" t="str">
        <f aca="false">IF($B15=CO$2,"-",IF(COUNTIF(CORRIDA!$M:$M,$B15&amp;" d. "&amp;CO$2)+COUNTIF(CORRIDA!$M:$M,CO$2&amp;" d. "&amp;$B15)=0,"",COUNTIF(CORRIDA!$M:$M,$B15&amp;" d. "&amp;CO$2)+COUNTIF(CORRIDA!$M:$M,CO$2&amp;" d. "&amp;$B15)))</f>
        <v/>
      </c>
      <c r="CP15" s="76" t="str">
        <f aca="false">IF($B15=CP$2,"-",IF(COUNTIF(CORRIDA!$M:$M,$B15&amp;" d. "&amp;CP$2)+COUNTIF(CORRIDA!$M:$M,CP$2&amp;" d. "&amp;$B15)=0,"",COUNTIF(CORRIDA!$M:$M,$B15&amp;" d. "&amp;CP$2)+COUNTIF(CORRIDA!$M:$M,CP$2&amp;" d. "&amp;$B15)))</f>
        <v/>
      </c>
      <c r="CQ15" s="76" t="str">
        <f aca="false">IF($B15=CQ$2,"-",IF(COUNTIF(CORRIDA!$M:$M,$B15&amp;" d. "&amp;CQ$2)+COUNTIF(CORRIDA!$M:$M,CQ$2&amp;" d. "&amp;$B15)=0,"",COUNTIF(CORRIDA!$M:$M,$B15&amp;" d. "&amp;CQ$2)+COUNTIF(CORRIDA!$M:$M,CQ$2&amp;" d. "&amp;$B15)))</f>
        <v/>
      </c>
      <c r="CR15" s="76" t="str">
        <f aca="false">IF($B15=CR$2,"-",IF(COUNTIF(CORRIDA!$M:$M,$B15&amp;" d. "&amp;CR$2)+COUNTIF(CORRIDA!$M:$M,CR$2&amp;" d. "&amp;$B15)=0,"",COUNTIF(CORRIDA!$M:$M,$B15&amp;" d. "&amp;CR$2)+COUNTIF(CORRIDA!$M:$M,CR$2&amp;" d. "&amp;$B15)))</f>
        <v/>
      </c>
      <c r="CS15" s="76" t="str">
        <f aca="false">IF($B15=CS$2,"-",IF(COUNTIF(CORRIDA!$M:$M,$B15&amp;" d. "&amp;CS$2)+COUNTIF(CORRIDA!$M:$M,CS$2&amp;" d. "&amp;$B15)=0,"",COUNTIF(CORRIDA!$M:$M,$B15&amp;" d. "&amp;CS$2)+COUNTIF(CORRIDA!$M:$M,CS$2&amp;" d. "&amp;$B15)))</f>
        <v/>
      </c>
      <c r="CT15" s="76" t="str">
        <f aca="false">IF($B15=CT$2,"-",IF(COUNTIF(CORRIDA!$M:$M,$B15&amp;" d. "&amp;CT$2)+COUNTIF(CORRIDA!$M:$M,CT$2&amp;" d. "&amp;$B15)=0,"",COUNTIF(CORRIDA!$M:$M,$B15&amp;" d. "&amp;CT$2)+COUNTIF(CORRIDA!$M:$M,CT$2&amp;" d. "&amp;$B15)))</f>
        <v/>
      </c>
      <c r="CU15" s="76" t="str">
        <f aca="false">IF($B15=CU$2,"-",IF(COUNTIF(CORRIDA!$M:$M,$B15&amp;" d. "&amp;CU$2)+COUNTIF(CORRIDA!$M:$M,CU$2&amp;" d. "&amp;$B15)=0,"",COUNTIF(CORRIDA!$M:$M,$B15&amp;" d. "&amp;CU$2)+COUNTIF(CORRIDA!$M:$M,CU$2&amp;" d. "&amp;$B15)))</f>
        <v/>
      </c>
      <c r="CV15" s="76" t="n">
        <f aca="false">IF($B15=CV$2,"-",IF(COUNTIF(CORRIDA!$M:$M,$B15&amp;" d. "&amp;CV$2)+COUNTIF(CORRIDA!$M:$M,CV$2&amp;" d. "&amp;$B15)=0,"",COUNTIF(CORRIDA!$M:$M,$B15&amp;" d. "&amp;CV$2)+COUNTIF(CORRIDA!$M:$M,CV$2&amp;" d. "&amp;$B15)))</f>
        <v>2</v>
      </c>
      <c r="CW15" s="76" t="str">
        <f aca="false">IF($B15=CW$2,"-",IF(COUNTIF(CORRIDA!$M:$M,$B15&amp;" d. "&amp;CW$2)+COUNTIF(CORRIDA!$M:$M,CW$2&amp;" d. "&amp;$B15)=0,"",COUNTIF(CORRIDA!$M:$M,$B15&amp;" d. "&amp;CW$2)+COUNTIF(CORRIDA!$M:$M,CW$2&amp;" d. "&amp;$B15)))</f>
        <v/>
      </c>
      <c r="CX15" s="76" t="str">
        <f aca="false">IF($B15=CX$2,"-",IF(COUNTIF(CORRIDA!$M:$M,$B15&amp;" d. "&amp;CX$2)+COUNTIF(CORRIDA!$M:$M,CX$2&amp;" d. "&amp;$B15)=0,"",COUNTIF(CORRIDA!$M:$M,$B15&amp;" d. "&amp;CX$2)+COUNTIF(CORRIDA!$M:$M,CX$2&amp;" d. "&amp;$B15)))</f>
        <v/>
      </c>
      <c r="CY15" s="76" t="str">
        <f aca="false">IF($B15=CY$2,"-",IF(COUNTIF(CORRIDA!$M:$M,$B15&amp;" d. "&amp;CY$2)+COUNTIF(CORRIDA!$M:$M,CY$2&amp;" d. "&amp;$B15)=0,"",COUNTIF(CORRIDA!$M:$M,$B15&amp;" d. "&amp;CY$2)+COUNTIF(CORRIDA!$M:$M,CY$2&amp;" d. "&amp;$B15)))</f>
        <v/>
      </c>
      <c r="CZ15" s="76" t="str">
        <f aca="false">IF($B15=CZ$2,"-",IF(COUNTIF(CORRIDA!$M:$M,$B15&amp;" d. "&amp;CZ$2)+COUNTIF(CORRIDA!$M:$M,CZ$2&amp;" d. "&amp;$B15)=0,"",COUNTIF(CORRIDA!$M:$M,$B15&amp;" d. "&amp;CZ$2)+COUNTIF(CORRIDA!$M:$M,CZ$2&amp;" d. "&amp;$B15)))</f>
        <v/>
      </c>
      <c r="DA15" s="76" t="str">
        <f aca="false">IF($B15=DA$2,"-",IF(COUNTIF(CORRIDA!$M:$M,$B15&amp;" d. "&amp;DA$2)+COUNTIF(CORRIDA!$M:$M,DA$2&amp;" d. "&amp;$B15)=0,"",COUNTIF(CORRIDA!$M:$M,$B15&amp;" d. "&amp;DA$2)+COUNTIF(CORRIDA!$M:$M,DA$2&amp;" d. "&amp;$B15)))</f>
        <v/>
      </c>
      <c r="DB15" s="76" t="str">
        <f aca="false">IF($B15=DB$2,"-",IF(COUNTIF(CORRIDA!$M:$M,$B15&amp;" d. "&amp;DB$2)+COUNTIF(CORRIDA!$M:$M,DB$2&amp;" d. "&amp;$B15)=0,"",COUNTIF(CORRIDA!$M:$M,$B15&amp;" d. "&amp;DB$2)+COUNTIF(CORRIDA!$M:$M,DB$2&amp;" d. "&amp;$B15)))</f>
        <v/>
      </c>
      <c r="DC15" s="76" t="str">
        <f aca="false">IF($B15=DC$2,"-",IF(COUNTIF(CORRIDA!$M:$M,$B15&amp;" d. "&amp;DC$2)+COUNTIF(CORRIDA!$M:$M,DC$2&amp;" d. "&amp;$B15)=0,"",COUNTIF(CORRIDA!$M:$M,$B15&amp;" d. "&amp;DC$2)+COUNTIF(CORRIDA!$M:$M,DC$2&amp;" d. "&amp;$B15)))</f>
        <v/>
      </c>
      <c r="DD15" s="75" t="n">
        <f aca="false">SUM(BF15:DC15)</f>
        <v>4</v>
      </c>
      <c r="DE15" s="77" t="n">
        <f aca="false">COUNTIF(BF15:DC15,"&gt;0")</f>
        <v>3</v>
      </c>
      <c r="DF15" s="78" t="n">
        <f aca="false">IF(COUNTIF(BF15:DC15,"&gt;0")&lt;10,0,QUOTIENT(COUNTIF(BF15:DC15,"&gt;0"),5)*50)</f>
        <v>0</v>
      </c>
      <c r="DG15" s="79"/>
      <c r="DH15" s="73" t="str">
        <f aca="false">BE15</f>
        <v>Fabinho</v>
      </c>
      <c r="DI15" s="76" t="n">
        <f aca="false">IF($B15=DI$2,0,IF(COUNTIF(CORRIDA!$M:$M,$B15&amp;" d. "&amp;DI$2)+COUNTIF(CORRIDA!$M:$M,DI$2&amp;" d. "&amp;$B15)=0,0,COUNTIF(CORRIDA!$M:$M,$B15&amp;" d. "&amp;DI$2)+COUNTIF(CORRIDA!$M:$M,DI$2&amp;" d. "&amp;$B15)))</f>
        <v>0</v>
      </c>
      <c r="DJ15" s="76" t="n">
        <f aca="false">IF($B15=DJ$2,0,IF(COUNTIF(CORRIDA!$M:$M,$B15&amp;" d. "&amp;DJ$2)+COUNTIF(CORRIDA!$M:$M,DJ$2&amp;" d. "&amp;$B15)=0,0,COUNTIF(CORRIDA!$M:$M,$B15&amp;" d. "&amp;DJ$2)+COUNTIF(CORRIDA!$M:$M,DJ$2&amp;" d. "&amp;$B15)))</f>
        <v>0</v>
      </c>
      <c r="DK15" s="76" t="n">
        <f aca="false">IF($B15=DK$2,0,IF(COUNTIF(CORRIDA!$M:$M,$B15&amp;" d. "&amp;DK$2)+COUNTIF(CORRIDA!$M:$M,DK$2&amp;" d. "&amp;$B15)=0,0,COUNTIF(CORRIDA!$M:$M,$B15&amp;" d. "&amp;DK$2)+COUNTIF(CORRIDA!$M:$M,DK$2&amp;" d. "&amp;$B15)))</f>
        <v>0</v>
      </c>
      <c r="DL15" s="76" t="n">
        <f aca="false">IF($B15=DL$2,0,IF(COUNTIF(CORRIDA!$M:$M,$B15&amp;" d. "&amp;DL$2)+COUNTIF(CORRIDA!$M:$M,DL$2&amp;" d. "&amp;$B15)=0,0,COUNTIF(CORRIDA!$M:$M,$B15&amp;" d. "&amp;DL$2)+COUNTIF(CORRIDA!$M:$M,DL$2&amp;" d. "&amp;$B15)))</f>
        <v>0</v>
      </c>
      <c r="DM15" s="76" t="n">
        <f aca="false">IF($B15=DM$2,0,IF(COUNTIF(CORRIDA!$M:$M,$B15&amp;" d. "&amp;DM$2)+COUNTIF(CORRIDA!$M:$M,DM$2&amp;" d. "&amp;$B15)=0,0,COUNTIF(CORRIDA!$M:$M,$B15&amp;" d. "&amp;DM$2)+COUNTIF(CORRIDA!$M:$M,DM$2&amp;" d. "&amp;$B15)))</f>
        <v>0</v>
      </c>
      <c r="DN15" s="76" t="n">
        <f aca="false">IF($B15=DN$2,0,IF(COUNTIF(CORRIDA!$M:$M,$B15&amp;" d. "&amp;DN$2)+COUNTIF(CORRIDA!$M:$M,DN$2&amp;" d. "&amp;$B15)=0,0,COUNTIF(CORRIDA!$M:$M,$B15&amp;" d. "&amp;DN$2)+COUNTIF(CORRIDA!$M:$M,DN$2&amp;" d. "&amp;$B15)))</f>
        <v>1</v>
      </c>
      <c r="DO15" s="76" t="n">
        <f aca="false">IF($B15=DO$2,0,IF(COUNTIF(CORRIDA!$M:$M,$B15&amp;" d. "&amp;DO$2)+COUNTIF(CORRIDA!$M:$M,DO$2&amp;" d. "&amp;$B15)=0,0,COUNTIF(CORRIDA!$M:$M,$B15&amp;" d. "&amp;DO$2)+COUNTIF(CORRIDA!$M:$M,DO$2&amp;" d. "&amp;$B15)))</f>
        <v>1</v>
      </c>
      <c r="DP15" s="76" t="n">
        <f aca="false">IF($B15=DP$2,0,IF(COUNTIF(CORRIDA!$M:$M,$B15&amp;" d. "&amp;DP$2)+COUNTIF(CORRIDA!$M:$M,DP$2&amp;" d. "&amp;$B15)=0,0,COUNTIF(CORRIDA!$M:$M,$B15&amp;" d. "&amp;DP$2)+COUNTIF(CORRIDA!$M:$M,DP$2&amp;" d. "&amp;$B15)))</f>
        <v>0</v>
      </c>
      <c r="DQ15" s="76" t="n">
        <f aca="false">IF($B15=DQ$2,0,IF(COUNTIF(CORRIDA!$M:$M,$B15&amp;" d. "&amp;DQ$2)+COUNTIF(CORRIDA!$M:$M,DQ$2&amp;" d. "&amp;$B15)=0,0,COUNTIF(CORRIDA!$M:$M,$B15&amp;" d. "&amp;DQ$2)+COUNTIF(CORRIDA!$M:$M,DQ$2&amp;" d. "&amp;$B15)))</f>
        <v>0</v>
      </c>
      <c r="DR15" s="76" t="n">
        <f aca="false">IF($B15=DR$2,0,IF(COUNTIF(CORRIDA!$M:$M,$B15&amp;" d. "&amp;DR$2)+COUNTIF(CORRIDA!$M:$M,DR$2&amp;" d. "&amp;$B15)=0,0,COUNTIF(CORRIDA!$M:$M,$B15&amp;" d. "&amp;DR$2)+COUNTIF(CORRIDA!$M:$M,DR$2&amp;" d. "&amp;$B15)))</f>
        <v>0</v>
      </c>
      <c r="DS15" s="76" t="n">
        <f aca="false">IF($B15=DS$2,0,IF(COUNTIF(CORRIDA!$M:$M,$B15&amp;" d. "&amp;DS$2)+COUNTIF(CORRIDA!$M:$M,DS$2&amp;" d. "&amp;$B15)=0,0,COUNTIF(CORRIDA!$M:$M,$B15&amp;" d. "&amp;DS$2)+COUNTIF(CORRIDA!$M:$M,DS$2&amp;" d. "&amp;$B15)))</f>
        <v>0</v>
      </c>
      <c r="DT15" s="76" t="n">
        <f aca="false">IF($B15=DT$2,0,IF(COUNTIF(CORRIDA!$M:$M,$B15&amp;" d. "&amp;DT$2)+COUNTIF(CORRIDA!$M:$M,DT$2&amp;" d. "&amp;$B15)=0,0,COUNTIF(CORRIDA!$M:$M,$B15&amp;" d. "&amp;DT$2)+COUNTIF(CORRIDA!$M:$M,DT$2&amp;" d. "&amp;$B15)))</f>
        <v>0</v>
      </c>
      <c r="DU15" s="76" t="n">
        <f aca="false">IF($B15=DU$2,0,IF(COUNTIF(CORRIDA!$M:$M,$B15&amp;" d. "&amp;DU$2)+COUNTIF(CORRIDA!$M:$M,DU$2&amp;" d. "&amp;$B15)=0,0,COUNTIF(CORRIDA!$M:$M,$B15&amp;" d. "&amp;DU$2)+COUNTIF(CORRIDA!$M:$M,DU$2&amp;" d. "&amp;$B15)))</f>
        <v>0</v>
      </c>
      <c r="DV15" s="76" t="n">
        <f aca="false">IF($B15=DV$2,0,IF(COUNTIF(CORRIDA!$M:$M,$B15&amp;" d. "&amp;DV$2)+COUNTIF(CORRIDA!$M:$M,DV$2&amp;" d. "&amp;$B15)=0,0,COUNTIF(CORRIDA!$M:$M,$B15&amp;" d. "&amp;DV$2)+COUNTIF(CORRIDA!$M:$M,DV$2&amp;" d. "&amp;$B15)))</f>
        <v>0</v>
      </c>
      <c r="DW15" s="76" t="n">
        <f aca="false">IF($B15=DW$2,0,IF(COUNTIF(CORRIDA!$M:$M,$B15&amp;" d. "&amp;DW$2)+COUNTIF(CORRIDA!$M:$M,DW$2&amp;" d. "&amp;$B15)=0,0,COUNTIF(CORRIDA!$M:$M,$B15&amp;" d. "&amp;DW$2)+COUNTIF(CORRIDA!$M:$M,DW$2&amp;" d. "&amp;$B15)))</f>
        <v>0</v>
      </c>
      <c r="DX15" s="76" t="n">
        <f aca="false">IF($B15=DX$2,0,IF(COUNTIF(CORRIDA!$M:$M,$B15&amp;" d. "&amp;DX$2)+COUNTIF(CORRIDA!$M:$M,DX$2&amp;" d. "&amp;$B15)=0,0,COUNTIF(CORRIDA!$M:$M,$B15&amp;" d. "&amp;DX$2)+COUNTIF(CORRIDA!$M:$M,DX$2&amp;" d. "&amp;$B15)))</f>
        <v>0</v>
      </c>
      <c r="DY15" s="76" t="n">
        <f aca="false">IF($B15=DY$2,0,IF(COUNTIF(CORRIDA!$M:$M,$B15&amp;" d. "&amp;DY$2)+COUNTIF(CORRIDA!$M:$M,DY$2&amp;" d. "&amp;$B15)=0,0,COUNTIF(CORRIDA!$M:$M,$B15&amp;" d. "&amp;DY$2)+COUNTIF(CORRIDA!$M:$M,DY$2&amp;" d. "&amp;$B15)))</f>
        <v>0</v>
      </c>
      <c r="DZ15" s="76" t="n">
        <f aca="false">IF($B15=DZ$2,0,IF(COUNTIF(CORRIDA!$M:$M,$B15&amp;" d. "&amp;DZ$2)+COUNTIF(CORRIDA!$M:$M,DZ$2&amp;" d. "&amp;$B15)=0,0,COUNTIF(CORRIDA!$M:$M,$B15&amp;" d. "&amp;DZ$2)+COUNTIF(CORRIDA!$M:$M,DZ$2&amp;" d. "&amp;$B15)))</f>
        <v>0</v>
      </c>
      <c r="EA15" s="76" t="n">
        <f aca="false">IF($B15=EA$2,0,IF(COUNTIF(CORRIDA!$M:$M,$B15&amp;" d. "&amp;EA$2)+COUNTIF(CORRIDA!$M:$M,EA$2&amp;" d. "&amp;$B15)=0,0,COUNTIF(CORRIDA!$M:$M,$B15&amp;" d. "&amp;EA$2)+COUNTIF(CORRIDA!$M:$M,EA$2&amp;" d. "&amp;$B15)))</f>
        <v>0</v>
      </c>
      <c r="EB15" s="76" t="n">
        <f aca="false">IF($B15=EB$2,0,IF(COUNTIF(CORRIDA!$M:$M,$B15&amp;" d. "&amp;EB$2)+COUNTIF(CORRIDA!$M:$M,EB$2&amp;" d. "&amp;$B15)=0,0,COUNTIF(CORRIDA!$M:$M,$B15&amp;" d. "&amp;EB$2)+COUNTIF(CORRIDA!$M:$M,EB$2&amp;" d. "&amp;$B15)))</f>
        <v>0</v>
      </c>
      <c r="EC15" s="76" t="n">
        <f aca="false">IF($B15=EC$2,0,IF(COUNTIF(CORRIDA!$M:$M,$B15&amp;" d. "&amp;EC$2)+COUNTIF(CORRIDA!$M:$M,EC$2&amp;" d. "&amp;$B15)=0,0,COUNTIF(CORRIDA!$M:$M,$B15&amp;" d. "&amp;EC$2)+COUNTIF(CORRIDA!$M:$M,EC$2&amp;" d. "&amp;$B15)))</f>
        <v>0</v>
      </c>
      <c r="ED15" s="76" t="n">
        <f aca="false">IF($B15=ED$2,0,IF(COUNTIF(CORRIDA!$M:$M,$B15&amp;" d. "&amp;ED$2)+COUNTIF(CORRIDA!$M:$M,ED$2&amp;" d. "&amp;$B15)=0,0,COUNTIF(CORRIDA!$M:$M,$B15&amp;" d. "&amp;ED$2)+COUNTIF(CORRIDA!$M:$M,ED$2&amp;" d. "&amp;$B15)))</f>
        <v>0</v>
      </c>
      <c r="EE15" s="76" t="n">
        <f aca="false">IF($B15=EE$2,0,IF(COUNTIF(CORRIDA!$M:$M,$B15&amp;" d. "&amp;EE$2)+COUNTIF(CORRIDA!$M:$M,EE$2&amp;" d. "&amp;$B15)=0,0,COUNTIF(CORRIDA!$M:$M,$B15&amp;" d. "&amp;EE$2)+COUNTIF(CORRIDA!$M:$M,EE$2&amp;" d. "&amp;$B15)))</f>
        <v>0</v>
      </c>
      <c r="EF15" s="76" t="n">
        <f aca="false">IF($B15=EF$2,0,IF(COUNTIF(CORRIDA!$M:$M,$B15&amp;" d. "&amp;EF$2)+COUNTIF(CORRIDA!$M:$M,EF$2&amp;" d. "&amp;$B15)=0,0,COUNTIF(CORRIDA!$M:$M,$B15&amp;" d. "&amp;EF$2)+COUNTIF(CORRIDA!$M:$M,EF$2&amp;" d. "&amp;$B15)))</f>
        <v>0</v>
      </c>
      <c r="EG15" s="76" t="n">
        <f aca="false">IF($B15=EG$2,0,IF(COUNTIF(CORRIDA!$M:$M,$B15&amp;" d. "&amp;EG$2)+COUNTIF(CORRIDA!$M:$M,EG$2&amp;" d. "&amp;$B15)=0,0,COUNTIF(CORRIDA!$M:$M,$B15&amp;" d. "&amp;EG$2)+COUNTIF(CORRIDA!$M:$M,EG$2&amp;" d. "&amp;$B15)))</f>
        <v>0</v>
      </c>
      <c r="EH15" s="76" t="n">
        <f aca="false">IF($B15=EH$2,0,IF(COUNTIF(CORRIDA!$M:$M,$B15&amp;" d. "&amp;EH$2)+COUNTIF(CORRIDA!$M:$M,EH$2&amp;" d. "&amp;$B15)=0,0,COUNTIF(CORRIDA!$M:$M,$B15&amp;" d. "&amp;EH$2)+COUNTIF(CORRIDA!$M:$M,EH$2&amp;" d. "&amp;$B15)))</f>
        <v>0</v>
      </c>
      <c r="EI15" s="76" t="n">
        <f aca="false">IF($B15=EI$2,0,IF(COUNTIF(CORRIDA!$M:$M,$B15&amp;" d. "&amp;EI$2)+COUNTIF(CORRIDA!$M:$M,EI$2&amp;" d. "&amp;$B15)=0,0,COUNTIF(CORRIDA!$M:$M,$B15&amp;" d. "&amp;EI$2)+COUNTIF(CORRIDA!$M:$M,EI$2&amp;" d. "&amp;$B15)))</f>
        <v>0</v>
      </c>
      <c r="EJ15" s="76" t="n">
        <f aca="false">IF($B15=EJ$2,0,IF(COUNTIF(CORRIDA!$M:$M,$B15&amp;" d. "&amp;EJ$2)+COUNTIF(CORRIDA!$M:$M,EJ$2&amp;" d. "&amp;$B15)=0,0,COUNTIF(CORRIDA!$M:$M,$B15&amp;" d. "&amp;EJ$2)+COUNTIF(CORRIDA!$M:$M,EJ$2&amp;" d. "&amp;$B15)))</f>
        <v>0</v>
      </c>
      <c r="EK15" s="76" t="n">
        <f aca="false">IF($B15=EK$2,0,IF(COUNTIF(CORRIDA!$M:$M,$B15&amp;" d. "&amp;EK$2)+COUNTIF(CORRIDA!$M:$M,EK$2&amp;" d. "&amp;$B15)=0,0,COUNTIF(CORRIDA!$M:$M,$B15&amp;" d. "&amp;EK$2)+COUNTIF(CORRIDA!$M:$M,EK$2&amp;" d. "&amp;$B15)))</f>
        <v>0</v>
      </c>
      <c r="EL15" s="76" t="n">
        <f aca="false">IF($B15=EL$2,0,IF(COUNTIF(CORRIDA!$M:$M,$B15&amp;" d. "&amp;EL$2)+COUNTIF(CORRIDA!$M:$M,EL$2&amp;" d. "&amp;$B15)=0,0,COUNTIF(CORRIDA!$M:$M,$B15&amp;" d. "&amp;EL$2)+COUNTIF(CORRIDA!$M:$M,EL$2&amp;" d. "&amp;$B15)))</f>
        <v>0</v>
      </c>
      <c r="EM15" s="76" t="n">
        <f aca="false">IF($B15=EM$2,0,IF(COUNTIF(CORRIDA!$M:$M,$B15&amp;" d. "&amp;EM$2)+COUNTIF(CORRIDA!$M:$M,EM$2&amp;" d. "&amp;$B15)=0,0,COUNTIF(CORRIDA!$M:$M,$B15&amp;" d. "&amp;EM$2)+COUNTIF(CORRIDA!$M:$M,EM$2&amp;" d. "&amp;$B15)))</f>
        <v>0</v>
      </c>
      <c r="EN15" s="76" t="n">
        <f aca="false">IF($B15=EN$2,0,IF(COUNTIF(CORRIDA!$M:$M,$B15&amp;" d. "&amp;EN$2)+COUNTIF(CORRIDA!$M:$M,EN$2&amp;" d. "&amp;$B15)=0,0,COUNTIF(CORRIDA!$M:$M,$B15&amp;" d. "&amp;EN$2)+COUNTIF(CORRIDA!$M:$M,EN$2&amp;" d. "&amp;$B15)))</f>
        <v>0</v>
      </c>
      <c r="EO15" s="76" t="n">
        <f aca="false">IF($B15=EO$2,0,IF(COUNTIF(CORRIDA!$M:$M,$B15&amp;" d. "&amp;EO$2)+COUNTIF(CORRIDA!$M:$M,EO$2&amp;" d. "&amp;$B15)=0,0,COUNTIF(CORRIDA!$M:$M,$B15&amp;" d. "&amp;EO$2)+COUNTIF(CORRIDA!$M:$M,EO$2&amp;" d. "&amp;$B15)))</f>
        <v>0</v>
      </c>
      <c r="EP15" s="76" t="n">
        <f aca="false">IF($B15=EP$2,0,IF(COUNTIF(CORRIDA!$M:$M,$B15&amp;" d. "&amp;EP$2)+COUNTIF(CORRIDA!$M:$M,EP$2&amp;" d. "&amp;$B15)=0,0,COUNTIF(CORRIDA!$M:$M,$B15&amp;" d. "&amp;EP$2)+COUNTIF(CORRIDA!$M:$M,EP$2&amp;" d. "&amp;$B15)))</f>
        <v>0</v>
      </c>
      <c r="EQ15" s="76" t="n">
        <f aca="false">IF($B15=EQ$2,0,IF(COUNTIF(CORRIDA!$M:$M,$B15&amp;" d. "&amp;EQ$2)+COUNTIF(CORRIDA!$M:$M,EQ$2&amp;" d. "&amp;$B15)=0,0,COUNTIF(CORRIDA!$M:$M,$B15&amp;" d. "&amp;EQ$2)+COUNTIF(CORRIDA!$M:$M,EQ$2&amp;" d. "&amp;$B15)))</f>
        <v>0</v>
      </c>
      <c r="ER15" s="76" t="n">
        <f aca="false">IF($B15=ER$2,0,IF(COUNTIF(CORRIDA!$M:$M,$B15&amp;" d. "&amp;ER$2)+COUNTIF(CORRIDA!$M:$M,ER$2&amp;" d. "&amp;$B15)=0,0,COUNTIF(CORRIDA!$M:$M,$B15&amp;" d. "&amp;ER$2)+COUNTIF(CORRIDA!$M:$M,ER$2&amp;" d. "&amp;$B15)))</f>
        <v>0</v>
      </c>
      <c r="ES15" s="76" t="n">
        <f aca="false">IF($B15=ES$2,0,IF(COUNTIF(CORRIDA!$M:$M,$B15&amp;" d. "&amp;ES$2)+COUNTIF(CORRIDA!$M:$M,ES$2&amp;" d. "&amp;$B15)=0,0,COUNTIF(CORRIDA!$M:$M,$B15&amp;" d. "&amp;ES$2)+COUNTIF(CORRIDA!$M:$M,ES$2&amp;" d. "&amp;$B15)))</f>
        <v>0</v>
      </c>
      <c r="ET15" s="76" t="n">
        <f aca="false">IF($B15=ET$2,0,IF(COUNTIF(CORRIDA!$M:$M,$B15&amp;" d. "&amp;ET$2)+COUNTIF(CORRIDA!$M:$M,ET$2&amp;" d. "&amp;$B15)=0,0,COUNTIF(CORRIDA!$M:$M,$B15&amp;" d. "&amp;ET$2)+COUNTIF(CORRIDA!$M:$M,ET$2&amp;" d. "&amp;$B15)))</f>
        <v>0</v>
      </c>
      <c r="EU15" s="76" t="n">
        <f aca="false">IF($B15=EU$2,0,IF(COUNTIF(CORRIDA!$M:$M,$B15&amp;" d. "&amp;EU$2)+COUNTIF(CORRIDA!$M:$M,EU$2&amp;" d. "&amp;$B15)=0,0,COUNTIF(CORRIDA!$M:$M,$B15&amp;" d. "&amp;EU$2)+COUNTIF(CORRIDA!$M:$M,EU$2&amp;" d. "&amp;$B15)))</f>
        <v>0</v>
      </c>
      <c r="EV15" s="76" t="n">
        <f aca="false">IF($B15=EV$2,0,IF(COUNTIF(CORRIDA!$M:$M,$B15&amp;" d. "&amp;EV$2)+COUNTIF(CORRIDA!$M:$M,EV$2&amp;" d. "&amp;$B15)=0,0,COUNTIF(CORRIDA!$M:$M,$B15&amp;" d. "&amp;EV$2)+COUNTIF(CORRIDA!$M:$M,EV$2&amp;" d. "&amp;$B15)))</f>
        <v>0</v>
      </c>
      <c r="EW15" s="76" t="n">
        <f aca="false">IF($B15=EW$2,0,IF(COUNTIF(CORRIDA!$M:$M,$B15&amp;" d. "&amp;EW$2)+COUNTIF(CORRIDA!$M:$M,EW$2&amp;" d. "&amp;$B15)=0,0,COUNTIF(CORRIDA!$M:$M,$B15&amp;" d. "&amp;EW$2)+COUNTIF(CORRIDA!$M:$M,EW$2&amp;" d. "&amp;$B15)))</f>
        <v>0</v>
      </c>
      <c r="EX15" s="76" t="n">
        <f aca="false">IF($B15=EX$2,0,IF(COUNTIF(CORRIDA!$M:$M,$B15&amp;" d. "&amp;EX$2)+COUNTIF(CORRIDA!$M:$M,EX$2&amp;" d. "&amp;$B15)=0,0,COUNTIF(CORRIDA!$M:$M,$B15&amp;" d. "&amp;EX$2)+COUNTIF(CORRIDA!$M:$M,EX$2&amp;" d. "&amp;$B15)))</f>
        <v>0</v>
      </c>
      <c r="EY15" s="76" t="n">
        <f aca="false">IF($B15=EY$2,0,IF(COUNTIF(CORRIDA!$M:$M,$B15&amp;" d. "&amp;EY$2)+COUNTIF(CORRIDA!$M:$M,EY$2&amp;" d. "&amp;$B15)=0,0,COUNTIF(CORRIDA!$M:$M,$B15&amp;" d. "&amp;EY$2)+COUNTIF(CORRIDA!$M:$M,EY$2&amp;" d. "&amp;$B15)))</f>
        <v>2</v>
      </c>
      <c r="EZ15" s="76" t="n">
        <f aca="false">IF($B15=EZ$2,0,IF(COUNTIF(CORRIDA!$M:$M,$B15&amp;" d. "&amp;EZ$2)+COUNTIF(CORRIDA!$M:$M,EZ$2&amp;" d. "&amp;$B15)=0,0,COUNTIF(CORRIDA!$M:$M,$B15&amp;" d. "&amp;EZ$2)+COUNTIF(CORRIDA!$M:$M,EZ$2&amp;" d. "&amp;$B15)))</f>
        <v>0</v>
      </c>
      <c r="FA15" s="76" t="n">
        <f aca="false">IF($B15=FA$2,0,IF(COUNTIF(CORRIDA!$M:$M,$B15&amp;" d. "&amp;FA$2)+COUNTIF(CORRIDA!$M:$M,FA$2&amp;" d. "&amp;$B15)=0,0,COUNTIF(CORRIDA!$M:$M,$B15&amp;" d. "&amp;FA$2)+COUNTIF(CORRIDA!$M:$M,FA$2&amp;" d. "&amp;$B15)))</f>
        <v>0</v>
      </c>
      <c r="FB15" s="76" t="n">
        <f aca="false">IF($B15=FB$2,0,IF(COUNTIF(CORRIDA!$M:$M,$B15&amp;" d. "&amp;FB$2)+COUNTIF(CORRIDA!$M:$M,FB$2&amp;" d. "&amp;$B15)=0,0,COUNTIF(CORRIDA!$M:$M,$B15&amp;" d. "&amp;FB$2)+COUNTIF(CORRIDA!$M:$M,FB$2&amp;" d. "&amp;$B15)))</f>
        <v>0</v>
      </c>
      <c r="FC15" s="76" t="n">
        <f aca="false">IF($B15=FC$2,0,IF(COUNTIF(CORRIDA!$M:$M,$B15&amp;" d. "&amp;FC$2)+COUNTIF(CORRIDA!$M:$M,FC$2&amp;" d. "&amp;$B15)=0,0,COUNTIF(CORRIDA!$M:$M,$B15&amp;" d. "&amp;FC$2)+COUNTIF(CORRIDA!$M:$M,FC$2&amp;" d. "&amp;$B15)))</f>
        <v>0</v>
      </c>
      <c r="FD15" s="76" t="n">
        <f aca="false">IF($B15=FD$2,0,IF(COUNTIF(CORRIDA!$M:$M,$B15&amp;" d. "&amp;FD$2)+COUNTIF(CORRIDA!$M:$M,FD$2&amp;" d. "&amp;$B15)=0,0,COUNTIF(CORRIDA!$M:$M,$B15&amp;" d. "&amp;FD$2)+COUNTIF(CORRIDA!$M:$M,FD$2&amp;" d. "&amp;$B15)))</f>
        <v>0</v>
      </c>
      <c r="FE15" s="76" t="n">
        <f aca="false">IF($B15=FE$2,0,IF(COUNTIF(CORRIDA!$M:$M,$B15&amp;" d. "&amp;FE$2)+COUNTIF(CORRIDA!$M:$M,FE$2&amp;" d. "&amp;$B15)=0,0,COUNTIF(CORRIDA!$M:$M,$B15&amp;" d. "&amp;FE$2)+COUNTIF(CORRIDA!$M:$M,FE$2&amp;" d. "&amp;$B15)))</f>
        <v>0</v>
      </c>
      <c r="FF15" s="76" t="n">
        <f aca="false">IF($B15=FF$2,0,IF(COUNTIF(CORRIDA!$M:$M,$B15&amp;" d. "&amp;FF$2)+COUNTIF(CORRIDA!$M:$M,FF$2&amp;" d. "&amp;$B15)=0,0,COUNTIF(CORRIDA!$M:$M,$B15&amp;" d. "&amp;FF$2)+COUNTIF(CORRIDA!$M:$M,FF$2&amp;" d. "&amp;$B15)))</f>
        <v>0</v>
      </c>
      <c r="FG15" s="75" t="n">
        <f aca="false">SUM(DI15:EW15)</f>
        <v>2</v>
      </c>
      <c r="FH15" s="80"/>
      <c r="FI15" s="73" t="str">
        <f aca="false">BE15</f>
        <v>Fabinho</v>
      </c>
      <c r="FJ15" s="81" t="n">
        <f aca="false">COUNTIF(BF15:DC15,"&gt;0")</f>
        <v>3</v>
      </c>
      <c r="FK15" s="81" t="n">
        <f aca="false">AVERAGE(BF15:DC15)</f>
        <v>1.33333333333333</v>
      </c>
      <c r="FL15" s="81" t="n">
        <f aca="false">_xlfn.STDEV.P(BF15:DC15)</f>
        <v>0.471404520791032</v>
      </c>
    </row>
    <row r="16" customFormat="false" ht="12.75" hidden="false" customHeight="false" outlineLevel="0" collapsed="false">
      <c r="B16" s="73" t="str">
        <f aca="false">INTRO!B16</f>
        <v>Felipe</v>
      </c>
      <c r="C16" s="82" t="str">
        <f aca="false">IF($B16=C$2,"-",IF(COUNTIF(CORRIDA!$M:$M,$B16&amp;" d. "&amp;C$2)=0,"",COUNTIF(CORRIDA!$M:$M,$B16&amp;" d. "&amp;C$2)))</f>
        <v/>
      </c>
      <c r="D16" s="82" t="str">
        <f aca="false">IF($B16=D$2,"-",IF(COUNTIF(CORRIDA!$M:$M,$B16&amp;" d. "&amp;D$2)=0,"",COUNTIF(CORRIDA!$M:$M,$B16&amp;" d. "&amp;D$2)))</f>
        <v/>
      </c>
      <c r="E16" s="82" t="str">
        <f aca="false">IF($B16=E$2,"-",IF(COUNTIF(CORRIDA!$M:$M,$B16&amp;" d. "&amp;E$2)=0,"",COUNTIF(CORRIDA!$M:$M,$B16&amp;" d. "&amp;E$2)))</f>
        <v/>
      </c>
      <c r="F16" s="82" t="str">
        <f aca="false">IF($B16=F$2,"-",IF(COUNTIF(CORRIDA!$M:$M,$B16&amp;" d. "&amp;F$2)=0,"",COUNTIF(CORRIDA!$M:$M,$B16&amp;" d. "&amp;F$2)))</f>
        <v/>
      </c>
      <c r="G16" s="82" t="str">
        <f aca="false">IF($B16=G$2,"-",IF(COUNTIF(CORRIDA!$M:$M,$B16&amp;" d. "&amp;G$2)=0,"",COUNTIF(CORRIDA!$M:$M,$B16&amp;" d. "&amp;G$2)))</f>
        <v/>
      </c>
      <c r="H16" s="82" t="str">
        <f aca="false">IF($B16=H$2,"-",IF(COUNTIF(CORRIDA!$M:$M,$B16&amp;" d. "&amp;H$2)=0,"",COUNTIF(CORRIDA!$M:$M,$B16&amp;" d. "&amp;H$2)))</f>
        <v/>
      </c>
      <c r="I16" s="82" t="str">
        <f aca="false">IF($B16=I$2,"-",IF(COUNTIF(CORRIDA!$M:$M,$B16&amp;" d. "&amp;I$2)=0,"",COUNTIF(CORRIDA!$M:$M,$B16&amp;" d. "&amp;I$2)))</f>
        <v/>
      </c>
      <c r="J16" s="82" t="str">
        <f aca="false">IF($B16=J$2,"-",IF(COUNTIF(CORRIDA!$M:$M,$B16&amp;" d. "&amp;J$2)=0,"",COUNTIF(CORRIDA!$M:$M,$B16&amp;" d. "&amp;J$2)))</f>
        <v/>
      </c>
      <c r="K16" s="82" t="str">
        <f aca="false">IF($B16=K$2,"-",IF(COUNTIF(CORRIDA!$M:$M,$B16&amp;" d. "&amp;K$2)=0,"",COUNTIF(CORRIDA!$M:$M,$B16&amp;" d. "&amp;K$2)))</f>
        <v/>
      </c>
      <c r="L16" s="82" t="str">
        <f aca="false">IF($B16=L$2,"-",IF(COUNTIF(CORRIDA!$M:$M,$B16&amp;" d. "&amp;L$2)=0,"",COUNTIF(CORRIDA!$M:$M,$B16&amp;" d. "&amp;L$2)))</f>
        <v/>
      </c>
      <c r="M16" s="82" t="str">
        <f aca="false">IF($B16=M$2,"-",IF(COUNTIF(CORRIDA!$M:$M,$B16&amp;" d. "&amp;M$2)=0,"",COUNTIF(CORRIDA!$M:$M,$B16&amp;" d. "&amp;M$2)))</f>
        <v/>
      </c>
      <c r="N16" s="82" t="n">
        <f aca="false">IF($B16=N$2,"-",IF(COUNTIF(CORRIDA!$M:$M,$B16&amp;" d. "&amp;N$2)=0,"",COUNTIF(CORRIDA!$M:$M,$B16&amp;" d. "&amp;N$2)))</f>
        <v>1</v>
      </c>
      <c r="O16" s="82" t="str">
        <f aca="false">IF($B16=O$2,"-",IF(COUNTIF(CORRIDA!$M:$M,$B16&amp;" d. "&amp;O$2)=0,"",COUNTIF(CORRIDA!$M:$M,$B16&amp;" d. "&amp;O$2)))</f>
        <v/>
      </c>
      <c r="P16" s="82" t="str">
        <f aca="false">IF($B16=P$2,"-",IF(COUNTIF(CORRIDA!$M:$M,$B16&amp;" d. "&amp;P$2)=0,"",COUNTIF(CORRIDA!$M:$M,$B16&amp;" d. "&amp;P$2)))</f>
        <v>-</v>
      </c>
      <c r="Q16" s="82" t="str">
        <f aca="false">IF($B16=Q$2,"-",IF(COUNTIF(CORRIDA!$M:$M,$B16&amp;" d. "&amp;Q$2)=0,"",COUNTIF(CORRIDA!$M:$M,$B16&amp;" d. "&amp;Q$2)))</f>
        <v/>
      </c>
      <c r="R16" s="82" t="str">
        <f aca="false">IF($B16=R$2,"-",IF(COUNTIF(CORRIDA!$M:$M,$B16&amp;" d. "&amp;R$2)=0,"",COUNTIF(CORRIDA!$M:$M,$B16&amp;" d. "&amp;R$2)))</f>
        <v/>
      </c>
      <c r="S16" s="82" t="str">
        <f aca="false">IF($B16=S$2,"-",IF(COUNTIF(CORRIDA!$M:$M,$B16&amp;" d. "&amp;S$2)=0,"",COUNTIF(CORRIDA!$M:$M,$B16&amp;" d. "&amp;S$2)))</f>
        <v/>
      </c>
      <c r="T16" s="82" t="str">
        <f aca="false">IF($B16=T$2,"-",IF(COUNTIF(CORRIDA!$M:$M,$B16&amp;" d. "&amp;T$2)=0,"",COUNTIF(CORRIDA!$M:$M,$B16&amp;" d. "&amp;T$2)))</f>
        <v/>
      </c>
      <c r="U16" s="82" t="str">
        <f aca="false">IF($B16=U$2,"-",IF(COUNTIF(CORRIDA!$M:$M,$B16&amp;" d. "&amp;U$2)=0,"",COUNTIF(CORRIDA!$M:$M,$B16&amp;" d. "&amp;U$2)))</f>
        <v/>
      </c>
      <c r="V16" s="82" t="str">
        <f aca="false">IF($B16=V$2,"-",IF(COUNTIF(CORRIDA!$M:$M,$B16&amp;" d. "&amp;V$2)=0,"",COUNTIF(CORRIDA!$M:$M,$B16&amp;" d. "&amp;V$2)))</f>
        <v/>
      </c>
      <c r="W16" s="82" t="str">
        <f aca="false">IF($B16=W$2,"-",IF(COUNTIF(CORRIDA!$M:$M,$B16&amp;" d. "&amp;W$2)=0,"",COUNTIF(CORRIDA!$M:$M,$B16&amp;" d. "&amp;W$2)))</f>
        <v/>
      </c>
      <c r="X16" s="82" t="str">
        <f aca="false">IF($B16=X$2,"-",IF(COUNTIF(CORRIDA!$M:$M,$B16&amp;" d. "&amp;X$2)=0,"",COUNTIF(CORRIDA!$M:$M,$B16&amp;" d. "&amp;X$2)))</f>
        <v/>
      </c>
      <c r="Y16" s="82" t="str">
        <f aca="false">IF($B16=Y$2,"-",IF(COUNTIF(CORRIDA!$M:$M,$B16&amp;" d. "&amp;Y$2)=0,"",COUNTIF(CORRIDA!$M:$M,$B16&amp;" d. "&amp;Y$2)))</f>
        <v/>
      </c>
      <c r="Z16" s="82" t="str">
        <f aca="false">IF($B16=Z$2,"-",IF(COUNTIF(CORRIDA!$M:$M,$B16&amp;" d. "&amp;Z$2)=0,"",COUNTIF(CORRIDA!$M:$M,$B16&amp;" d. "&amp;Z$2)))</f>
        <v/>
      </c>
      <c r="AA16" s="82" t="str">
        <f aca="false">IF($B16=AA$2,"-",IF(COUNTIF(CORRIDA!$M:$M,$B16&amp;" d. "&amp;AA$2)=0,"",COUNTIF(CORRIDA!$M:$M,$B16&amp;" d. "&amp;AA$2)))</f>
        <v/>
      </c>
      <c r="AB16" s="82" t="str">
        <f aca="false">IF($B16=AB$2,"-",IF(COUNTIF(CORRIDA!$M:$M,$B16&amp;" d. "&amp;AB$2)=0,"",COUNTIF(CORRIDA!$M:$M,$B16&amp;" d. "&amp;AB$2)))</f>
        <v/>
      </c>
      <c r="AC16" s="82" t="str">
        <f aca="false">IF($B16=AC$2,"-",IF(COUNTIF(CORRIDA!$M:$M,$B16&amp;" d. "&amp;AC$2)=0,"",COUNTIF(CORRIDA!$M:$M,$B16&amp;" d. "&amp;AC$2)))</f>
        <v/>
      </c>
      <c r="AD16" s="82" t="str">
        <f aca="false">IF($B16=AD$2,"-",IF(COUNTIF(CORRIDA!$M:$M,$B16&amp;" d. "&amp;AD$2)=0,"",COUNTIF(CORRIDA!$M:$M,$B16&amp;" d. "&amp;AD$2)))</f>
        <v/>
      </c>
      <c r="AE16" s="82" t="str">
        <f aca="false">IF($B16=AE$2,"-",IF(COUNTIF(CORRIDA!$M:$M,$B16&amp;" d. "&amp;AE$2)=0,"",COUNTIF(CORRIDA!$M:$M,$B16&amp;" d. "&amp;AE$2)))</f>
        <v/>
      </c>
      <c r="AF16" s="82" t="str">
        <f aca="false">IF($B16=AF$2,"-",IF(COUNTIF(CORRIDA!$M:$M,$B16&amp;" d. "&amp;AF$2)=0,"",COUNTIF(CORRIDA!$M:$M,$B16&amp;" d. "&amp;AF$2)))</f>
        <v/>
      </c>
      <c r="AG16" s="82" t="str">
        <f aca="false">IF($B16=AG$2,"-",IF(COUNTIF(CORRIDA!$M:$M,$B16&amp;" d. "&amp;AG$2)=0,"",COUNTIF(CORRIDA!$M:$M,$B16&amp;" d. "&amp;AG$2)))</f>
        <v/>
      </c>
      <c r="AH16" s="82" t="str">
        <f aca="false">IF($B16=AH$2,"-",IF(COUNTIF(CORRIDA!$M:$M,$B16&amp;" d. "&amp;AH$2)=0,"",COUNTIF(CORRIDA!$M:$M,$B16&amp;" d. "&amp;AH$2)))</f>
        <v/>
      </c>
      <c r="AI16" s="82" t="str">
        <f aca="false">IF($B16=AI$2,"-",IF(COUNTIF(CORRIDA!$M:$M,$B16&amp;" d. "&amp;AI$2)=0,"",COUNTIF(CORRIDA!$M:$M,$B16&amp;" d. "&amp;AI$2)))</f>
        <v/>
      </c>
      <c r="AJ16" s="82" t="str">
        <f aca="false">IF($B16=AJ$2,"-",IF(COUNTIF(CORRIDA!$M:$M,$B16&amp;" d. "&amp;AJ$2)=0,"",COUNTIF(CORRIDA!$M:$M,$B16&amp;" d. "&amp;AJ$2)))</f>
        <v/>
      </c>
      <c r="AK16" s="82" t="str">
        <f aca="false">IF($B16=AK$2,"-",IF(COUNTIF(CORRIDA!$M:$M,$B16&amp;" d. "&amp;AK$2)=0,"",COUNTIF(CORRIDA!$M:$M,$B16&amp;" d. "&amp;AK$2)))</f>
        <v/>
      </c>
      <c r="AL16" s="82" t="str">
        <f aca="false">IF($B16=AL$2,"-",IF(COUNTIF(CORRIDA!$M:$M,$B16&amp;" d. "&amp;AL$2)=0,"",COUNTIF(CORRIDA!$M:$M,$B16&amp;" d. "&amp;AL$2)))</f>
        <v/>
      </c>
      <c r="AM16" s="82" t="str">
        <f aca="false">IF($B16=AM$2,"-",IF(COUNTIF(CORRIDA!$M:$M,$B16&amp;" d. "&amp;AM$2)=0,"",COUNTIF(CORRIDA!$M:$M,$B16&amp;" d. "&amp;AM$2)))</f>
        <v/>
      </c>
      <c r="AN16" s="82" t="str">
        <f aca="false">IF($B16=AN$2,"-",IF(COUNTIF(CORRIDA!$M:$M,$B16&amp;" d. "&amp;AN$2)=0,"",COUNTIF(CORRIDA!$M:$M,$B16&amp;" d. "&amp;AN$2)))</f>
        <v/>
      </c>
      <c r="AO16" s="82" t="n">
        <f aca="false">IF($B16=AO$2,"-",IF(COUNTIF(CORRIDA!$M:$M,$B16&amp;" d. "&amp;AO$2)=0,"",COUNTIF(CORRIDA!$M:$M,$B16&amp;" d. "&amp;AO$2)))</f>
        <v>1</v>
      </c>
      <c r="AP16" s="82" t="str">
        <f aca="false">IF($B16=AP$2,"-",IF(COUNTIF(CORRIDA!$M:$M,$B16&amp;" d. "&amp;AP$2)=0,"",COUNTIF(CORRIDA!$M:$M,$B16&amp;" d. "&amp;AP$2)))</f>
        <v/>
      </c>
      <c r="AQ16" s="82" t="str">
        <f aca="false">IF($B16=AQ$2,"-",IF(COUNTIF(CORRIDA!$M:$M,$B16&amp;" d. "&amp;AQ$2)=0,"",COUNTIF(CORRIDA!$M:$M,$B16&amp;" d. "&amp;AQ$2)))</f>
        <v/>
      </c>
      <c r="AR16" s="82" t="str">
        <f aca="false">IF($B16=AR$2,"-",IF(COUNTIF(CORRIDA!$M:$M,$B16&amp;" d. "&amp;AR$2)=0,"",COUNTIF(CORRIDA!$M:$M,$B16&amp;" d. "&amp;AR$2)))</f>
        <v/>
      </c>
      <c r="AS16" s="82" t="str">
        <f aca="false">IF($B16=AS$2,"-",IF(COUNTIF(CORRIDA!$M:$M,$B16&amp;" d. "&amp;AS$2)=0,"",COUNTIF(CORRIDA!$M:$M,$B16&amp;" d. "&amp;AS$2)))</f>
        <v/>
      </c>
      <c r="AT16" s="82" t="str">
        <f aca="false">IF($B16=AT$2,"-",IF(COUNTIF(CORRIDA!$M:$M,$B16&amp;" d. "&amp;AT$2)=0,"",COUNTIF(CORRIDA!$M:$M,$B16&amp;" d. "&amp;AT$2)))</f>
        <v/>
      </c>
      <c r="AU16" s="82" t="str">
        <f aca="false">IF($B16=AU$2,"-",IF(COUNTIF(CORRIDA!$M:$M,$B16&amp;" d. "&amp;AU$2)=0,"",COUNTIF(CORRIDA!$M:$M,$B16&amp;" d. "&amp;AU$2)))</f>
        <v/>
      </c>
      <c r="AV16" s="82" t="str">
        <f aca="false">IF($B16=AV$2,"-",IF(COUNTIF(CORRIDA!$M:$M,$B16&amp;" d. "&amp;AV$2)=0,"",COUNTIF(CORRIDA!$M:$M,$B16&amp;" d. "&amp;AV$2)))</f>
        <v/>
      </c>
      <c r="AW16" s="82" t="str">
        <f aca="false">IF($B16=AW$2,"-",IF(COUNTIF(CORRIDA!$M:$M,$B16&amp;" d. "&amp;AW$2)=0,"",COUNTIF(CORRIDA!$M:$M,$B16&amp;" d. "&amp;AW$2)))</f>
        <v/>
      </c>
      <c r="AX16" s="82" t="n">
        <f aca="false">IF($B16=AX$2,"-",IF(COUNTIF(CORRIDA!$M:$M,$B16&amp;" d. "&amp;AX$2)=0,"",COUNTIF(CORRIDA!$M:$M,$B16&amp;" d. "&amp;AX$2)))</f>
        <v>1</v>
      </c>
      <c r="AY16" s="82" t="str">
        <f aca="false">IF($B16=AY$2,"-",IF(COUNTIF(CORRIDA!$M:$M,$B16&amp;" d. "&amp;AY$2)=0,"",COUNTIF(CORRIDA!$M:$M,$B16&amp;" d. "&amp;AY$2)))</f>
        <v/>
      </c>
      <c r="AZ16" s="82" t="str">
        <f aca="false">IF($B16=AZ$2,"-",IF(COUNTIF(CORRIDA!$M:$M,$B16&amp;" d. "&amp;AZ$2)=0,"",COUNTIF(CORRIDA!$M:$M,$B16&amp;" d. "&amp;AZ$2)))</f>
        <v/>
      </c>
      <c r="BA16" s="75" t="n">
        <f aca="false">SUM(C16:AZ16)</f>
        <v>3</v>
      </c>
      <c r="BE16" s="73" t="str">
        <f aca="false">B16</f>
        <v>Felipe</v>
      </c>
      <c r="BF16" s="83" t="str">
        <f aca="false">IF($B16=BF$2,"-",IF(COUNTIF(CORRIDA!$M:$M,$B16&amp;" d. "&amp;BF$2)+COUNTIF(CORRIDA!$M:$M,BF$2&amp;" d. "&amp;$B16)=0,"",COUNTIF(CORRIDA!$M:$M,$B16&amp;" d. "&amp;BF$2)+COUNTIF(CORRIDA!$M:$M,BF$2&amp;" d. "&amp;$B16)))</f>
        <v/>
      </c>
      <c r="BG16" s="83" t="str">
        <f aca="false">IF($B16=BG$2,"-",IF(COUNTIF(CORRIDA!$M:$M,$B16&amp;" d. "&amp;BG$2)+COUNTIF(CORRIDA!$M:$M,BG$2&amp;" d. "&amp;$B16)=0,"",COUNTIF(CORRIDA!$M:$M,$B16&amp;" d. "&amp;BG$2)+COUNTIF(CORRIDA!$M:$M,BG$2&amp;" d. "&amp;$B16)))</f>
        <v/>
      </c>
      <c r="BH16" s="83" t="str">
        <f aca="false">IF($B16=BH$2,"-",IF(COUNTIF(CORRIDA!$M:$M,$B16&amp;" d. "&amp;BH$2)+COUNTIF(CORRIDA!$M:$M,BH$2&amp;" d. "&amp;$B16)=0,"",COUNTIF(CORRIDA!$M:$M,$B16&amp;" d. "&amp;BH$2)+COUNTIF(CORRIDA!$M:$M,BH$2&amp;" d. "&amp;$B16)))</f>
        <v/>
      </c>
      <c r="BI16" s="83" t="str">
        <f aca="false">IF($B16=BI$2,"-",IF(COUNTIF(CORRIDA!$M:$M,$B16&amp;" d. "&amp;BI$2)+COUNTIF(CORRIDA!$M:$M,BI$2&amp;" d. "&amp;$B16)=0,"",COUNTIF(CORRIDA!$M:$M,$B16&amp;" d. "&amp;BI$2)+COUNTIF(CORRIDA!$M:$M,BI$2&amp;" d. "&amp;$B16)))</f>
        <v/>
      </c>
      <c r="BJ16" s="83" t="n">
        <f aca="false">IF($B16=BJ$2,"-",IF(COUNTIF(CORRIDA!$M:$M,$B16&amp;" d. "&amp;BJ$2)+COUNTIF(CORRIDA!$M:$M,BJ$2&amp;" d. "&amp;$B16)=0,"",COUNTIF(CORRIDA!$M:$M,$B16&amp;" d. "&amp;BJ$2)+COUNTIF(CORRIDA!$M:$M,BJ$2&amp;" d. "&amp;$B16)))</f>
        <v>1</v>
      </c>
      <c r="BK16" s="83" t="str">
        <f aca="false">IF($B16=BK$2,"-",IF(COUNTIF(CORRIDA!$M:$M,$B16&amp;" d. "&amp;BK$2)+COUNTIF(CORRIDA!$M:$M,BK$2&amp;" d. "&amp;$B16)=0,"",COUNTIF(CORRIDA!$M:$M,$B16&amp;" d. "&amp;BK$2)+COUNTIF(CORRIDA!$M:$M,BK$2&amp;" d. "&amp;$B16)))</f>
        <v/>
      </c>
      <c r="BL16" s="83" t="str">
        <f aca="false">IF($B16=BL$2,"-",IF(COUNTIF(CORRIDA!$M:$M,$B16&amp;" d. "&amp;BL$2)+COUNTIF(CORRIDA!$M:$M,BL$2&amp;" d. "&amp;$B16)=0,"",COUNTIF(CORRIDA!$M:$M,$B16&amp;" d. "&amp;BL$2)+COUNTIF(CORRIDA!$M:$M,BL$2&amp;" d. "&amp;$B16)))</f>
        <v/>
      </c>
      <c r="BM16" s="83" t="str">
        <f aca="false">IF($B16=BM$2,"-",IF(COUNTIF(CORRIDA!$M:$M,$B16&amp;" d. "&amp;BM$2)+COUNTIF(CORRIDA!$M:$M,BM$2&amp;" d. "&amp;$B16)=0,"",COUNTIF(CORRIDA!$M:$M,$B16&amp;" d. "&amp;BM$2)+COUNTIF(CORRIDA!$M:$M,BM$2&amp;" d. "&amp;$B16)))</f>
        <v/>
      </c>
      <c r="BN16" s="83" t="str">
        <f aca="false">IF($B16=BN$2,"-",IF(COUNTIF(CORRIDA!$M:$M,$B16&amp;" d. "&amp;BN$2)+COUNTIF(CORRIDA!$M:$M,BN$2&amp;" d. "&amp;$B16)=0,"",COUNTIF(CORRIDA!$M:$M,$B16&amp;" d. "&amp;BN$2)+COUNTIF(CORRIDA!$M:$M,BN$2&amp;" d. "&amp;$B16)))</f>
        <v/>
      </c>
      <c r="BO16" s="83" t="str">
        <f aca="false">IF($B16=BO$2,"-",IF(COUNTIF(CORRIDA!$M:$M,$B16&amp;" d. "&amp;BO$2)+COUNTIF(CORRIDA!$M:$M,BO$2&amp;" d. "&amp;$B16)=0,"",COUNTIF(CORRIDA!$M:$M,$B16&amp;" d. "&amp;BO$2)+COUNTIF(CORRIDA!$M:$M,BO$2&amp;" d. "&amp;$B16)))</f>
        <v/>
      </c>
      <c r="BP16" s="83" t="str">
        <f aca="false">IF($B16=BP$2,"-",IF(COUNTIF(CORRIDA!$M:$M,$B16&amp;" d. "&amp;BP$2)+COUNTIF(CORRIDA!$M:$M,BP$2&amp;" d. "&amp;$B16)=0,"",COUNTIF(CORRIDA!$M:$M,$B16&amp;" d. "&amp;BP$2)+COUNTIF(CORRIDA!$M:$M,BP$2&amp;" d. "&amp;$B16)))</f>
        <v/>
      </c>
      <c r="BQ16" s="83" t="n">
        <f aca="false">IF($B16=BQ$2,"-",IF(COUNTIF(CORRIDA!$M:$M,$B16&amp;" d. "&amp;BQ$2)+COUNTIF(CORRIDA!$M:$M,BQ$2&amp;" d. "&amp;$B16)=0,"",COUNTIF(CORRIDA!$M:$M,$B16&amp;" d. "&amp;BQ$2)+COUNTIF(CORRIDA!$M:$M,BQ$2&amp;" d. "&amp;$B16)))</f>
        <v>1</v>
      </c>
      <c r="BR16" s="83" t="str">
        <f aca="false">IF($B16=BR$2,"-",IF(COUNTIF(CORRIDA!$M:$M,$B16&amp;" d. "&amp;BR$2)+COUNTIF(CORRIDA!$M:$M,BR$2&amp;" d. "&amp;$B16)=0,"",COUNTIF(CORRIDA!$M:$M,$B16&amp;" d. "&amp;BR$2)+COUNTIF(CORRIDA!$M:$M,BR$2&amp;" d. "&amp;$B16)))</f>
        <v/>
      </c>
      <c r="BS16" s="83" t="str">
        <f aca="false">IF($B16=BS$2,"-",IF(COUNTIF(CORRIDA!$M:$M,$B16&amp;" d. "&amp;BS$2)+COUNTIF(CORRIDA!$M:$M,BS$2&amp;" d. "&amp;$B16)=0,"",COUNTIF(CORRIDA!$M:$M,$B16&amp;" d. "&amp;BS$2)+COUNTIF(CORRIDA!$M:$M,BS$2&amp;" d. "&amp;$B16)))</f>
        <v>-</v>
      </c>
      <c r="BT16" s="83" t="str">
        <f aca="false">IF($B16=BT$2,"-",IF(COUNTIF(CORRIDA!$M:$M,$B16&amp;" d. "&amp;BT$2)+COUNTIF(CORRIDA!$M:$M,BT$2&amp;" d. "&amp;$B16)=0,"",COUNTIF(CORRIDA!$M:$M,$B16&amp;" d. "&amp;BT$2)+COUNTIF(CORRIDA!$M:$M,BT$2&amp;" d. "&amp;$B16)))</f>
        <v/>
      </c>
      <c r="BU16" s="83" t="str">
        <f aca="false">IF($B16=BU$2,"-",IF(COUNTIF(CORRIDA!$M:$M,$B16&amp;" d. "&amp;BU$2)+COUNTIF(CORRIDA!$M:$M,BU$2&amp;" d. "&amp;$B16)=0,"",COUNTIF(CORRIDA!$M:$M,$B16&amp;" d. "&amp;BU$2)+COUNTIF(CORRIDA!$M:$M,BU$2&amp;" d. "&amp;$B16)))</f>
        <v/>
      </c>
      <c r="BV16" s="83" t="str">
        <f aca="false">IF($B16=BV$2,"-",IF(COUNTIF(CORRIDA!$M:$M,$B16&amp;" d. "&amp;BV$2)+COUNTIF(CORRIDA!$M:$M,BV$2&amp;" d. "&amp;$B16)=0,"",COUNTIF(CORRIDA!$M:$M,$B16&amp;" d. "&amp;BV$2)+COUNTIF(CORRIDA!$M:$M,BV$2&amp;" d. "&amp;$B16)))</f>
        <v/>
      </c>
      <c r="BW16" s="83" t="str">
        <f aca="false">IF($B16=BW$2,"-",IF(COUNTIF(CORRIDA!$M:$M,$B16&amp;" d. "&amp;BW$2)+COUNTIF(CORRIDA!$M:$M,BW$2&amp;" d. "&amp;$B16)=0,"",COUNTIF(CORRIDA!$M:$M,$B16&amp;" d. "&amp;BW$2)+COUNTIF(CORRIDA!$M:$M,BW$2&amp;" d. "&amp;$B16)))</f>
        <v/>
      </c>
      <c r="BX16" s="83" t="str">
        <f aca="false">IF($B16=BX$2,"-",IF(COUNTIF(CORRIDA!$M:$M,$B16&amp;" d. "&amp;BX$2)+COUNTIF(CORRIDA!$M:$M,BX$2&amp;" d. "&amp;$B16)=0,"",COUNTIF(CORRIDA!$M:$M,$B16&amp;" d. "&amp;BX$2)+COUNTIF(CORRIDA!$M:$M,BX$2&amp;" d. "&amp;$B16)))</f>
        <v/>
      </c>
      <c r="BY16" s="83" t="str">
        <f aca="false">IF($B16=BY$2,"-",IF(COUNTIF(CORRIDA!$M:$M,$B16&amp;" d. "&amp;BY$2)+COUNTIF(CORRIDA!$M:$M,BY$2&amp;" d. "&amp;$B16)=0,"",COUNTIF(CORRIDA!$M:$M,$B16&amp;" d. "&amp;BY$2)+COUNTIF(CORRIDA!$M:$M,BY$2&amp;" d. "&amp;$B16)))</f>
        <v/>
      </c>
      <c r="BZ16" s="83" t="str">
        <f aca="false">IF($B16=BZ$2,"-",IF(COUNTIF(CORRIDA!$M:$M,$B16&amp;" d. "&amp;BZ$2)+COUNTIF(CORRIDA!$M:$M,BZ$2&amp;" d. "&amp;$B16)=0,"",COUNTIF(CORRIDA!$M:$M,$B16&amp;" d. "&amp;BZ$2)+COUNTIF(CORRIDA!$M:$M,BZ$2&amp;" d. "&amp;$B16)))</f>
        <v/>
      </c>
      <c r="CA16" s="83" t="str">
        <f aca="false">IF($B16=CA$2,"-",IF(COUNTIF(CORRIDA!$M:$M,$B16&amp;" d. "&amp;CA$2)+COUNTIF(CORRIDA!$M:$M,CA$2&amp;" d. "&amp;$B16)=0,"",COUNTIF(CORRIDA!$M:$M,$B16&amp;" d. "&amp;CA$2)+COUNTIF(CORRIDA!$M:$M,CA$2&amp;" d. "&amp;$B16)))</f>
        <v/>
      </c>
      <c r="CB16" s="83" t="str">
        <f aca="false">IF($B16=CB$2,"-",IF(COUNTIF(CORRIDA!$M:$M,$B16&amp;" d. "&amp;CB$2)+COUNTIF(CORRIDA!$M:$M,CB$2&amp;" d. "&amp;$B16)=0,"",COUNTIF(CORRIDA!$M:$M,$B16&amp;" d. "&amp;CB$2)+COUNTIF(CORRIDA!$M:$M,CB$2&amp;" d. "&amp;$B16)))</f>
        <v/>
      </c>
      <c r="CC16" s="83" t="str">
        <f aca="false">IF($B16=CC$2,"-",IF(COUNTIF(CORRIDA!$M:$M,$B16&amp;" d. "&amp;CC$2)+COUNTIF(CORRIDA!$M:$M,CC$2&amp;" d. "&amp;$B16)=0,"",COUNTIF(CORRIDA!$M:$M,$B16&amp;" d. "&amp;CC$2)+COUNTIF(CORRIDA!$M:$M,CC$2&amp;" d. "&amp;$B16)))</f>
        <v/>
      </c>
      <c r="CD16" s="83" t="str">
        <f aca="false">IF($B16=CD$2,"-",IF(COUNTIF(CORRIDA!$M:$M,$B16&amp;" d. "&amp;CD$2)+COUNTIF(CORRIDA!$M:$M,CD$2&amp;" d. "&amp;$B16)=0,"",COUNTIF(CORRIDA!$M:$M,$B16&amp;" d. "&amp;CD$2)+COUNTIF(CORRIDA!$M:$M,CD$2&amp;" d. "&amp;$B16)))</f>
        <v/>
      </c>
      <c r="CE16" s="83" t="str">
        <f aca="false">IF($B16=CE$2,"-",IF(COUNTIF(CORRIDA!$M:$M,$B16&amp;" d. "&amp;CE$2)+COUNTIF(CORRIDA!$M:$M,CE$2&amp;" d. "&amp;$B16)=0,"",COUNTIF(CORRIDA!$M:$M,$B16&amp;" d. "&amp;CE$2)+COUNTIF(CORRIDA!$M:$M,CE$2&amp;" d. "&amp;$B16)))</f>
        <v/>
      </c>
      <c r="CF16" s="83" t="str">
        <f aca="false">IF($B16=CF$2,"-",IF(COUNTIF(CORRIDA!$M:$M,$B16&amp;" d. "&amp;CF$2)+COUNTIF(CORRIDA!$M:$M,CF$2&amp;" d. "&amp;$B16)=0,"",COUNTIF(CORRIDA!$M:$M,$B16&amp;" d. "&amp;CF$2)+COUNTIF(CORRIDA!$M:$M,CF$2&amp;" d. "&amp;$B16)))</f>
        <v/>
      </c>
      <c r="CG16" s="83" t="str">
        <f aca="false">IF($B16=CG$2,"-",IF(COUNTIF(CORRIDA!$M:$M,$B16&amp;" d. "&amp;CG$2)+COUNTIF(CORRIDA!$M:$M,CG$2&amp;" d. "&amp;$B16)=0,"",COUNTIF(CORRIDA!$M:$M,$B16&amp;" d. "&amp;CG$2)+COUNTIF(CORRIDA!$M:$M,CG$2&amp;" d. "&amp;$B16)))</f>
        <v/>
      </c>
      <c r="CH16" s="83" t="str">
        <f aca="false">IF($B16=CH$2,"-",IF(COUNTIF(CORRIDA!$M:$M,$B16&amp;" d. "&amp;CH$2)+COUNTIF(CORRIDA!$M:$M,CH$2&amp;" d. "&amp;$B16)=0,"",COUNTIF(CORRIDA!$M:$M,$B16&amp;" d. "&amp;CH$2)+COUNTIF(CORRIDA!$M:$M,CH$2&amp;" d. "&amp;$B16)))</f>
        <v/>
      </c>
      <c r="CI16" s="83" t="str">
        <f aca="false">IF($B16=CI$2,"-",IF(COUNTIF(CORRIDA!$M:$M,$B16&amp;" d. "&amp;CI$2)+COUNTIF(CORRIDA!$M:$M,CI$2&amp;" d. "&amp;$B16)=0,"",COUNTIF(CORRIDA!$M:$M,$B16&amp;" d. "&amp;CI$2)+COUNTIF(CORRIDA!$M:$M,CI$2&amp;" d. "&amp;$B16)))</f>
        <v/>
      </c>
      <c r="CJ16" s="83" t="n">
        <f aca="false">IF($B16=CJ$2,"-",IF(COUNTIF(CORRIDA!$M:$M,$B16&amp;" d. "&amp;CJ$2)+COUNTIF(CORRIDA!$M:$M,CJ$2&amp;" d. "&amp;$B16)=0,"",COUNTIF(CORRIDA!$M:$M,$B16&amp;" d. "&amp;CJ$2)+COUNTIF(CORRIDA!$M:$M,CJ$2&amp;" d. "&amp;$B16)))</f>
        <v>1</v>
      </c>
      <c r="CK16" s="83" t="str">
        <f aca="false">IF($B16=CK$2,"-",IF(COUNTIF(CORRIDA!$M:$M,$B16&amp;" d. "&amp;CK$2)+COUNTIF(CORRIDA!$M:$M,CK$2&amp;" d. "&amp;$B16)=0,"",COUNTIF(CORRIDA!$M:$M,$B16&amp;" d. "&amp;CK$2)+COUNTIF(CORRIDA!$M:$M,CK$2&amp;" d. "&amp;$B16)))</f>
        <v/>
      </c>
      <c r="CL16" s="83" t="str">
        <f aca="false">IF($B16=CL$2,"-",IF(COUNTIF(CORRIDA!$M:$M,$B16&amp;" d. "&amp;CL$2)+COUNTIF(CORRIDA!$M:$M,CL$2&amp;" d. "&amp;$B16)=0,"",COUNTIF(CORRIDA!$M:$M,$B16&amp;" d. "&amp;CL$2)+COUNTIF(CORRIDA!$M:$M,CL$2&amp;" d. "&amp;$B16)))</f>
        <v/>
      </c>
      <c r="CM16" s="83" t="str">
        <f aca="false">IF($B16=CM$2,"-",IF(COUNTIF(CORRIDA!$M:$M,$B16&amp;" d. "&amp;CM$2)+COUNTIF(CORRIDA!$M:$M,CM$2&amp;" d. "&amp;$B16)=0,"",COUNTIF(CORRIDA!$M:$M,$B16&amp;" d. "&amp;CM$2)+COUNTIF(CORRIDA!$M:$M,CM$2&amp;" d. "&amp;$B16)))</f>
        <v/>
      </c>
      <c r="CN16" s="83" t="str">
        <f aca="false">IF($B16=CN$2,"-",IF(COUNTIF(CORRIDA!$M:$M,$B16&amp;" d. "&amp;CN$2)+COUNTIF(CORRIDA!$M:$M,CN$2&amp;" d. "&amp;$B16)=0,"",COUNTIF(CORRIDA!$M:$M,$B16&amp;" d. "&amp;CN$2)+COUNTIF(CORRIDA!$M:$M,CN$2&amp;" d. "&amp;$B16)))</f>
        <v/>
      </c>
      <c r="CO16" s="83" t="str">
        <f aca="false">IF($B16=CO$2,"-",IF(COUNTIF(CORRIDA!$M:$M,$B16&amp;" d. "&amp;CO$2)+COUNTIF(CORRIDA!$M:$M,CO$2&amp;" d. "&amp;$B16)=0,"",COUNTIF(CORRIDA!$M:$M,$B16&amp;" d. "&amp;CO$2)+COUNTIF(CORRIDA!$M:$M,CO$2&amp;" d. "&amp;$B16)))</f>
        <v/>
      </c>
      <c r="CP16" s="83" t="str">
        <f aca="false">IF($B16=CP$2,"-",IF(COUNTIF(CORRIDA!$M:$M,$B16&amp;" d. "&amp;CP$2)+COUNTIF(CORRIDA!$M:$M,CP$2&amp;" d. "&amp;$B16)=0,"",COUNTIF(CORRIDA!$M:$M,$B16&amp;" d. "&amp;CP$2)+COUNTIF(CORRIDA!$M:$M,CP$2&amp;" d. "&amp;$B16)))</f>
        <v/>
      </c>
      <c r="CQ16" s="83" t="str">
        <f aca="false">IF($B16=CQ$2,"-",IF(COUNTIF(CORRIDA!$M:$M,$B16&amp;" d. "&amp;CQ$2)+COUNTIF(CORRIDA!$M:$M,CQ$2&amp;" d. "&amp;$B16)=0,"",COUNTIF(CORRIDA!$M:$M,$B16&amp;" d. "&amp;CQ$2)+COUNTIF(CORRIDA!$M:$M,CQ$2&amp;" d. "&amp;$B16)))</f>
        <v/>
      </c>
      <c r="CR16" s="83" t="n">
        <f aca="false">IF($B16=CR$2,"-",IF(COUNTIF(CORRIDA!$M:$M,$B16&amp;" d. "&amp;CR$2)+COUNTIF(CORRIDA!$M:$M,CR$2&amp;" d. "&amp;$B16)=0,"",COUNTIF(CORRIDA!$M:$M,$B16&amp;" d. "&amp;CR$2)+COUNTIF(CORRIDA!$M:$M,CR$2&amp;" d. "&amp;$B16)))</f>
        <v>1</v>
      </c>
      <c r="CS16" s="83" t="str">
        <f aca="false">IF($B16=CS$2,"-",IF(COUNTIF(CORRIDA!$M:$M,$B16&amp;" d. "&amp;CS$2)+COUNTIF(CORRIDA!$M:$M,CS$2&amp;" d. "&amp;$B16)=0,"",COUNTIF(CORRIDA!$M:$M,$B16&amp;" d. "&amp;CS$2)+COUNTIF(CORRIDA!$M:$M,CS$2&amp;" d. "&amp;$B16)))</f>
        <v/>
      </c>
      <c r="CT16" s="83" t="str">
        <f aca="false">IF($B16=CT$2,"-",IF(COUNTIF(CORRIDA!$M:$M,$B16&amp;" d. "&amp;CT$2)+COUNTIF(CORRIDA!$M:$M,CT$2&amp;" d. "&amp;$B16)=0,"",COUNTIF(CORRIDA!$M:$M,$B16&amp;" d. "&amp;CT$2)+COUNTIF(CORRIDA!$M:$M,CT$2&amp;" d. "&amp;$B16)))</f>
        <v/>
      </c>
      <c r="CU16" s="83" t="str">
        <f aca="false">IF($B16=CU$2,"-",IF(COUNTIF(CORRIDA!$M:$M,$B16&amp;" d. "&amp;CU$2)+COUNTIF(CORRIDA!$M:$M,CU$2&amp;" d. "&amp;$B16)=0,"",COUNTIF(CORRIDA!$M:$M,$B16&amp;" d. "&amp;CU$2)+COUNTIF(CORRIDA!$M:$M,CU$2&amp;" d. "&amp;$B16)))</f>
        <v/>
      </c>
      <c r="CV16" s="83" t="str">
        <f aca="false">IF($B16=CV$2,"-",IF(COUNTIF(CORRIDA!$M:$M,$B16&amp;" d. "&amp;CV$2)+COUNTIF(CORRIDA!$M:$M,CV$2&amp;" d. "&amp;$B16)=0,"",COUNTIF(CORRIDA!$M:$M,$B16&amp;" d. "&amp;CV$2)+COUNTIF(CORRIDA!$M:$M,CV$2&amp;" d. "&amp;$B16)))</f>
        <v/>
      </c>
      <c r="CW16" s="83" t="str">
        <f aca="false">IF($B16=CW$2,"-",IF(COUNTIF(CORRIDA!$M:$M,$B16&amp;" d. "&amp;CW$2)+COUNTIF(CORRIDA!$M:$M,CW$2&amp;" d. "&amp;$B16)=0,"",COUNTIF(CORRIDA!$M:$M,$B16&amp;" d. "&amp;CW$2)+COUNTIF(CORRIDA!$M:$M,CW$2&amp;" d. "&amp;$B16)))</f>
        <v/>
      </c>
      <c r="CX16" s="83" t="str">
        <f aca="false">IF($B16=CX$2,"-",IF(COUNTIF(CORRIDA!$M:$M,$B16&amp;" d. "&amp;CX$2)+COUNTIF(CORRIDA!$M:$M,CX$2&amp;" d. "&amp;$B16)=0,"",COUNTIF(CORRIDA!$M:$M,$B16&amp;" d. "&amp;CX$2)+COUNTIF(CORRIDA!$M:$M,CX$2&amp;" d. "&amp;$B16)))</f>
        <v/>
      </c>
      <c r="CY16" s="83" t="str">
        <f aca="false">IF($B16=CY$2,"-",IF(COUNTIF(CORRIDA!$M:$M,$B16&amp;" d. "&amp;CY$2)+COUNTIF(CORRIDA!$M:$M,CY$2&amp;" d. "&amp;$B16)=0,"",COUNTIF(CORRIDA!$M:$M,$B16&amp;" d. "&amp;CY$2)+COUNTIF(CORRIDA!$M:$M,CY$2&amp;" d. "&amp;$B16)))</f>
        <v/>
      </c>
      <c r="CZ16" s="83" t="str">
        <f aca="false">IF($B16=CZ$2,"-",IF(COUNTIF(CORRIDA!$M:$M,$B16&amp;" d. "&amp;CZ$2)+COUNTIF(CORRIDA!$M:$M,CZ$2&amp;" d. "&amp;$B16)=0,"",COUNTIF(CORRIDA!$M:$M,$B16&amp;" d. "&amp;CZ$2)+COUNTIF(CORRIDA!$M:$M,CZ$2&amp;" d. "&amp;$B16)))</f>
        <v/>
      </c>
      <c r="DA16" s="83" t="n">
        <f aca="false">IF($B16=DA$2,"-",IF(COUNTIF(CORRIDA!$M:$M,$B16&amp;" d. "&amp;DA$2)+COUNTIF(CORRIDA!$M:$M,DA$2&amp;" d. "&amp;$B16)=0,"",COUNTIF(CORRIDA!$M:$M,$B16&amp;" d. "&amp;DA$2)+COUNTIF(CORRIDA!$M:$M,DA$2&amp;" d. "&amp;$B16)))</f>
        <v>1</v>
      </c>
      <c r="DB16" s="83" t="str">
        <f aca="false">IF($B16=DB$2,"-",IF(COUNTIF(CORRIDA!$M:$M,$B16&amp;" d. "&amp;DB$2)+COUNTIF(CORRIDA!$M:$M,DB$2&amp;" d. "&amp;$B16)=0,"",COUNTIF(CORRIDA!$M:$M,$B16&amp;" d. "&amp;DB$2)+COUNTIF(CORRIDA!$M:$M,DB$2&amp;" d. "&amp;$B16)))</f>
        <v/>
      </c>
      <c r="DC16" s="83" t="str">
        <f aca="false">IF($B16=DC$2,"-",IF(COUNTIF(CORRIDA!$M:$M,$B16&amp;" d. "&amp;DC$2)+COUNTIF(CORRIDA!$M:$M,DC$2&amp;" d. "&amp;$B16)=0,"",COUNTIF(CORRIDA!$M:$M,$B16&amp;" d. "&amp;DC$2)+COUNTIF(CORRIDA!$M:$M,DC$2&amp;" d. "&amp;$B16)))</f>
        <v/>
      </c>
      <c r="DD16" s="75" t="n">
        <f aca="false">SUM(BF16:DC16)</f>
        <v>5</v>
      </c>
      <c r="DE16" s="77" t="n">
        <f aca="false">COUNTIF(BF16:DC16,"&gt;0")</f>
        <v>5</v>
      </c>
      <c r="DF16" s="78" t="n">
        <f aca="false">IF(COUNTIF(BF16:DC16,"&gt;0")&lt;10,0,QUOTIENT(COUNTIF(BF16:DC16,"&gt;0"),5)*50)</f>
        <v>0</v>
      </c>
      <c r="DG16" s="79"/>
      <c r="DH16" s="73" t="str">
        <f aca="false">BE16</f>
        <v>Felipe</v>
      </c>
      <c r="DI16" s="83" t="n">
        <f aca="false">IF($B16=DI$2,0,IF(COUNTIF(CORRIDA!$M:$M,$B16&amp;" d. "&amp;DI$2)+COUNTIF(CORRIDA!$M:$M,DI$2&amp;" d. "&amp;$B16)=0,0,COUNTIF(CORRIDA!$M:$M,$B16&amp;" d. "&amp;DI$2)+COUNTIF(CORRIDA!$M:$M,DI$2&amp;" d. "&amp;$B16)))</f>
        <v>0</v>
      </c>
      <c r="DJ16" s="83" t="n">
        <f aca="false">IF($B16=DJ$2,0,IF(COUNTIF(CORRIDA!$M:$M,$B16&amp;" d. "&amp;DJ$2)+COUNTIF(CORRIDA!$M:$M,DJ$2&amp;" d. "&amp;$B16)=0,0,COUNTIF(CORRIDA!$M:$M,$B16&amp;" d. "&amp;DJ$2)+COUNTIF(CORRIDA!$M:$M,DJ$2&amp;" d. "&amp;$B16)))</f>
        <v>0</v>
      </c>
      <c r="DK16" s="83" t="n">
        <f aca="false">IF($B16=DK$2,0,IF(COUNTIF(CORRIDA!$M:$M,$B16&amp;" d. "&amp;DK$2)+COUNTIF(CORRIDA!$M:$M,DK$2&amp;" d. "&amp;$B16)=0,0,COUNTIF(CORRIDA!$M:$M,$B16&amp;" d. "&amp;DK$2)+COUNTIF(CORRIDA!$M:$M,DK$2&amp;" d. "&amp;$B16)))</f>
        <v>0</v>
      </c>
      <c r="DL16" s="83" t="n">
        <f aca="false">IF($B16=DL$2,0,IF(COUNTIF(CORRIDA!$M:$M,$B16&amp;" d. "&amp;DL$2)+COUNTIF(CORRIDA!$M:$M,DL$2&amp;" d. "&amp;$B16)=0,0,COUNTIF(CORRIDA!$M:$M,$B16&amp;" d. "&amp;DL$2)+COUNTIF(CORRIDA!$M:$M,DL$2&amp;" d. "&amp;$B16)))</f>
        <v>0</v>
      </c>
      <c r="DM16" s="83" t="n">
        <f aca="false">IF($B16=DM$2,0,IF(COUNTIF(CORRIDA!$M:$M,$B16&amp;" d. "&amp;DM$2)+COUNTIF(CORRIDA!$M:$M,DM$2&amp;" d. "&amp;$B16)=0,0,COUNTIF(CORRIDA!$M:$M,$B16&amp;" d. "&amp;DM$2)+COUNTIF(CORRIDA!$M:$M,DM$2&amp;" d. "&amp;$B16)))</f>
        <v>1</v>
      </c>
      <c r="DN16" s="83" t="n">
        <f aca="false">IF($B16=DN$2,0,IF(COUNTIF(CORRIDA!$M:$M,$B16&amp;" d. "&amp;DN$2)+COUNTIF(CORRIDA!$M:$M,DN$2&amp;" d. "&amp;$B16)=0,0,COUNTIF(CORRIDA!$M:$M,$B16&amp;" d. "&amp;DN$2)+COUNTIF(CORRIDA!$M:$M,DN$2&amp;" d. "&amp;$B16)))</f>
        <v>0</v>
      </c>
      <c r="DO16" s="83" t="n">
        <f aca="false">IF($B16=DO$2,0,IF(COUNTIF(CORRIDA!$M:$M,$B16&amp;" d. "&amp;DO$2)+COUNTIF(CORRIDA!$M:$M,DO$2&amp;" d. "&amp;$B16)=0,0,COUNTIF(CORRIDA!$M:$M,$B16&amp;" d. "&amp;DO$2)+COUNTIF(CORRIDA!$M:$M,DO$2&amp;" d. "&amp;$B16)))</f>
        <v>0</v>
      </c>
      <c r="DP16" s="83" t="n">
        <f aca="false">IF($B16=DP$2,0,IF(COUNTIF(CORRIDA!$M:$M,$B16&amp;" d. "&amp;DP$2)+COUNTIF(CORRIDA!$M:$M,DP$2&amp;" d. "&amp;$B16)=0,0,COUNTIF(CORRIDA!$M:$M,$B16&amp;" d. "&amp;DP$2)+COUNTIF(CORRIDA!$M:$M,DP$2&amp;" d. "&amp;$B16)))</f>
        <v>0</v>
      </c>
      <c r="DQ16" s="83" t="n">
        <f aca="false">IF($B16=DQ$2,0,IF(COUNTIF(CORRIDA!$M:$M,$B16&amp;" d. "&amp;DQ$2)+COUNTIF(CORRIDA!$M:$M,DQ$2&amp;" d. "&amp;$B16)=0,0,COUNTIF(CORRIDA!$M:$M,$B16&amp;" d. "&amp;DQ$2)+COUNTIF(CORRIDA!$M:$M,DQ$2&amp;" d. "&amp;$B16)))</f>
        <v>0</v>
      </c>
      <c r="DR16" s="83" t="n">
        <f aca="false">IF($B16=DR$2,0,IF(COUNTIF(CORRIDA!$M:$M,$B16&amp;" d. "&amp;DR$2)+COUNTIF(CORRIDA!$M:$M,DR$2&amp;" d. "&amp;$B16)=0,0,COUNTIF(CORRIDA!$M:$M,$B16&amp;" d. "&amp;DR$2)+COUNTIF(CORRIDA!$M:$M,DR$2&amp;" d. "&amp;$B16)))</f>
        <v>0</v>
      </c>
      <c r="DS16" s="83" t="n">
        <f aca="false">IF($B16=DS$2,0,IF(COUNTIF(CORRIDA!$M:$M,$B16&amp;" d. "&amp;DS$2)+COUNTIF(CORRIDA!$M:$M,DS$2&amp;" d. "&amp;$B16)=0,0,COUNTIF(CORRIDA!$M:$M,$B16&amp;" d. "&amp;DS$2)+COUNTIF(CORRIDA!$M:$M,DS$2&amp;" d. "&amp;$B16)))</f>
        <v>0</v>
      </c>
      <c r="DT16" s="83" t="n">
        <f aca="false">IF($B16=DT$2,0,IF(COUNTIF(CORRIDA!$M:$M,$B16&amp;" d. "&amp;DT$2)+COUNTIF(CORRIDA!$M:$M,DT$2&amp;" d. "&amp;$B16)=0,0,COUNTIF(CORRIDA!$M:$M,$B16&amp;" d. "&amp;DT$2)+COUNTIF(CORRIDA!$M:$M,DT$2&amp;" d. "&amp;$B16)))</f>
        <v>1</v>
      </c>
      <c r="DU16" s="83" t="n">
        <f aca="false">IF($B16=DU$2,0,IF(COUNTIF(CORRIDA!$M:$M,$B16&amp;" d. "&amp;DU$2)+COUNTIF(CORRIDA!$M:$M,DU$2&amp;" d. "&amp;$B16)=0,0,COUNTIF(CORRIDA!$M:$M,$B16&amp;" d. "&amp;DU$2)+COUNTIF(CORRIDA!$M:$M,DU$2&amp;" d. "&amp;$B16)))</f>
        <v>0</v>
      </c>
      <c r="DV16" s="83" t="n">
        <f aca="false">IF($B16=DV$2,0,IF(COUNTIF(CORRIDA!$M:$M,$B16&amp;" d. "&amp;DV$2)+COUNTIF(CORRIDA!$M:$M,DV$2&amp;" d. "&amp;$B16)=0,0,COUNTIF(CORRIDA!$M:$M,$B16&amp;" d. "&amp;DV$2)+COUNTIF(CORRIDA!$M:$M,DV$2&amp;" d. "&amp;$B16)))</f>
        <v>0</v>
      </c>
      <c r="DW16" s="83" t="n">
        <f aca="false">IF($B16=DW$2,0,IF(COUNTIF(CORRIDA!$M:$M,$B16&amp;" d. "&amp;DW$2)+COUNTIF(CORRIDA!$M:$M,DW$2&amp;" d. "&amp;$B16)=0,0,COUNTIF(CORRIDA!$M:$M,$B16&amp;" d. "&amp;DW$2)+COUNTIF(CORRIDA!$M:$M,DW$2&amp;" d. "&amp;$B16)))</f>
        <v>0</v>
      </c>
      <c r="DX16" s="83" t="n">
        <f aca="false">IF($B16=DX$2,0,IF(COUNTIF(CORRIDA!$M:$M,$B16&amp;" d. "&amp;DX$2)+COUNTIF(CORRIDA!$M:$M,DX$2&amp;" d. "&amp;$B16)=0,0,COUNTIF(CORRIDA!$M:$M,$B16&amp;" d. "&amp;DX$2)+COUNTIF(CORRIDA!$M:$M,DX$2&amp;" d. "&amp;$B16)))</f>
        <v>0</v>
      </c>
      <c r="DY16" s="83" t="n">
        <f aca="false">IF($B16=DY$2,0,IF(COUNTIF(CORRIDA!$M:$M,$B16&amp;" d. "&amp;DY$2)+COUNTIF(CORRIDA!$M:$M,DY$2&amp;" d. "&amp;$B16)=0,0,COUNTIF(CORRIDA!$M:$M,$B16&amp;" d. "&amp;DY$2)+COUNTIF(CORRIDA!$M:$M,DY$2&amp;" d. "&amp;$B16)))</f>
        <v>0</v>
      </c>
      <c r="DZ16" s="83" t="n">
        <f aca="false">IF($B16=DZ$2,0,IF(COUNTIF(CORRIDA!$M:$M,$B16&amp;" d. "&amp;DZ$2)+COUNTIF(CORRIDA!$M:$M,DZ$2&amp;" d. "&amp;$B16)=0,0,COUNTIF(CORRIDA!$M:$M,$B16&amp;" d. "&amp;DZ$2)+COUNTIF(CORRIDA!$M:$M,DZ$2&amp;" d. "&amp;$B16)))</f>
        <v>0</v>
      </c>
      <c r="EA16" s="83" t="n">
        <f aca="false">IF($B16=EA$2,0,IF(COUNTIF(CORRIDA!$M:$M,$B16&amp;" d. "&amp;EA$2)+COUNTIF(CORRIDA!$M:$M,EA$2&amp;" d. "&amp;$B16)=0,0,COUNTIF(CORRIDA!$M:$M,$B16&amp;" d. "&amp;EA$2)+COUNTIF(CORRIDA!$M:$M,EA$2&amp;" d. "&amp;$B16)))</f>
        <v>0</v>
      </c>
      <c r="EB16" s="83" t="n">
        <f aca="false">IF($B16=EB$2,0,IF(COUNTIF(CORRIDA!$M:$M,$B16&amp;" d. "&amp;EB$2)+COUNTIF(CORRIDA!$M:$M,EB$2&amp;" d. "&amp;$B16)=0,0,COUNTIF(CORRIDA!$M:$M,$B16&amp;" d. "&amp;EB$2)+COUNTIF(CORRIDA!$M:$M,EB$2&amp;" d. "&amp;$B16)))</f>
        <v>0</v>
      </c>
      <c r="EC16" s="83" t="n">
        <f aca="false">IF($B16=EC$2,0,IF(COUNTIF(CORRIDA!$M:$M,$B16&amp;" d. "&amp;EC$2)+COUNTIF(CORRIDA!$M:$M,EC$2&amp;" d. "&amp;$B16)=0,0,COUNTIF(CORRIDA!$M:$M,$B16&amp;" d. "&amp;EC$2)+COUNTIF(CORRIDA!$M:$M,EC$2&amp;" d. "&amp;$B16)))</f>
        <v>0</v>
      </c>
      <c r="ED16" s="83" t="n">
        <f aca="false">IF($B16=ED$2,0,IF(COUNTIF(CORRIDA!$M:$M,$B16&amp;" d. "&amp;ED$2)+COUNTIF(CORRIDA!$M:$M,ED$2&amp;" d. "&amp;$B16)=0,0,COUNTIF(CORRIDA!$M:$M,$B16&amp;" d. "&amp;ED$2)+COUNTIF(CORRIDA!$M:$M,ED$2&amp;" d. "&amp;$B16)))</f>
        <v>0</v>
      </c>
      <c r="EE16" s="83" t="n">
        <f aca="false">IF($B16=EE$2,0,IF(COUNTIF(CORRIDA!$M:$M,$B16&amp;" d. "&amp;EE$2)+COUNTIF(CORRIDA!$M:$M,EE$2&amp;" d. "&amp;$B16)=0,0,COUNTIF(CORRIDA!$M:$M,$B16&amp;" d. "&amp;EE$2)+COUNTIF(CORRIDA!$M:$M,EE$2&amp;" d. "&amp;$B16)))</f>
        <v>0</v>
      </c>
      <c r="EF16" s="83" t="n">
        <f aca="false">IF($B16=EF$2,0,IF(COUNTIF(CORRIDA!$M:$M,$B16&amp;" d. "&amp;EF$2)+COUNTIF(CORRIDA!$M:$M,EF$2&amp;" d. "&amp;$B16)=0,0,COUNTIF(CORRIDA!$M:$M,$B16&amp;" d. "&amp;EF$2)+COUNTIF(CORRIDA!$M:$M,EF$2&amp;" d. "&amp;$B16)))</f>
        <v>0</v>
      </c>
      <c r="EG16" s="83" t="n">
        <f aca="false">IF($B16=EG$2,0,IF(COUNTIF(CORRIDA!$M:$M,$B16&amp;" d. "&amp;EG$2)+COUNTIF(CORRIDA!$M:$M,EG$2&amp;" d. "&amp;$B16)=0,0,COUNTIF(CORRIDA!$M:$M,$B16&amp;" d. "&amp;EG$2)+COUNTIF(CORRIDA!$M:$M,EG$2&amp;" d. "&amp;$B16)))</f>
        <v>0</v>
      </c>
      <c r="EH16" s="83" t="n">
        <f aca="false">IF($B16=EH$2,0,IF(COUNTIF(CORRIDA!$M:$M,$B16&amp;" d. "&amp;EH$2)+COUNTIF(CORRIDA!$M:$M,EH$2&amp;" d. "&amp;$B16)=0,0,COUNTIF(CORRIDA!$M:$M,$B16&amp;" d. "&amp;EH$2)+COUNTIF(CORRIDA!$M:$M,EH$2&amp;" d. "&amp;$B16)))</f>
        <v>0</v>
      </c>
      <c r="EI16" s="83" t="n">
        <f aca="false">IF($B16=EI$2,0,IF(COUNTIF(CORRIDA!$M:$M,$B16&amp;" d. "&amp;EI$2)+COUNTIF(CORRIDA!$M:$M,EI$2&amp;" d. "&amp;$B16)=0,0,COUNTIF(CORRIDA!$M:$M,$B16&amp;" d. "&amp;EI$2)+COUNTIF(CORRIDA!$M:$M,EI$2&amp;" d. "&amp;$B16)))</f>
        <v>0</v>
      </c>
      <c r="EJ16" s="83" t="n">
        <f aca="false">IF($B16=EJ$2,0,IF(COUNTIF(CORRIDA!$M:$M,$B16&amp;" d. "&amp;EJ$2)+COUNTIF(CORRIDA!$M:$M,EJ$2&amp;" d. "&amp;$B16)=0,0,COUNTIF(CORRIDA!$M:$M,$B16&amp;" d. "&amp;EJ$2)+COUNTIF(CORRIDA!$M:$M,EJ$2&amp;" d. "&amp;$B16)))</f>
        <v>0</v>
      </c>
      <c r="EK16" s="83" t="n">
        <f aca="false">IF($B16=EK$2,0,IF(COUNTIF(CORRIDA!$M:$M,$B16&amp;" d. "&amp;EK$2)+COUNTIF(CORRIDA!$M:$M,EK$2&amp;" d. "&amp;$B16)=0,0,COUNTIF(CORRIDA!$M:$M,$B16&amp;" d. "&amp;EK$2)+COUNTIF(CORRIDA!$M:$M,EK$2&amp;" d. "&amp;$B16)))</f>
        <v>0</v>
      </c>
      <c r="EL16" s="83" t="n">
        <f aca="false">IF($B16=EL$2,0,IF(COUNTIF(CORRIDA!$M:$M,$B16&amp;" d. "&amp;EL$2)+COUNTIF(CORRIDA!$M:$M,EL$2&amp;" d. "&amp;$B16)=0,0,COUNTIF(CORRIDA!$M:$M,$B16&amp;" d. "&amp;EL$2)+COUNTIF(CORRIDA!$M:$M,EL$2&amp;" d. "&amp;$B16)))</f>
        <v>0</v>
      </c>
      <c r="EM16" s="83" t="n">
        <f aca="false">IF($B16=EM$2,0,IF(COUNTIF(CORRIDA!$M:$M,$B16&amp;" d. "&amp;EM$2)+COUNTIF(CORRIDA!$M:$M,EM$2&amp;" d. "&amp;$B16)=0,0,COUNTIF(CORRIDA!$M:$M,$B16&amp;" d. "&amp;EM$2)+COUNTIF(CORRIDA!$M:$M,EM$2&amp;" d. "&amp;$B16)))</f>
        <v>1</v>
      </c>
      <c r="EN16" s="83" t="n">
        <f aca="false">IF($B16=EN$2,0,IF(COUNTIF(CORRIDA!$M:$M,$B16&amp;" d. "&amp;EN$2)+COUNTIF(CORRIDA!$M:$M,EN$2&amp;" d. "&amp;$B16)=0,0,COUNTIF(CORRIDA!$M:$M,$B16&amp;" d. "&amp;EN$2)+COUNTIF(CORRIDA!$M:$M,EN$2&amp;" d. "&amp;$B16)))</f>
        <v>0</v>
      </c>
      <c r="EO16" s="83" t="n">
        <f aca="false">IF($B16=EO$2,0,IF(COUNTIF(CORRIDA!$M:$M,$B16&amp;" d. "&amp;EO$2)+COUNTIF(CORRIDA!$M:$M,EO$2&amp;" d. "&amp;$B16)=0,0,COUNTIF(CORRIDA!$M:$M,$B16&amp;" d. "&amp;EO$2)+COUNTIF(CORRIDA!$M:$M,EO$2&amp;" d. "&amp;$B16)))</f>
        <v>0</v>
      </c>
      <c r="EP16" s="83" t="n">
        <f aca="false">IF($B16=EP$2,0,IF(COUNTIF(CORRIDA!$M:$M,$B16&amp;" d. "&amp;EP$2)+COUNTIF(CORRIDA!$M:$M,EP$2&amp;" d. "&amp;$B16)=0,0,COUNTIF(CORRIDA!$M:$M,$B16&amp;" d. "&amp;EP$2)+COUNTIF(CORRIDA!$M:$M,EP$2&amp;" d. "&amp;$B16)))</f>
        <v>0</v>
      </c>
      <c r="EQ16" s="83" t="n">
        <f aca="false">IF($B16=EQ$2,0,IF(COUNTIF(CORRIDA!$M:$M,$B16&amp;" d. "&amp;EQ$2)+COUNTIF(CORRIDA!$M:$M,EQ$2&amp;" d. "&amp;$B16)=0,0,COUNTIF(CORRIDA!$M:$M,$B16&amp;" d. "&amp;EQ$2)+COUNTIF(CORRIDA!$M:$M,EQ$2&amp;" d. "&amp;$B16)))</f>
        <v>0</v>
      </c>
      <c r="ER16" s="83" t="n">
        <f aca="false">IF($B16=ER$2,0,IF(COUNTIF(CORRIDA!$M:$M,$B16&amp;" d. "&amp;ER$2)+COUNTIF(CORRIDA!$M:$M,ER$2&amp;" d. "&amp;$B16)=0,0,COUNTIF(CORRIDA!$M:$M,$B16&amp;" d. "&amp;ER$2)+COUNTIF(CORRIDA!$M:$M,ER$2&amp;" d. "&amp;$B16)))</f>
        <v>0</v>
      </c>
      <c r="ES16" s="83" t="n">
        <f aca="false">IF($B16=ES$2,0,IF(COUNTIF(CORRIDA!$M:$M,$B16&amp;" d. "&amp;ES$2)+COUNTIF(CORRIDA!$M:$M,ES$2&amp;" d. "&amp;$B16)=0,0,COUNTIF(CORRIDA!$M:$M,$B16&amp;" d. "&amp;ES$2)+COUNTIF(CORRIDA!$M:$M,ES$2&amp;" d. "&amp;$B16)))</f>
        <v>0</v>
      </c>
      <c r="ET16" s="83" t="n">
        <f aca="false">IF($B16=ET$2,0,IF(COUNTIF(CORRIDA!$M:$M,$B16&amp;" d. "&amp;ET$2)+COUNTIF(CORRIDA!$M:$M,ET$2&amp;" d. "&amp;$B16)=0,0,COUNTIF(CORRIDA!$M:$M,$B16&amp;" d. "&amp;ET$2)+COUNTIF(CORRIDA!$M:$M,ET$2&amp;" d. "&amp;$B16)))</f>
        <v>0</v>
      </c>
      <c r="EU16" s="83" t="n">
        <f aca="false">IF($B16=EU$2,0,IF(COUNTIF(CORRIDA!$M:$M,$B16&amp;" d. "&amp;EU$2)+COUNTIF(CORRIDA!$M:$M,EU$2&amp;" d. "&amp;$B16)=0,0,COUNTIF(CORRIDA!$M:$M,$B16&amp;" d. "&amp;EU$2)+COUNTIF(CORRIDA!$M:$M,EU$2&amp;" d. "&amp;$B16)))</f>
        <v>1</v>
      </c>
      <c r="EV16" s="83" t="n">
        <f aca="false">IF($B16=EV$2,0,IF(COUNTIF(CORRIDA!$M:$M,$B16&amp;" d. "&amp;EV$2)+COUNTIF(CORRIDA!$M:$M,EV$2&amp;" d. "&amp;$B16)=0,0,COUNTIF(CORRIDA!$M:$M,$B16&amp;" d. "&amp;EV$2)+COUNTIF(CORRIDA!$M:$M,EV$2&amp;" d. "&amp;$B16)))</f>
        <v>0</v>
      </c>
      <c r="EW16" s="83" t="n">
        <f aca="false">IF($B16=EW$2,0,IF(COUNTIF(CORRIDA!$M:$M,$B16&amp;" d. "&amp;EW$2)+COUNTIF(CORRIDA!$M:$M,EW$2&amp;" d. "&amp;$B16)=0,0,COUNTIF(CORRIDA!$M:$M,$B16&amp;" d. "&amp;EW$2)+COUNTIF(CORRIDA!$M:$M,EW$2&amp;" d. "&amp;$B16)))</f>
        <v>0</v>
      </c>
      <c r="EX16" s="83" t="n">
        <f aca="false">IF($B16=EX$2,0,IF(COUNTIF(CORRIDA!$M:$M,$B16&amp;" d. "&amp;EX$2)+COUNTIF(CORRIDA!$M:$M,EX$2&amp;" d. "&amp;$B16)=0,0,COUNTIF(CORRIDA!$M:$M,$B16&amp;" d. "&amp;EX$2)+COUNTIF(CORRIDA!$M:$M,EX$2&amp;" d. "&amp;$B16)))</f>
        <v>0</v>
      </c>
      <c r="EY16" s="83" t="n">
        <f aca="false">IF($B16=EY$2,0,IF(COUNTIF(CORRIDA!$M:$M,$B16&amp;" d. "&amp;EY$2)+COUNTIF(CORRIDA!$M:$M,EY$2&amp;" d. "&amp;$B16)=0,0,COUNTIF(CORRIDA!$M:$M,$B16&amp;" d. "&amp;EY$2)+COUNTIF(CORRIDA!$M:$M,EY$2&amp;" d. "&amp;$B16)))</f>
        <v>0</v>
      </c>
      <c r="EZ16" s="83" t="n">
        <f aca="false">IF($B16=EZ$2,0,IF(COUNTIF(CORRIDA!$M:$M,$B16&amp;" d. "&amp;EZ$2)+COUNTIF(CORRIDA!$M:$M,EZ$2&amp;" d. "&amp;$B16)=0,0,COUNTIF(CORRIDA!$M:$M,$B16&amp;" d. "&amp;EZ$2)+COUNTIF(CORRIDA!$M:$M,EZ$2&amp;" d. "&amp;$B16)))</f>
        <v>0</v>
      </c>
      <c r="FA16" s="83" t="n">
        <f aca="false">IF($B16=FA$2,0,IF(COUNTIF(CORRIDA!$M:$M,$B16&amp;" d. "&amp;FA$2)+COUNTIF(CORRIDA!$M:$M,FA$2&amp;" d. "&amp;$B16)=0,0,COUNTIF(CORRIDA!$M:$M,$B16&amp;" d. "&amp;FA$2)+COUNTIF(CORRIDA!$M:$M,FA$2&amp;" d. "&amp;$B16)))</f>
        <v>0</v>
      </c>
      <c r="FB16" s="83" t="n">
        <f aca="false">IF($B16=FB$2,0,IF(COUNTIF(CORRIDA!$M:$M,$B16&amp;" d. "&amp;FB$2)+COUNTIF(CORRIDA!$M:$M,FB$2&amp;" d. "&amp;$B16)=0,0,COUNTIF(CORRIDA!$M:$M,$B16&amp;" d. "&amp;FB$2)+COUNTIF(CORRIDA!$M:$M,FB$2&amp;" d. "&amp;$B16)))</f>
        <v>0</v>
      </c>
      <c r="FC16" s="83" t="n">
        <f aca="false">IF($B16=FC$2,0,IF(COUNTIF(CORRIDA!$M:$M,$B16&amp;" d. "&amp;FC$2)+COUNTIF(CORRIDA!$M:$M,FC$2&amp;" d. "&amp;$B16)=0,0,COUNTIF(CORRIDA!$M:$M,$B16&amp;" d. "&amp;FC$2)+COUNTIF(CORRIDA!$M:$M,FC$2&amp;" d. "&amp;$B16)))</f>
        <v>0</v>
      </c>
      <c r="FD16" s="83" t="n">
        <f aca="false">IF($B16=FD$2,0,IF(COUNTIF(CORRIDA!$M:$M,$B16&amp;" d. "&amp;FD$2)+COUNTIF(CORRIDA!$M:$M,FD$2&amp;" d. "&amp;$B16)=0,0,COUNTIF(CORRIDA!$M:$M,$B16&amp;" d. "&amp;FD$2)+COUNTIF(CORRIDA!$M:$M,FD$2&amp;" d. "&amp;$B16)))</f>
        <v>1</v>
      </c>
      <c r="FE16" s="83" t="n">
        <f aca="false">IF($B16=FE$2,0,IF(COUNTIF(CORRIDA!$M:$M,$B16&amp;" d. "&amp;FE$2)+COUNTIF(CORRIDA!$M:$M,FE$2&amp;" d. "&amp;$B16)=0,0,COUNTIF(CORRIDA!$M:$M,$B16&amp;" d. "&amp;FE$2)+COUNTIF(CORRIDA!$M:$M,FE$2&amp;" d. "&amp;$B16)))</f>
        <v>0</v>
      </c>
      <c r="FF16" s="83" t="n">
        <f aca="false">IF($B16=FF$2,0,IF(COUNTIF(CORRIDA!$M:$M,$B16&amp;" d. "&amp;FF$2)+COUNTIF(CORRIDA!$M:$M,FF$2&amp;" d. "&amp;$B16)=0,0,COUNTIF(CORRIDA!$M:$M,$B16&amp;" d. "&amp;FF$2)+COUNTIF(CORRIDA!$M:$M,FF$2&amp;" d. "&amp;$B16)))</f>
        <v>0</v>
      </c>
      <c r="FG16" s="75" t="n">
        <f aca="false">SUM(DI16:EW16)</f>
        <v>4</v>
      </c>
      <c r="FH16" s="80"/>
      <c r="FI16" s="73" t="str">
        <f aca="false">BE16</f>
        <v>Felipe</v>
      </c>
      <c r="FJ16" s="81" t="n">
        <f aca="false">COUNTIF(BF16:DC16,"&gt;0")</f>
        <v>5</v>
      </c>
      <c r="FK16" s="81" t="n">
        <f aca="false">AVERAGE(BF16:DC16)</f>
        <v>1</v>
      </c>
      <c r="FL16" s="81" t="n">
        <f aca="false">_xlfn.STDEV.P(BF16:DC16)</f>
        <v>0</v>
      </c>
    </row>
    <row r="17" customFormat="false" ht="12.75" hidden="false" customHeight="false" outlineLevel="0" collapsed="false">
      <c r="B17" s="73" t="str">
        <f aca="false">INTRO!B17</f>
        <v>Fernando Bio</v>
      </c>
      <c r="C17" s="74" t="str">
        <f aca="false">IF($B17=C$2,"-",IF(COUNTIF(CORRIDA!$M:$M,$B17&amp;" d. "&amp;C$2)=0,"",COUNTIF(CORRIDA!$M:$M,$B17&amp;" d. "&amp;C$2)))</f>
        <v/>
      </c>
      <c r="D17" s="74" t="str">
        <f aca="false">IF($B17=D$2,"-",IF(COUNTIF(CORRIDA!$M:$M,$B17&amp;" d. "&amp;D$2)=0,"",COUNTIF(CORRIDA!$M:$M,$B17&amp;" d. "&amp;D$2)))</f>
        <v/>
      </c>
      <c r="E17" s="74" t="str">
        <f aca="false">IF($B17=E$2,"-",IF(COUNTIF(CORRIDA!$M:$M,$B17&amp;" d. "&amp;E$2)=0,"",COUNTIF(CORRIDA!$M:$M,$B17&amp;" d. "&amp;E$2)))</f>
        <v/>
      </c>
      <c r="F17" s="74" t="str">
        <f aca="false">IF($B17=F$2,"-",IF(COUNTIF(CORRIDA!$M:$M,$B17&amp;" d. "&amp;F$2)=0,"",COUNTIF(CORRIDA!$M:$M,$B17&amp;" d. "&amp;F$2)))</f>
        <v/>
      </c>
      <c r="G17" s="74" t="str">
        <f aca="false">IF($B17=G$2,"-",IF(COUNTIF(CORRIDA!$M:$M,$B17&amp;" d. "&amp;G$2)=0,"",COUNTIF(CORRIDA!$M:$M,$B17&amp;" d. "&amp;G$2)))</f>
        <v/>
      </c>
      <c r="H17" s="74" t="str">
        <f aca="false">IF($B17=H$2,"-",IF(COUNTIF(CORRIDA!$M:$M,$B17&amp;" d. "&amp;H$2)=0,"",COUNTIF(CORRIDA!$M:$M,$B17&amp;" d. "&amp;H$2)))</f>
        <v/>
      </c>
      <c r="I17" s="74" t="str">
        <f aca="false">IF($B17=I$2,"-",IF(COUNTIF(CORRIDA!$M:$M,$B17&amp;" d. "&amp;I$2)=0,"",COUNTIF(CORRIDA!$M:$M,$B17&amp;" d. "&amp;I$2)))</f>
        <v/>
      </c>
      <c r="J17" s="74" t="str">
        <f aca="false">IF($B17=J$2,"-",IF(COUNTIF(CORRIDA!$M:$M,$B17&amp;" d. "&amp;J$2)=0,"",COUNTIF(CORRIDA!$M:$M,$B17&amp;" d. "&amp;J$2)))</f>
        <v/>
      </c>
      <c r="K17" s="74" t="str">
        <f aca="false">IF($B17=K$2,"-",IF(COUNTIF(CORRIDA!$M:$M,$B17&amp;" d. "&amp;K$2)=0,"",COUNTIF(CORRIDA!$M:$M,$B17&amp;" d. "&amp;K$2)))</f>
        <v/>
      </c>
      <c r="L17" s="74" t="str">
        <f aca="false">IF($B17=L$2,"-",IF(COUNTIF(CORRIDA!$M:$M,$B17&amp;" d. "&amp;L$2)=0,"",COUNTIF(CORRIDA!$M:$M,$B17&amp;" d. "&amp;L$2)))</f>
        <v/>
      </c>
      <c r="M17" s="74" t="str">
        <f aca="false">IF($B17=M$2,"-",IF(COUNTIF(CORRIDA!$M:$M,$B17&amp;" d. "&amp;M$2)=0,"",COUNTIF(CORRIDA!$M:$M,$B17&amp;" d. "&amp;M$2)))</f>
        <v/>
      </c>
      <c r="N17" s="74" t="str">
        <f aca="false">IF($B17=N$2,"-",IF(COUNTIF(CORRIDA!$M:$M,$B17&amp;" d. "&amp;N$2)=0,"",COUNTIF(CORRIDA!$M:$M,$B17&amp;" d. "&amp;N$2)))</f>
        <v/>
      </c>
      <c r="O17" s="74" t="str">
        <f aca="false">IF($B17=O$2,"-",IF(COUNTIF(CORRIDA!$M:$M,$B17&amp;" d. "&amp;O$2)=0,"",COUNTIF(CORRIDA!$M:$M,$B17&amp;" d. "&amp;O$2)))</f>
        <v/>
      </c>
      <c r="P17" s="74" t="str">
        <f aca="false">IF($B17=P$2,"-",IF(COUNTIF(CORRIDA!$M:$M,$B17&amp;" d. "&amp;P$2)=0,"",COUNTIF(CORRIDA!$M:$M,$B17&amp;" d. "&amp;P$2)))</f>
        <v/>
      </c>
      <c r="Q17" s="74" t="str">
        <f aca="false">IF($B17=Q$2,"-",IF(COUNTIF(CORRIDA!$M:$M,$B17&amp;" d. "&amp;Q$2)=0,"",COUNTIF(CORRIDA!$M:$M,$B17&amp;" d. "&amp;Q$2)))</f>
        <v>-</v>
      </c>
      <c r="R17" s="74" t="str">
        <f aca="false">IF($B17=R$2,"-",IF(COUNTIF(CORRIDA!$M:$M,$B17&amp;" d. "&amp;R$2)=0,"",COUNTIF(CORRIDA!$M:$M,$B17&amp;" d. "&amp;R$2)))</f>
        <v/>
      </c>
      <c r="S17" s="74" t="str">
        <f aca="false">IF($B17=S$2,"-",IF(COUNTIF(CORRIDA!$M:$M,$B17&amp;" d. "&amp;S$2)=0,"",COUNTIF(CORRIDA!$M:$M,$B17&amp;" d. "&amp;S$2)))</f>
        <v/>
      </c>
      <c r="T17" s="74" t="str">
        <f aca="false">IF($B17=T$2,"-",IF(COUNTIF(CORRIDA!$M:$M,$B17&amp;" d. "&amp;T$2)=0,"",COUNTIF(CORRIDA!$M:$M,$B17&amp;" d. "&amp;T$2)))</f>
        <v/>
      </c>
      <c r="U17" s="74" t="str">
        <f aca="false">IF($B17=U$2,"-",IF(COUNTIF(CORRIDA!$M:$M,$B17&amp;" d. "&amp;U$2)=0,"",COUNTIF(CORRIDA!$M:$M,$B17&amp;" d. "&amp;U$2)))</f>
        <v/>
      </c>
      <c r="V17" s="74" t="str">
        <f aca="false">IF($B17=V$2,"-",IF(COUNTIF(CORRIDA!$M:$M,$B17&amp;" d. "&amp;V$2)=0,"",COUNTIF(CORRIDA!$M:$M,$B17&amp;" d. "&amp;V$2)))</f>
        <v/>
      </c>
      <c r="W17" s="74" t="str">
        <f aca="false">IF($B17=W$2,"-",IF(COUNTIF(CORRIDA!$M:$M,$B17&amp;" d. "&amp;W$2)=0,"",COUNTIF(CORRIDA!$M:$M,$B17&amp;" d. "&amp;W$2)))</f>
        <v/>
      </c>
      <c r="X17" s="74" t="str">
        <f aca="false">IF($B17=X$2,"-",IF(COUNTIF(CORRIDA!$M:$M,$B17&amp;" d. "&amp;X$2)=0,"",COUNTIF(CORRIDA!$M:$M,$B17&amp;" d. "&amp;X$2)))</f>
        <v/>
      </c>
      <c r="Y17" s="74" t="str">
        <f aca="false">IF($B17=Y$2,"-",IF(COUNTIF(CORRIDA!$M:$M,$B17&amp;" d. "&amp;Y$2)=0,"",COUNTIF(CORRIDA!$M:$M,$B17&amp;" d. "&amp;Y$2)))</f>
        <v/>
      </c>
      <c r="Z17" s="74" t="str">
        <f aca="false">IF($B17=Z$2,"-",IF(COUNTIF(CORRIDA!$M:$M,$B17&amp;" d. "&amp;Z$2)=0,"",COUNTIF(CORRIDA!$M:$M,$B17&amp;" d. "&amp;Z$2)))</f>
        <v/>
      </c>
      <c r="AA17" s="74" t="str">
        <f aca="false">IF($B17=AA$2,"-",IF(COUNTIF(CORRIDA!$M:$M,$B17&amp;" d. "&amp;AA$2)=0,"",COUNTIF(CORRIDA!$M:$M,$B17&amp;" d. "&amp;AA$2)))</f>
        <v/>
      </c>
      <c r="AB17" s="74" t="str">
        <f aca="false">IF($B17=AB$2,"-",IF(COUNTIF(CORRIDA!$M:$M,$B17&amp;" d. "&amp;AB$2)=0,"",COUNTIF(CORRIDA!$M:$M,$B17&amp;" d. "&amp;AB$2)))</f>
        <v/>
      </c>
      <c r="AC17" s="74" t="str">
        <f aca="false">IF($B17=AC$2,"-",IF(COUNTIF(CORRIDA!$M:$M,$B17&amp;" d. "&amp;AC$2)=0,"",COUNTIF(CORRIDA!$M:$M,$B17&amp;" d. "&amp;AC$2)))</f>
        <v/>
      </c>
      <c r="AD17" s="74" t="str">
        <f aca="false">IF($B17=AD$2,"-",IF(COUNTIF(CORRIDA!$M:$M,$B17&amp;" d. "&amp;AD$2)=0,"",COUNTIF(CORRIDA!$M:$M,$B17&amp;" d. "&amp;AD$2)))</f>
        <v/>
      </c>
      <c r="AE17" s="74" t="str">
        <f aca="false">IF($B17=AE$2,"-",IF(COUNTIF(CORRIDA!$M:$M,$B17&amp;" d. "&amp;AE$2)=0,"",COUNTIF(CORRIDA!$M:$M,$B17&amp;" d. "&amp;AE$2)))</f>
        <v/>
      </c>
      <c r="AF17" s="74" t="str">
        <f aca="false">IF($B17=AF$2,"-",IF(COUNTIF(CORRIDA!$M:$M,$B17&amp;" d. "&amp;AF$2)=0,"",COUNTIF(CORRIDA!$M:$M,$B17&amp;" d. "&amp;AF$2)))</f>
        <v/>
      </c>
      <c r="AG17" s="74" t="str">
        <f aca="false">IF($B17=AG$2,"-",IF(COUNTIF(CORRIDA!$M:$M,$B17&amp;" d. "&amp;AG$2)=0,"",COUNTIF(CORRIDA!$M:$M,$B17&amp;" d. "&amp;AG$2)))</f>
        <v/>
      </c>
      <c r="AH17" s="74" t="str">
        <f aca="false">IF($B17=AH$2,"-",IF(COUNTIF(CORRIDA!$M:$M,$B17&amp;" d. "&amp;AH$2)=0,"",COUNTIF(CORRIDA!$M:$M,$B17&amp;" d. "&amp;AH$2)))</f>
        <v/>
      </c>
      <c r="AI17" s="74" t="str">
        <f aca="false">IF($B17=AI$2,"-",IF(COUNTIF(CORRIDA!$M:$M,$B17&amp;" d. "&amp;AI$2)=0,"",COUNTIF(CORRIDA!$M:$M,$B17&amp;" d. "&amp;AI$2)))</f>
        <v/>
      </c>
      <c r="AJ17" s="74" t="str">
        <f aca="false">IF($B17=AJ$2,"-",IF(COUNTIF(CORRIDA!$M:$M,$B17&amp;" d. "&amp;AJ$2)=0,"",COUNTIF(CORRIDA!$M:$M,$B17&amp;" d. "&amp;AJ$2)))</f>
        <v/>
      </c>
      <c r="AK17" s="74" t="str">
        <f aca="false">IF($B17=AK$2,"-",IF(COUNTIF(CORRIDA!$M:$M,$B17&amp;" d. "&amp;AK$2)=0,"",COUNTIF(CORRIDA!$M:$M,$B17&amp;" d. "&amp;AK$2)))</f>
        <v/>
      </c>
      <c r="AL17" s="74" t="str">
        <f aca="false">IF($B17=AL$2,"-",IF(COUNTIF(CORRIDA!$M:$M,$B17&amp;" d. "&amp;AL$2)=0,"",COUNTIF(CORRIDA!$M:$M,$B17&amp;" d. "&amp;AL$2)))</f>
        <v/>
      </c>
      <c r="AM17" s="74" t="str">
        <f aca="false">IF($B17=AM$2,"-",IF(COUNTIF(CORRIDA!$M:$M,$B17&amp;" d. "&amp;AM$2)=0,"",COUNTIF(CORRIDA!$M:$M,$B17&amp;" d. "&amp;AM$2)))</f>
        <v/>
      </c>
      <c r="AN17" s="74" t="str">
        <f aca="false">IF($B17=AN$2,"-",IF(COUNTIF(CORRIDA!$M:$M,$B17&amp;" d. "&amp;AN$2)=0,"",COUNTIF(CORRIDA!$M:$M,$B17&amp;" d. "&amp;AN$2)))</f>
        <v/>
      </c>
      <c r="AO17" s="74" t="str">
        <f aca="false">IF($B17=AO$2,"-",IF(COUNTIF(CORRIDA!$M:$M,$B17&amp;" d. "&amp;AO$2)=0,"",COUNTIF(CORRIDA!$M:$M,$B17&amp;" d. "&amp;AO$2)))</f>
        <v/>
      </c>
      <c r="AP17" s="74" t="str">
        <f aca="false">IF($B17=AP$2,"-",IF(COUNTIF(CORRIDA!$M:$M,$B17&amp;" d. "&amp;AP$2)=0,"",COUNTIF(CORRIDA!$M:$M,$B17&amp;" d. "&amp;AP$2)))</f>
        <v/>
      </c>
      <c r="AQ17" s="74" t="str">
        <f aca="false">IF($B17=AQ$2,"-",IF(COUNTIF(CORRIDA!$M:$M,$B17&amp;" d. "&amp;AQ$2)=0,"",COUNTIF(CORRIDA!$M:$M,$B17&amp;" d. "&amp;AQ$2)))</f>
        <v/>
      </c>
      <c r="AR17" s="74" t="str">
        <f aca="false">IF($B17=AR$2,"-",IF(COUNTIF(CORRIDA!$M:$M,$B17&amp;" d. "&amp;AR$2)=0,"",COUNTIF(CORRIDA!$M:$M,$B17&amp;" d. "&amp;AR$2)))</f>
        <v/>
      </c>
      <c r="AS17" s="74" t="str">
        <f aca="false">IF($B17=AS$2,"-",IF(COUNTIF(CORRIDA!$M:$M,$B17&amp;" d. "&amp;AS$2)=0,"",COUNTIF(CORRIDA!$M:$M,$B17&amp;" d. "&amp;AS$2)))</f>
        <v/>
      </c>
      <c r="AT17" s="74" t="str">
        <f aca="false">IF($B17=AT$2,"-",IF(COUNTIF(CORRIDA!$M:$M,$B17&amp;" d. "&amp;AT$2)=0,"",COUNTIF(CORRIDA!$M:$M,$B17&amp;" d. "&amp;AT$2)))</f>
        <v/>
      </c>
      <c r="AU17" s="74" t="str">
        <f aca="false">IF($B17=AU$2,"-",IF(COUNTIF(CORRIDA!$M:$M,$B17&amp;" d. "&amp;AU$2)=0,"",COUNTIF(CORRIDA!$M:$M,$B17&amp;" d. "&amp;AU$2)))</f>
        <v/>
      </c>
      <c r="AV17" s="74" t="str">
        <f aca="false">IF($B17=AV$2,"-",IF(COUNTIF(CORRIDA!$M:$M,$B17&amp;" d. "&amp;AV$2)=0,"",COUNTIF(CORRIDA!$M:$M,$B17&amp;" d. "&amp;AV$2)))</f>
        <v/>
      </c>
      <c r="AW17" s="74" t="str">
        <f aca="false">IF($B17=AW$2,"-",IF(COUNTIF(CORRIDA!$M:$M,$B17&amp;" d. "&amp;AW$2)=0,"",COUNTIF(CORRIDA!$M:$M,$B17&amp;" d. "&amp;AW$2)))</f>
        <v/>
      </c>
      <c r="AX17" s="74" t="str">
        <f aca="false">IF($B17=AX$2,"-",IF(COUNTIF(CORRIDA!$M:$M,$B17&amp;" d. "&amp;AX$2)=0,"",COUNTIF(CORRIDA!$M:$M,$B17&amp;" d. "&amp;AX$2)))</f>
        <v/>
      </c>
      <c r="AY17" s="74" t="str">
        <f aca="false">IF($B17=AY$2,"-",IF(COUNTIF(CORRIDA!$M:$M,$B17&amp;" d. "&amp;AY$2)=0,"",COUNTIF(CORRIDA!$M:$M,$B17&amp;" d. "&amp;AY$2)))</f>
        <v/>
      </c>
      <c r="AZ17" s="74" t="str">
        <f aca="false">IF($B17=AZ$2,"-",IF(COUNTIF(CORRIDA!$M:$M,$B17&amp;" d. "&amp;AZ$2)=0,"",COUNTIF(CORRIDA!$M:$M,$B17&amp;" d. "&amp;AZ$2)))</f>
        <v/>
      </c>
      <c r="BA17" s="75" t="n">
        <f aca="false">SUM(C17:AZ17)</f>
        <v>0</v>
      </c>
      <c r="BE17" s="73" t="str">
        <f aca="false">B17</f>
        <v>Fernando Bio</v>
      </c>
      <c r="BF17" s="76" t="str">
        <f aca="false">IF($B17=BF$2,"-",IF(COUNTIF(CORRIDA!$M:$M,$B17&amp;" d. "&amp;BF$2)+COUNTIF(CORRIDA!$M:$M,BF$2&amp;" d. "&amp;$B17)=0,"",COUNTIF(CORRIDA!$M:$M,$B17&amp;" d. "&amp;BF$2)+COUNTIF(CORRIDA!$M:$M,BF$2&amp;" d. "&amp;$B17)))</f>
        <v/>
      </c>
      <c r="BG17" s="76" t="str">
        <f aca="false">IF($B17=BG$2,"-",IF(COUNTIF(CORRIDA!$M:$M,$B17&amp;" d. "&amp;BG$2)+COUNTIF(CORRIDA!$M:$M,BG$2&amp;" d. "&amp;$B17)=0,"",COUNTIF(CORRIDA!$M:$M,$B17&amp;" d. "&amp;BG$2)+COUNTIF(CORRIDA!$M:$M,BG$2&amp;" d. "&amp;$B17)))</f>
        <v/>
      </c>
      <c r="BH17" s="76" t="str">
        <f aca="false">IF($B17=BH$2,"-",IF(COUNTIF(CORRIDA!$M:$M,$B17&amp;" d. "&amp;BH$2)+COUNTIF(CORRIDA!$M:$M,BH$2&amp;" d. "&amp;$B17)=0,"",COUNTIF(CORRIDA!$M:$M,$B17&amp;" d. "&amp;BH$2)+COUNTIF(CORRIDA!$M:$M,BH$2&amp;" d. "&amp;$B17)))</f>
        <v/>
      </c>
      <c r="BI17" s="76" t="str">
        <f aca="false">IF($B17=BI$2,"-",IF(COUNTIF(CORRIDA!$M:$M,$B17&amp;" d. "&amp;BI$2)+COUNTIF(CORRIDA!$M:$M,BI$2&amp;" d. "&amp;$B17)=0,"",COUNTIF(CORRIDA!$M:$M,$B17&amp;" d. "&amp;BI$2)+COUNTIF(CORRIDA!$M:$M,BI$2&amp;" d. "&amp;$B17)))</f>
        <v/>
      </c>
      <c r="BJ17" s="76" t="str">
        <f aca="false">IF($B17=BJ$2,"-",IF(COUNTIF(CORRIDA!$M:$M,$B17&amp;" d. "&amp;BJ$2)+COUNTIF(CORRIDA!$M:$M,BJ$2&amp;" d. "&amp;$B17)=0,"",COUNTIF(CORRIDA!$M:$M,$B17&amp;" d. "&amp;BJ$2)+COUNTIF(CORRIDA!$M:$M,BJ$2&amp;" d. "&amp;$B17)))</f>
        <v/>
      </c>
      <c r="BK17" s="76" t="str">
        <f aca="false">IF($B17=BK$2,"-",IF(COUNTIF(CORRIDA!$M:$M,$B17&amp;" d. "&amp;BK$2)+COUNTIF(CORRIDA!$M:$M,BK$2&amp;" d. "&amp;$B17)=0,"",COUNTIF(CORRIDA!$M:$M,$B17&amp;" d. "&amp;BK$2)+COUNTIF(CORRIDA!$M:$M,BK$2&amp;" d. "&amp;$B17)))</f>
        <v/>
      </c>
      <c r="BL17" s="76" t="str">
        <f aca="false">IF($B17=BL$2,"-",IF(COUNTIF(CORRIDA!$M:$M,$B17&amp;" d. "&amp;BL$2)+COUNTIF(CORRIDA!$M:$M,BL$2&amp;" d. "&amp;$B17)=0,"",COUNTIF(CORRIDA!$M:$M,$B17&amp;" d. "&amp;BL$2)+COUNTIF(CORRIDA!$M:$M,BL$2&amp;" d. "&amp;$B17)))</f>
        <v/>
      </c>
      <c r="BM17" s="76" t="str">
        <f aca="false">IF($B17=BM$2,"-",IF(COUNTIF(CORRIDA!$M:$M,$B17&amp;" d. "&amp;BM$2)+COUNTIF(CORRIDA!$M:$M,BM$2&amp;" d. "&amp;$B17)=0,"",COUNTIF(CORRIDA!$M:$M,$B17&amp;" d. "&amp;BM$2)+COUNTIF(CORRIDA!$M:$M,BM$2&amp;" d. "&amp;$B17)))</f>
        <v/>
      </c>
      <c r="BN17" s="76" t="str">
        <f aca="false">IF($B17=BN$2,"-",IF(COUNTIF(CORRIDA!$M:$M,$B17&amp;" d. "&amp;BN$2)+COUNTIF(CORRIDA!$M:$M,BN$2&amp;" d. "&amp;$B17)=0,"",COUNTIF(CORRIDA!$M:$M,$B17&amp;" d. "&amp;BN$2)+COUNTIF(CORRIDA!$M:$M,BN$2&amp;" d. "&amp;$B17)))</f>
        <v/>
      </c>
      <c r="BO17" s="76" t="str">
        <f aca="false">IF($B17=BO$2,"-",IF(COUNTIF(CORRIDA!$M:$M,$B17&amp;" d. "&amp;BO$2)+COUNTIF(CORRIDA!$M:$M,BO$2&amp;" d. "&amp;$B17)=0,"",COUNTIF(CORRIDA!$M:$M,$B17&amp;" d. "&amp;BO$2)+COUNTIF(CORRIDA!$M:$M,BO$2&amp;" d. "&amp;$B17)))</f>
        <v/>
      </c>
      <c r="BP17" s="76" t="str">
        <f aca="false">IF($B17=BP$2,"-",IF(COUNTIF(CORRIDA!$M:$M,$B17&amp;" d. "&amp;BP$2)+COUNTIF(CORRIDA!$M:$M,BP$2&amp;" d. "&amp;$B17)=0,"",COUNTIF(CORRIDA!$M:$M,$B17&amp;" d. "&amp;BP$2)+COUNTIF(CORRIDA!$M:$M,BP$2&amp;" d. "&amp;$B17)))</f>
        <v/>
      </c>
      <c r="BQ17" s="76" t="str">
        <f aca="false">IF($B17=BQ$2,"-",IF(COUNTIF(CORRIDA!$M:$M,$B17&amp;" d. "&amp;BQ$2)+COUNTIF(CORRIDA!$M:$M,BQ$2&amp;" d. "&amp;$B17)=0,"",COUNTIF(CORRIDA!$M:$M,$B17&amp;" d. "&amp;BQ$2)+COUNTIF(CORRIDA!$M:$M,BQ$2&amp;" d. "&amp;$B17)))</f>
        <v/>
      </c>
      <c r="BR17" s="76" t="str">
        <f aca="false">IF($B17=BR$2,"-",IF(COUNTIF(CORRIDA!$M:$M,$B17&amp;" d. "&amp;BR$2)+COUNTIF(CORRIDA!$M:$M,BR$2&amp;" d. "&amp;$B17)=0,"",COUNTIF(CORRIDA!$M:$M,$B17&amp;" d. "&amp;BR$2)+COUNTIF(CORRIDA!$M:$M,BR$2&amp;" d. "&amp;$B17)))</f>
        <v/>
      </c>
      <c r="BS17" s="76" t="str">
        <f aca="false">IF($B17=BS$2,"-",IF(COUNTIF(CORRIDA!$M:$M,$B17&amp;" d. "&amp;BS$2)+COUNTIF(CORRIDA!$M:$M,BS$2&amp;" d. "&amp;$B17)=0,"",COUNTIF(CORRIDA!$M:$M,$B17&amp;" d. "&amp;BS$2)+COUNTIF(CORRIDA!$M:$M,BS$2&amp;" d. "&amp;$B17)))</f>
        <v/>
      </c>
      <c r="BT17" s="76" t="str">
        <f aca="false">IF($B17=BT$2,"-",IF(COUNTIF(CORRIDA!$M:$M,$B17&amp;" d. "&amp;BT$2)+COUNTIF(CORRIDA!$M:$M,BT$2&amp;" d. "&amp;$B17)=0,"",COUNTIF(CORRIDA!$M:$M,$B17&amp;" d. "&amp;BT$2)+COUNTIF(CORRIDA!$M:$M,BT$2&amp;" d. "&amp;$B17)))</f>
        <v>-</v>
      </c>
      <c r="BU17" s="76" t="str">
        <f aca="false">IF($B17=BU$2,"-",IF(COUNTIF(CORRIDA!$M:$M,$B17&amp;" d. "&amp;BU$2)+COUNTIF(CORRIDA!$M:$M,BU$2&amp;" d. "&amp;$B17)=0,"",COUNTIF(CORRIDA!$M:$M,$B17&amp;" d. "&amp;BU$2)+COUNTIF(CORRIDA!$M:$M,BU$2&amp;" d. "&amp;$B17)))</f>
        <v/>
      </c>
      <c r="BV17" s="76" t="str">
        <f aca="false">IF($B17=BV$2,"-",IF(COUNTIF(CORRIDA!$M:$M,$B17&amp;" d. "&amp;BV$2)+COUNTIF(CORRIDA!$M:$M,BV$2&amp;" d. "&amp;$B17)=0,"",COUNTIF(CORRIDA!$M:$M,$B17&amp;" d. "&amp;BV$2)+COUNTIF(CORRIDA!$M:$M,BV$2&amp;" d. "&amp;$B17)))</f>
        <v/>
      </c>
      <c r="BW17" s="76" t="str">
        <f aca="false">IF($B17=BW$2,"-",IF(COUNTIF(CORRIDA!$M:$M,$B17&amp;" d. "&amp;BW$2)+COUNTIF(CORRIDA!$M:$M,BW$2&amp;" d. "&amp;$B17)=0,"",COUNTIF(CORRIDA!$M:$M,$B17&amp;" d. "&amp;BW$2)+COUNTIF(CORRIDA!$M:$M,BW$2&amp;" d. "&amp;$B17)))</f>
        <v/>
      </c>
      <c r="BX17" s="76" t="str">
        <f aca="false">IF($B17=BX$2,"-",IF(COUNTIF(CORRIDA!$M:$M,$B17&amp;" d. "&amp;BX$2)+COUNTIF(CORRIDA!$M:$M,BX$2&amp;" d. "&amp;$B17)=0,"",COUNTIF(CORRIDA!$M:$M,$B17&amp;" d. "&amp;BX$2)+COUNTIF(CORRIDA!$M:$M,BX$2&amp;" d. "&amp;$B17)))</f>
        <v/>
      </c>
      <c r="BY17" s="76" t="str">
        <f aca="false">IF($B17=BY$2,"-",IF(COUNTIF(CORRIDA!$M:$M,$B17&amp;" d. "&amp;BY$2)+COUNTIF(CORRIDA!$M:$M,BY$2&amp;" d. "&amp;$B17)=0,"",COUNTIF(CORRIDA!$M:$M,$B17&amp;" d. "&amp;BY$2)+COUNTIF(CORRIDA!$M:$M,BY$2&amp;" d. "&amp;$B17)))</f>
        <v/>
      </c>
      <c r="BZ17" s="76" t="str">
        <f aca="false">IF($B17=BZ$2,"-",IF(COUNTIF(CORRIDA!$M:$M,$B17&amp;" d. "&amp;BZ$2)+COUNTIF(CORRIDA!$M:$M,BZ$2&amp;" d. "&amp;$B17)=0,"",COUNTIF(CORRIDA!$M:$M,$B17&amp;" d. "&amp;BZ$2)+COUNTIF(CORRIDA!$M:$M,BZ$2&amp;" d. "&amp;$B17)))</f>
        <v/>
      </c>
      <c r="CA17" s="76" t="str">
        <f aca="false">IF($B17=CA$2,"-",IF(COUNTIF(CORRIDA!$M:$M,$B17&amp;" d. "&amp;CA$2)+COUNTIF(CORRIDA!$M:$M,CA$2&amp;" d. "&amp;$B17)=0,"",COUNTIF(CORRIDA!$M:$M,$B17&amp;" d. "&amp;CA$2)+COUNTIF(CORRIDA!$M:$M,CA$2&amp;" d. "&amp;$B17)))</f>
        <v/>
      </c>
      <c r="CB17" s="76" t="str">
        <f aca="false">IF($B17=CB$2,"-",IF(COUNTIF(CORRIDA!$M:$M,$B17&amp;" d. "&amp;CB$2)+COUNTIF(CORRIDA!$M:$M,CB$2&amp;" d. "&amp;$B17)=0,"",COUNTIF(CORRIDA!$M:$M,$B17&amp;" d. "&amp;CB$2)+COUNTIF(CORRIDA!$M:$M,CB$2&amp;" d. "&amp;$B17)))</f>
        <v/>
      </c>
      <c r="CC17" s="76" t="str">
        <f aca="false">IF($B17=CC$2,"-",IF(COUNTIF(CORRIDA!$M:$M,$B17&amp;" d. "&amp;CC$2)+COUNTIF(CORRIDA!$M:$M,CC$2&amp;" d. "&amp;$B17)=0,"",COUNTIF(CORRIDA!$M:$M,$B17&amp;" d. "&amp;CC$2)+COUNTIF(CORRIDA!$M:$M,CC$2&amp;" d. "&amp;$B17)))</f>
        <v/>
      </c>
      <c r="CD17" s="76" t="str">
        <f aca="false">IF($B17=CD$2,"-",IF(COUNTIF(CORRIDA!$M:$M,$B17&amp;" d. "&amp;CD$2)+COUNTIF(CORRIDA!$M:$M,CD$2&amp;" d. "&amp;$B17)=0,"",COUNTIF(CORRIDA!$M:$M,$B17&amp;" d. "&amp;CD$2)+COUNTIF(CORRIDA!$M:$M,CD$2&amp;" d. "&amp;$B17)))</f>
        <v/>
      </c>
      <c r="CE17" s="76" t="str">
        <f aca="false">IF($B17=CE$2,"-",IF(COUNTIF(CORRIDA!$M:$M,$B17&amp;" d. "&amp;CE$2)+COUNTIF(CORRIDA!$M:$M,CE$2&amp;" d. "&amp;$B17)=0,"",COUNTIF(CORRIDA!$M:$M,$B17&amp;" d. "&amp;CE$2)+COUNTIF(CORRIDA!$M:$M,CE$2&amp;" d. "&amp;$B17)))</f>
        <v/>
      </c>
      <c r="CF17" s="76" t="str">
        <f aca="false">IF($B17=CF$2,"-",IF(COUNTIF(CORRIDA!$M:$M,$B17&amp;" d. "&amp;CF$2)+COUNTIF(CORRIDA!$M:$M,CF$2&amp;" d. "&amp;$B17)=0,"",COUNTIF(CORRIDA!$M:$M,$B17&amp;" d. "&amp;CF$2)+COUNTIF(CORRIDA!$M:$M,CF$2&amp;" d. "&amp;$B17)))</f>
        <v/>
      </c>
      <c r="CG17" s="76" t="str">
        <f aca="false">IF($B17=CG$2,"-",IF(COUNTIF(CORRIDA!$M:$M,$B17&amp;" d. "&amp;CG$2)+COUNTIF(CORRIDA!$M:$M,CG$2&amp;" d. "&amp;$B17)=0,"",COUNTIF(CORRIDA!$M:$M,$B17&amp;" d. "&amp;CG$2)+COUNTIF(CORRIDA!$M:$M,CG$2&amp;" d. "&amp;$B17)))</f>
        <v/>
      </c>
      <c r="CH17" s="76" t="str">
        <f aca="false">IF($B17=CH$2,"-",IF(COUNTIF(CORRIDA!$M:$M,$B17&amp;" d. "&amp;CH$2)+COUNTIF(CORRIDA!$M:$M,CH$2&amp;" d. "&amp;$B17)=0,"",COUNTIF(CORRIDA!$M:$M,$B17&amp;" d. "&amp;CH$2)+COUNTIF(CORRIDA!$M:$M,CH$2&amp;" d. "&amp;$B17)))</f>
        <v/>
      </c>
      <c r="CI17" s="76" t="str">
        <f aca="false">IF($B17=CI$2,"-",IF(COUNTIF(CORRIDA!$M:$M,$B17&amp;" d. "&amp;CI$2)+COUNTIF(CORRIDA!$M:$M,CI$2&amp;" d. "&amp;$B17)=0,"",COUNTIF(CORRIDA!$M:$M,$B17&amp;" d. "&amp;CI$2)+COUNTIF(CORRIDA!$M:$M,CI$2&amp;" d. "&amp;$B17)))</f>
        <v/>
      </c>
      <c r="CJ17" s="76" t="str">
        <f aca="false">IF($B17=CJ$2,"-",IF(COUNTIF(CORRIDA!$M:$M,$B17&amp;" d. "&amp;CJ$2)+COUNTIF(CORRIDA!$M:$M,CJ$2&amp;" d. "&amp;$B17)=0,"",COUNTIF(CORRIDA!$M:$M,$B17&amp;" d. "&amp;CJ$2)+COUNTIF(CORRIDA!$M:$M,CJ$2&amp;" d. "&amp;$B17)))</f>
        <v/>
      </c>
      <c r="CK17" s="76" t="str">
        <f aca="false">IF($B17=CK$2,"-",IF(COUNTIF(CORRIDA!$M:$M,$B17&amp;" d. "&amp;CK$2)+COUNTIF(CORRIDA!$M:$M,CK$2&amp;" d. "&amp;$B17)=0,"",COUNTIF(CORRIDA!$M:$M,$B17&amp;" d. "&amp;CK$2)+COUNTIF(CORRIDA!$M:$M,CK$2&amp;" d. "&amp;$B17)))</f>
        <v/>
      </c>
      <c r="CL17" s="76" t="str">
        <f aca="false">IF($B17=CL$2,"-",IF(COUNTIF(CORRIDA!$M:$M,$B17&amp;" d. "&amp;CL$2)+COUNTIF(CORRIDA!$M:$M,CL$2&amp;" d. "&amp;$B17)=0,"",COUNTIF(CORRIDA!$M:$M,$B17&amp;" d. "&amp;CL$2)+COUNTIF(CORRIDA!$M:$M,CL$2&amp;" d. "&amp;$B17)))</f>
        <v/>
      </c>
      <c r="CM17" s="76" t="str">
        <f aca="false">IF($B17=CM$2,"-",IF(COUNTIF(CORRIDA!$M:$M,$B17&amp;" d. "&amp;CM$2)+COUNTIF(CORRIDA!$M:$M,CM$2&amp;" d. "&amp;$B17)=0,"",COUNTIF(CORRIDA!$M:$M,$B17&amp;" d. "&amp;CM$2)+COUNTIF(CORRIDA!$M:$M,CM$2&amp;" d. "&amp;$B17)))</f>
        <v/>
      </c>
      <c r="CN17" s="76" t="str">
        <f aca="false">IF($B17=CN$2,"-",IF(COUNTIF(CORRIDA!$M:$M,$B17&amp;" d. "&amp;CN$2)+COUNTIF(CORRIDA!$M:$M,CN$2&amp;" d. "&amp;$B17)=0,"",COUNTIF(CORRIDA!$M:$M,$B17&amp;" d. "&amp;CN$2)+COUNTIF(CORRIDA!$M:$M,CN$2&amp;" d. "&amp;$B17)))</f>
        <v/>
      </c>
      <c r="CO17" s="76" t="str">
        <f aca="false">IF($B17=CO$2,"-",IF(COUNTIF(CORRIDA!$M:$M,$B17&amp;" d. "&amp;CO$2)+COUNTIF(CORRIDA!$M:$M,CO$2&amp;" d. "&amp;$B17)=0,"",COUNTIF(CORRIDA!$M:$M,$B17&amp;" d. "&amp;CO$2)+COUNTIF(CORRIDA!$M:$M,CO$2&amp;" d. "&amp;$B17)))</f>
        <v/>
      </c>
      <c r="CP17" s="76" t="str">
        <f aca="false">IF($B17=CP$2,"-",IF(COUNTIF(CORRIDA!$M:$M,$B17&amp;" d. "&amp;CP$2)+COUNTIF(CORRIDA!$M:$M,CP$2&amp;" d. "&amp;$B17)=0,"",COUNTIF(CORRIDA!$M:$M,$B17&amp;" d. "&amp;CP$2)+COUNTIF(CORRIDA!$M:$M,CP$2&amp;" d. "&amp;$B17)))</f>
        <v/>
      </c>
      <c r="CQ17" s="76" t="str">
        <f aca="false">IF($B17=CQ$2,"-",IF(COUNTIF(CORRIDA!$M:$M,$B17&amp;" d. "&amp;CQ$2)+COUNTIF(CORRIDA!$M:$M,CQ$2&amp;" d. "&amp;$B17)=0,"",COUNTIF(CORRIDA!$M:$M,$B17&amp;" d. "&amp;CQ$2)+COUNTIF(CORRIDA!$M:$M,CQ$2&amp;" d. "&amp;$B17)))</f>
        <v/>
      </c>
      <c r="CR17" s="76" t="str">
        <f aca="false">IF($B17=CR$2,"-",IF(COUNTIF(CORRIDA!$M:$M,$B17&amp;" d. "&amp;CR$2)+COUNTIF(CORRIDA!$M:$M,CR$2&amp;" d. "&amp;$B17)=0,"",COUNTIF(CORRIDA!$M:$M,$B17&amp;" d. "&amp;CR$2)+COUNTIF(CORRIDA!$M:$M,CR$2&amp;" d. "&amp;$B17)))</f>
        <v/>
      </c>
      <c r="CS17" s="76" t="str">
        <f aca="false">IF($B17=CS$2,"-",IF(COUNTIF(CORRIDA!$M:$M,$B17&amp;" d. "&amp;CS$2)+COUNTIF(CORRIDA!$M:$M,CS$2&amp;" d. "&amp;$B17)=0,"",COUNTIF(CORRIDA!$M:$M,$B17&amp;" d. "&amp;CS$2)+COUNTIF(CORRIDA!$M:$M,CS$2&amp;" d. "&amp;$B17)))</f>
        <v/>
      </c>
      <c r="CT17" s="76" t="str">
        <f aca="false">IF($B17=CT$2,"-",IF(COUNTIF(CORRIDA!$M:$M,$B17&amp;" d. "&amp;CT$2)+COUNTIF(CORRIDA!$M:$M,CT$2&amp;" d. "&amp;$B17)=0,"",COUNTIF(CORRIDA!$M:$M,$B17&amp;" d. "&amp;CT$2)+COUNTIF(CORRIDA!$M:$M,CT$2&amp;" d. "&amp;$B17)))</f>
        <v/>
      </c>
      <c r="CU17" s="76" t="str">
        <f aca="false">IF($B17=CU$2,"-",IF(COUNTIF(CORRIDA!$M:$M,$B17&amp;" d. "&amp;CU$2)+COUNTIF(CORRIDA!$M:$M,CU$2&amp;" d. "&amp;$B17)=0,"",COUNTIF(CORRIDA!$M:$M,$B17&amp;" d. "&amp;CU$2)+COUNTIF(CORRIDA!$M:$M,CU$2&amp;" d. "&amp;$B17)))</f>
        <v/>
      </c>
      <c r="CV17" s="76" t="str">
        <f aca="false">IF($B17=CV$2,"-",IF(COUNTIF(CORRIDA!$M:$M,$B17&amp;" d. "&amp;CV$2)+COUNTIF(CORRIDA!$M:$M,CV$2&amp;" d. "&amp;$B17)=0,"",COUNTIF(CORRIDA!$M:$M,$B17&amp;" d. "&amp;CV$2)+COUNTIF(CORRIDA!$M:$M,CV$2&amp;" d. "&amp;$B17)))</f>
        <v/>
      </c>
      <c r="CW17" s="76" t="str">
        <f aca="false">IF($B17=CW$2,"-",IF(COUNTIF(CORRIDA!$M:$M,$B17&amp;" d. "&amp;CW$2)+COUNTIF(CORRIDA!$M:$M,CW$2&amp;" d. "&amp;$B17)=0,"",COUNTIF(CORRIDA!$M:$M,$B17&amp;" d. "&amp;CW$2)+COUNTIF(CORRIDA!$M:$M,CW$2&amp;" d. "&amp;$B17)))</f>
        <v/>
      </c>
      <c r="CX17" s="76" t="str">
        <f aca="false">IF($B17=CX$2,"-",IF(COUNTIF(CORRIDA!$M:$M,$B17&amp;" d. "&amp;CX$2)+COUNTIF(CORRIDA!$M:$M,CX$2&amp;" d. "&amp;$B17)=0,"",COUNTIF(CORRIDA!$M:$M,$B17&amp;" d. "&amp;CX$2)+COUNTIF(CORRIDA!$M:$M,CX$2&amp;" d. "&amp;$B17)))</f>
        <v/>
      </c>
      <c r="CY17" s="76" t="str">
        <f aca="false">IF($B17=CY$2,"-",IF(COUNTIF(CORRIDA!$M:$M,$B17&amp;" d. "&amp;CY$2)+COUNTIF(CORRIDA!$M:$M,CY$2&amp;" d. "&amp;$B17)=0,"",COUNTIF(CORRIDA!$M:$M,$B17&amp;" d. "&amp;CY$2)+COUNTIF(CORRIDA!$M:$M,CY$2&amp;" d. "&amp;$B17)))</f>
        <v/>
      </c>
      <c r="CZ17" s="76" t="str">
        <f aca="false">IF($B17=CZ$2,"-",IF(COUNTIF(CORRIDA!$M:$M,$B17&amp;" d. "&amp;CZ$2)+COUNTIF(CORRIDA!$M:$M,CZ$2&amp;" d. "&amp;$B17)=0,"",COUNTIF(CORRIDA!$M:$M,$B17&amp;" d. "&amp;CZ$2)+COUNTIF(CORRIDA!$M:$M,CZ$2&amp;" d. "&amp;$B17)))</f>
        <v/>
      </c>
      <c r="DA17" s="76" t="str">
        <f aca="false">IF($B17=DA$2,"-",IF(COUNTIF(CORRIDA!$M:$M,$B17&amp;" d. "&amp;DA$2)+COUNTIF(CORRIDA!$M:$M,DA$2&amp;" d. "&amp;$B17)=0,"",COUNTIF(CORRIDA!$M:$M,$B17&amp;" d. "&amp;DA$2)+COUNTIF(CORRIDA!$M:$M,DA$2&amp;" d. "&amp;$B17)))</f>
        <v/>
      </c>
      <c r="DB17" s="76" t="str">
        <f aca="false">IF($B17=DB$2,"-",IF(COUNTIF(CORRIDA!$M:$M,$B17&amp;" d. "&amp;DB$2)+COUNTIF(CORRIDA!$M:$M,DB$2&amp;" d. "&amp;$B17)=0,"",COUNTIF(CORRIDA!$M:$M,$B17&amp;" d. "&amp;DB$2)+COUNTIF(CORRIDA!$M:$M,DB$2&amp;" d. "&amp;$B17)))</f>
        <v/>
      </c>
      <c r="DC17" s="76" t="str">
        <f aca="false">IF($B17=DC$2,"-",IF(COUNTIF(CORRIDA!$M:$M,$B17&amp;" d. "&amp;DC$2)+COUNTIF(CORRIDA!$M:$M,DC$2&amp;" d. "&amp;$B17)=0,"",COUNTIF(CORRIDA!$M:$M,$B17&amp;" d. "&amp;DC$2)+COUNTIF(CORRIDA!$M:$M,DC$2&amp;" d. "&amp;$B17)))</f>
        <v/>
      </c>
      <c r="DD17" s="75" t="n">
        <f aca="false">SUM(BF17:DC17)</f>
        <v>0</v>
      </c>
      <c r="DE17" s="77" t="n">
        <f aca="false">COUNTIF(BF17:DC17,"&gt;0")</f>
        <v>0</v>
      </c>
      <c r="DF17" s="78" t="n">
        <f aca="false">IF(COUNTIF(BF17:DC17,"&gt;0")&lt;10,0,QUOTIENT(COUNTIF(BF17:DC17,"&gt;0"),5)*50)</f>
        <v>0</v>
      </c>
      <c r="DG17" s="79"/>
      <c r="DH17" s="73" t="str">
        <f aca="false">BE17</f>
        <v>Fernando Bio</v>
      </c>
      <c r="DI17" s="76" t="n">
        <f aca="false">IF($B17=DI$2,0,IF(COUNTIF(CORRIDA!$M:$M,$B17&amp;" d. "&amp;DI$2)+COUNTIF(CORRIDA!$M:$M,DI$2&amp;" d. "&amp;$B17)=0,0,COUNTIF(CORRIDA!$M:$M,$B17&amp;" d. "&amp;DI$2)+COUNTIF(CORRIDA!$M:$M,DI$2&amp;" d. "&amp;$B17)))</f>
        <v>0</v>
      </c>
      <c r="DJ17" s="76" t="n">
        <f aca="false">IF($B17=DJ$2,0,IF(COUNTIF(CORRIDA!$M:$M,$B17&amp;" d. "&amp;DJ$2)+COUNTIF(CORRIDA!$M:$M,DJ$2&amp;" d. "&amp;$B17)=0,0,COUNTIF(CORRIDA!$M:$M,$B17&amp;" d. "&amp;DJ$2)+COUNTIF(CORRIDA!$M:$M,DJ$2&amp;" d. "&amp;$B17)))</f>
        <v>0</v>
      </c>
      <c r="DK17" s="76" t="n">
        <f aca="false">IF($B17=DK$2,0,IF(COUNTIF(CORRIDA!$M:$M,$B17&amp;" d. "&amp;DK$2)+COUNTIF(CORRIDA!$M:$M,DK$2&amp;" d. "&amp;$B17)=0,0,COUNTIF(CORRIDA!$M:$M,$B17&amp;" d. "&amp;DK$2)+COUNTIF(CORRIDA!$M:$M,DK$2&amp;" d. "&amp;$B17)))</f>
        <v>0</v>
      </c>
      <c r="DL17" s="76" t="n">
        <f aca="false">IF($B17=DL$2,0,IF(COUNTIF(CORRIDA!$M:$M,$B17&amp;" d. "&amp;DL$2)+COUNTIF(CORRIDA!$M:$M,DL$2&amp;" d. "&amp;$B17)=0,0,COUNTIF(CORRIDA!$M:$M,$B17&amp;" d. "&amp;DL$2)+COUNTIF(CORRIDA!$M:$M,DL$2&amp;" d. "&amp;$B17)))</f>
        <v>0</v>
      </c>
      <c r="DM17" s="76" t="n">
        <f aca="false">IF($B17=DM$2,0,IF(COUNTIF(CORRIDA!$M:$M,$B17&amp;" d. "&amp;DM$2)+COUNTIF(CORRIDA!$M:$M,DM$2&amp;" d. "&amp;$B17)=0,0,COUNTIF(CORRIDA!$M:$M,$B17&amp;" d. "&amp;DM$2)+COUNTIF(CORRIDA!$M:$M,DM$2&amp;" d. "&amp;$B17)))</f>
        <v>0</v>
      </c>
      <c r="DN17" s="76" t="n">
        <f aca="false">IF($B17=DN$2,0,IF(COUNTIF(CORRIDA!$M:$M,$B17&amp;" d. "&amp;DN$2)+COUNTIF(CORRIDA!$M:$M,DN$2&amp;" d. "&amp;$B17)=0,0,COUNTIF(CORRIDA!$M:$M,$B17&amp;" d. "&amp;DN$2)+COUNTIF(CORRIDA!$M:$M,DN$2&amp;" d. "&amp;$B17)))</f>
        <v>0</v>
      </c>
      <c r="DO17" s="76" t="n">
        <f aca="false">IF($B17=DO$2,0,IF(COUNTIF(CORRIDA!$M:$M,$B17&amp;" d. "&amp;DO$2)+COUNTIF(CORRIDA!$M:$M,DO$2&amp;" d. "&amp;$B17)=0,0,COUNTIF(CORRIDA!$M:$M,$B17&amp;" d. "&amp;DO$2)+COUNTIF(CORRIDA!$M:$M,DO$2&amp;" d. "&amp;$B17)))</f>
        <v>0</v>
      </c>
      <c r="DP17" s="76" t="n">
        <f aca="false">IF($B17=DP$2,0,IF(COUNTIF(CORRIDA!$M:$M,$B17&amp;" d. "&amp;DP$2)+COUNTIF(CORRIDA!$M:$M,DP$2&amp;" d. "&amp;$B17)=0,0,COUNTIF(CORRIDA!$M:$M,$B17&amp;" d. "&amp;DP$2)+COUNTIF(CORRIDA!$M:$M,DP$2&amp;" d. "&amp;$B17)))</f>
        <v>0</v>
      </c>
      <c r="DQ17" s="76" t="n">
        <f aca="false">IF($B17=DQ$2,0,IF(COUNTIF(CORRIDA!$M:$M,$B17&amp;" d. "&amp;DQ$2)+COUNTIF(CORRIDA!$M:$M,DQ$2&amp;" d. "&amp;$B17)=0,0,COUNTIF(CORRIDA!$M:$M,$B17&amp;" d. "&amp;DQ$2)+COUNTIF(CORRIDA!$M:$M,DQ$2&amp;" d. "&amp;$B17)))</f>
        <v>0</v>
      </c>
      <c r="DR17" s="76" t="n">
        <f aca="false">IF($B17=DR$2,0,IF(COUNTIF(CORRIDA!$M:$M,$B17&amp;" d. "&amp;DR$2)+COUNTIF(CORRIDA!$M:$M,DR$2&amp;" d. "&amp;$B17)=0,0,COUNTIF(CORRIDA!$M:$M,$B17&amp;" d. "&amp;DR$2)+COUNTIF(CORRIDA!$M:$M,DR$2&amp;" d. "&amp;$B17)))</f>
        <v>0</v>
      </c>
      <c r="DS17" s="76" t="n">
        <f aca="false">IF($B17=DS$2,0,IF(COUNTIF(CORRIDA!$M:$M,$B17&amp;" d. "&amp;DS$2)+COUNTIF(CORRIDA!$M:$M,DS$2&amp;" d. "&amp;$B17)=0,0,COUNTIF(CORRIDA!$M:$M,$B17&amp;" d. "&amp;DS$2)+COUNTIF(CORRIDA!$M:$M,DS$2&amp;" d. "&amp;$B17)))</f>
        <v>0</v>
      </c>
      <c r="DT17" s="76" t="n">
        <f aca="false">IF($B17=DT$2,0,IF(COUNTIF(CORRIDA!$M:$M,$B17&amp;" d. "&amp;DT$2)+COUNTIF(CORRIDA!$M:$M,DT$2&amp;" d. "&amp;$B17)=0,0,COUNTIF(CORRIDA!$M:$M,$B17&amp;" d. "&amp;DT$2)+COUNTIF(CORRIDA!$M:$M,DT$2&amp;" d. "&amp;$B17)))</f>
        <v>0</v>
      </c>
      <c r="DU17" s="76" t="n">
        <f aca="false">IF($B17=DU$2,0,IF(COUNTIF(CORRIDA!$M:$M,$B17&amp;" d. "&amp;DU$2)+COUNTIF(CORRIDA!$M:$M,DU$2&amp;" d. "&amp;$B17)=0,0,COUNTIF(CORRIDA!$M:$M,$B17&amp;" d. "&amp;DU$2)+COUNTIF(CORRIDA!$M:$M,DU$2&amp;" d. "&amp;$B17)))</f>
        <v>0</v>
      </c>
      <c r="DV17" s="76" t="n">
        <f aca="false">IF($B17=DV$2,0,IF(COUNTIF(CORRIDA!$M:$M,$B17&amp;" d. "&amp;DV$2)+COUNTIF(CORRIDA!$M:$M,DV$2&amp;" d. "&amp;$B17)=0,0,COUNTIF(CORRIDA!$M:$M,$B17&amp;" d. "&amp;DV$2)+COUNTIF(CORRIDA!$M:$M,DV$2&amp;" d. "&amp;$B17)))</f>
        <v>0</v>
      </c>
      <c r="DW17" s="76" t="n">
        <f aca="false">IF($B17=DW$2,0,IF(COUNTIF(CORRIDA!$M:$M,$B17&amp;" d. "&amp;DW$2)+COUNTIF(CORRIDA!$M:$M,DW$2&amp;" d. "&amp;$B17)=0,0,COUNTIF(CORRIDA!$M:$M,$B17&amp;" d. "&amp;DW$2)+COUNTIF(CORRIDA!$M:$M,DW$2&amp;" d. "&amp;$B17)))</f>
        <v>0</v>
      </c>
      <c r="DX17" s="76" t="n">
        <f aca="false">IF($B17=DX$2,0,IF(COUNTIF(CORRIDA!$M:$M,$B17&amp;" d. "&amp;DX$2)+COUNTIF(CORRIDA!$M:$M,DX$2&amp;" d. "&amp;$B17)=0,0,COUNTIF(CORRIDA!$M:$M,$B17&amp;" d. "&amp;DX$2)+COUNTIF(CORRIDA!$M:$M,DX$2&amp;" d. "&amp;$B17)))</f>
        <v>0</v>
      </c>
      <c r="DY17" s="76" t="n">
        <f aca="false">IF($B17=DY$2,0,IF(COUNTIF(CORRIDA!$M:$M,$B17&amp;" d. "&amp;DY$2)+COUNTIF(CORRIDA!$M:$M,DY$2&amp;" d. "&amp;$B17)=0,0,COUNTIF(CORRIDA!$M:$M,$B17&amp;" d. "&amp;DY$2)+COUNTIF(CORRIDA!$M:$M,DY$2&amp;" d. "&amp;$B17)))</f>
        <v>0</v>
      </c>
      <c r="DZ17" s="76" t="n">
        <f aca="false">IF($B17=DZ$2,0,IF(COUNTIF(CORRIDA!$M:$M,$B17&amp;" d. "&amp;DZ$2)+COUNTIF(CORRIDA!$M:$M,DZ$2&amp;" d. "&amp;$B17)=0,0,COUNTIF(CORRIDA!$M:$M,$B17&amp;" d. "&amp;DZ$2)+COUNTIF(CORRIDA!$M:$M,DZ$2&amp;" d. "&amp;$B17)))</f>
        <v>0</v>
      </c>
      <c r="EA17" s="76" t="n">
        <f aca="false">IF($B17=EA$2,0,IF(COUNTIF(CORRIDA!$M:$M,$B17&amp;" d. "&amp;EA$2)+COUNTIF(CORRIDA!$M:$M,EA$2&amp;" d. "&amp;$B17)=0,0,COUNTIF(CORRIDA!$M:$M,$B17&amp;" d. "&amp;EA$2)+COUNTIF(CORRIDA!$M:$M,EA$2&amp;" d. "&amp;$B17)))</f>
        <v>0</v>
      </c>
      <c r="EB17" s="76" t="n">
        <f aca="false">IF($B17=EB$2,0,IF(COUNTIF(CORRIDA!$M:$M,$B17&amp;" d. "&amp;EB$2)+COUNTIF(CORRIDA!$M:$M,EB$2&amp;" d. "&amp;$B17)=0,0,COUNTIF(CORRIDA!$M:$M,$B17&amp;" d. "&amp;EB$2)+COUNTIF(CORRIDA!$M:$M,EB$2&amp;" d. "&amp;$B17)))</f>
        <v>0</v>
      </c>
      <c r="EC17" s="76" t="n">
        <f aca="false">IF($B17=EC$2,0,IF(COUNTIF(CORRIDA!$M:$M,$B17&amp;" d. "&amp;EC$2)+COUNTIF(CORRIDA!$M:$M,EC$2&amp;" d. "&amp;$B17)=0,0,COUNTIF(CORRIDA!$M:$M,$B17&amp;" d. "&amp;EC$2)+COUNTIF(CORRIDA!$M:$M,EC$2&amp;" d. "&amp;$B17)))</f>
        <v>0</v>
      </c>
      <c r="ED17" s="76" t="n">
        <f aca="false">IF($B17=ED$2,0,IF(COUNTIF(CORRIDA!$M:$M,$B17&amp;" d. "&amp;ED$2)+COUNTIF(CORRIDA!$M:$M,ED$2&amp;" d. "&amp;$B17)=0,0,COUNTIF(CORRIDA!$M:$M,$B17&amp;" d. "&amp;ED$2)+COUNTIF(CORRIDA!$M:$M,ED$2&amp;" d. "&amp;$B17)))</f>
        <v>0</v>
      </c>
      <c r="EE17" s="76" t="n">
        <f aca="false">IF($B17=EE$2,0,IF(COUNTIF(CORRIDA!$M:$M,$B17&amp;" d. "&amp;EE$2)+COUNTIF(CORRIDA!$M:$M,EE$2&amp;" d. "&amp;$B17)=0,0,COUNTIF(CORRIDA!$M:$M,$B17&amp;" d. "&amp;EE$2)+COUNTIF(CORRIDA!$M:$M,EE$2&amp;" d. "&amp;$B17)))</f>
        <v>0</v>
      </c>
      <c r="EF17" s="76" t="n">
        <f aca="false">IF($B17=EF$2,0,IF(COUNTIF(CORRIDA!$M:$M,$B17&amp;" d. "&amp;EF$2)+COUNTIF(CORRIDA!$M:$M,EF$2&amp;" d. "&amp;$B17)=0,0,COUNTIF(CORRIDA!$M:$M,$B17&amp;" d. "&amp;EF$2)+COUNTIF(CORRIDA!$M:$M,EF$2&amp;" d. "&amp;$B17)))</f>
        <v>0</v>
      </c>
      <c r="EG17" s="76" t="n">
        <f aca="false">IF($B17=EG$2,0,IF(COUNTIF(CORRIDA!$M:$M,$B17&amp;" d. "&amp;EG$2)+COUNTIF(CORRIDA!$M:$M,EG$2&amp;" d. "&amp;$B17)=0,0,COUNTIF(CORRIDA!$M:$M,$B17&amp;" d. "&amp;EG$2)+COUNTIF(CORRIDA!$M:$M,EG$2&amp;" d. "&amp;$B17)))</f>
        <v>0</v>
      </c>
      <c r="EH17" s="76" t="n">
        <f aca="false">IF($B17=EH$2,0,IF(COUNTIF(CORRIDA!$M:$M,$B17&amp;" d. "&amp;EH$2)+COUNTIF(CORRIDA!$M:$M,EH$2&amp;" d. "&amp;$B17)=0,0,COUNTIF(CORRIDA!$M:$M,$B17&amp;" d. "&amp;EH$2)+COUNTIF(CORRIDA!$M:$M,EH$2&amp;" d. "&amp;$B17)))</f>
        <v>0</v>
      </c>
      <c r="EI17" s="76" t="n">
        <f aca="false">IF($B17=EI$2,0,IF(COUNTIF(CORRIDA!$M:$M,$B17&amp;" d. "&amp;EI$2)+COUNTIF(CORRIDA!$M:$M,EI$2&amp;" d. "&amp;$B17)=0,0,COUNTIF(CORRIDA!$M:$M,$B17&amp;" d. "&amp;EI$2)+COUNTIF(CORRIDA!$M:$M,EI$2&amp;" d. "&amp;$B17)))</f>
        <v>0</v>
      </c>
      <c r="EJ17" s="76" t="n">
        <f aca="false">IF($B17=EJ$2,0,IF(COUNTIF(CORRIDA!$M:$M,$B17&amp;" d. "&amp;EJ$2)+COUNTIF(CORRIDA!$M:$M,EJ$2&amp;" d. "&amp;$B17)=0,0,COUNTIF(CORRIDA!$M:$M,$B17&amp;" d. "&amp;EJ$2)+COUNTIF(CORRIDA!$M:$M,EJ$2&amp;" d. "&amp;$B17)))</f>
        <v>0</v>
      </c>
      <c r="EK17" s="76" t="n">
        <f aca="false">IF($B17=EK$2,0,IF(COUNTIF(CORRIDA!$M:$M,$B17&amp;" d. "&amp;EK$2)+COUNTIF(CORRIDA!$M:$M,EK$2&amp;" d. "&amp;$B17)=0,0,COUNTIF(CORRIDA!$M:$M,$B17&amp;" d. "&amp;EK$2)+COUNTIF(CORRIDA!$M:$M,EK$2&amp;" d. "&amp;$B17)))</f>
        <v>0</v>
      </c>
      <c r="EL17" s="76" t="n">
        <f aca="false">IF($B17=EL$2,0,IF(COUNTIF(CORRIDA!$M:$M,$B17&amp;" d. "&amp;EL$2)+COUNTIF(CORRIDA!$M:$M,EL$2&amp;" d. "&amp;$B17)=0,0,COUNTIF(CORRIDA!$M:$M,$B17&amp;" d. "&amp;EL$2)+COUNTIF(CORRIDA!$M:$M,EL$2&amp;" d. "&amp;$B17)))</f>
        <v>0</v>
      </c>
      <c r="EM17" s="76" t="n">
        <f aca="false">IF($B17=EM$2,0,IF(COUNTIF(CORRIDA!$M:$M,$B17&amp;" d. "&amp;EM$2)+COUNTIF(CORRIDA!$M:$M,EM$2&amp;" d. "&amp;$B17)=0,0,COUNTIF(CORRIDA!$M:$M,$B17&amp;" d. "&amp;EM$2)+COUNTIF(CORRIDA!$M:$M,EM$2&amp;" d. "&amp;$B17)))</f>
        <v>0</v>
      </c>
      <c r="EN17" s="76" t="n">
        <f aca="false">IF($B17=EN$2,0,IF(COUNTIF(CORRIDA!$M:$M,$B17&amp;" d. "&amp;EN$2)+COUNTIF(CORRIDA!$M:$M,EN$2&amp;" d. "&amp;$B17)=0,0,COUNTIF(CORRIDA!$M:$M,$B17&amp;" d. "&amp;EN$2)+COUNTIF(CORRIDA!$M:$M,EN$2&amp;" d. "&amp;$B17)))</f>
        <v>0</v>
      </c>
      <c r="EO17" s="76" t="n">
        <f aca="false">IF($B17=EO$2,0,IF(COUNTIF(CORRIDA!$M:$M,$B17&amp;" d. "&amp;EO$2)+COUNTIF(CORRIDA!$M:$M,EO$2&amp;" d. "&amp;$B17)=0,0,COUNTIF(CORRIDA!$M:$M,$B17&amp;" d. "&amp;EO$2)+COUNTIF(CORRIDA!$M:$M,EO$2&amp;" d. "&amp;$B17)))</f>
        <v>0</v>
      </c>
      <c r="EP17" s="76" t="n">
        <f aca="false">IF($B17=EP$2,0,IF(COUNTIF(CORRIDA!$M:$M,$B17&amp;" d. "&amp;EP$2)+COUNTIF(CORRIDA!$M:$M,EP$2&amp;" d. "&amp;$B17)=0,0,COUNTIF(CORRIDA!$M:$M,$B17&amp;" d. "&amp;EP$2)+COUNTIF(CORRIDA!$M:$M,EP$2&amp;" d. "&amp;$B17)))</f>
        <v>0</v>
      </c>
      <c r="EQ17" s="76" t="n">
        <f aca="false">IF($B17=EQ$2,0,IF(COUNTIF(CORRIDA!$M:$M,$B17&amp;" d. "&amp;EQ$2)+COUNTIF(CORRIDA!$M:$M,EQ$2&amp;" d. "&amp;$B17)=0,0,COUNTIF(CORRIDA!$M:$M,$B17&amp;" d. "&amp;EQ$2)+COUNTIF(CORRIDA!$M:$M,EQ$2&amp;" d. "&amp;$B17)))</f>
        <v>0</v>
      </c>
      <c r="ER17" s="76" t="n">
        <f aca="false">IF($B17=ER$2,0,IF(COUNTIF(CORRIDA!$M:$M,$B17&amp;" d. "&amp;ER$2)+COUNTIF(CORRIDA!$M:$M,ER$2&amp;" d. "&amp;$B17)=0,0,COUNTIF(CORRIDA!$M:$M,$B17&amp;" d. "&amp;ER$2)+COUNTIF(CORRIDA!$M:$M,ER$2&amp;" d. "&amp;$B17)))</f>
        <v>0</v>
      </c>
      <c r="ES17" s="76" t="n">
        <f aca="false">IF($B17=ES$2,0,IF(COUNTIF(CORRIDA!$M:$M,$B17&amp;" d. "&amp;ES$2)+COUNTIF(CORRIDA!$M:$M,ES$2&amp;" d. "&amp;$B17)=0,0,COUNTIF(CORRIDA!$M:$M,$B17&amp;" d. "&amp;ES$2)+COUNTIF(CORRIDA!$M:$M,ES$2&amp;" d. "&amp;$B17)))</f>
        <v>0</v>
      </c>
      <c r="ET17" s="76" t="n">
        <f aca="false">IF($B17=ET$2,0,IF(COUNTIF(CORRIDA!$M:$M,$B17&amp;" d. "&amp;ET$2)+COUNTIF(CORRIDA!$M:$M,ET$2&amp;" d. "&amp;$B17)=0,0,COUNTIF(CORRIDA!$M:$M,$B17&amp;" d. "&amp;ET$2)+COUNTIF(CORRIDA!$M:$M,ET$2&amp;" d. "&amp;$B17)))</f>
        <v>0</v>
      </c>
      <c r="EU17" s="76" t="n">
        <f aca="false">IF($B17=EU$2,0,IF(COUNTIF(CORRIDA!$M:$M,$B17&amp;" d. "&amp;EU$2)+COUNTIF(CORRIDA!$M:$M,EU$2&amp;" d. "&amp;$B17)=0,0,COUNTIF(CORRIDA!$M:$M,$B17&amp;" d. "&amp;EU$2)+COUNTIF(CORRIDA!$M:$M,EU$2&amp;" d. "&amp;$B17)))</f>
        <v>0</v>
      </c>
      <c r="EV17" s="76" t="n">
        <f aca="false">IF($B17=EV$2,0,IF(COUNTIF(CORRIDA!$M:$M,$B17&amp;" d. "&amp;EV$2)+COUNTIF(CORRIDA!$M:$M,EV$2&amp;" d. "&amp;$B17)=0,0,COUNTIF(CORRIDA!$M:$M,$B17&amp;" d. "&amp;EV$2)+COUNTIF(CORRIDA!$M:$M,EV$2&amp;" d. "&amp;$B17)))</f>
        <v>0</v>
      </c>
      <c r="EW17" s="76" t="n">
        <f aca="false">IF($B17=EW$2,0,IF(COUNTIF(CORRIDA!$M:$M,$B17&amp;" d. "&amp;EW$2)+COUNTIF(CORRIDA!$M:$M,EW$2&amp;" d. "&amp;$B17)=0,0,COUNTIF(CORRIDA!$M:$M,$B17&amp;" d. "&amp;EW$2)+COUNTIF(CORRIDA!$M:$M,EW$2&amp;" d. "&amp;$B17)))</f>
        <v>0</v>
      </c>
      <c r="EX17" s="76" t="n">
        <f aca="false">IF($B17=EX$2,0,IF(COUNTIF(CORRIDA!$M:$M,$B17&amp;" d. "&amp;EX$2)+COUNTIF(CORRIDA!$M:$M,EX$2&amp;" d. "&amp;$B17)=0,0,COUNTIF(CORRIDA!$M:$M,$B17&amp;" d. "&amp;EX$2)+COUNTIF(CORRIDA!$M:$M,EX$2&amp;" d. "&amp;$B17)))</f>
        <v>0</v>
      </c>
      <c r="EY17" s="76" t="n">
        <f aca="false">IF($B17=EY$2,0,IF(COUNTIF(CORRIDA!$M:$M,$B17&amp;" d. "&amp;EY$2)+COUNTIF(CORRIDA!$M:$M,EY$2&amp;" d. "&amp;$B17)=0,0,COUNTIF(CORRIDA!$M:$M,$B17&amp;" d. "&amp;EY$2)+COUNTIF(CORRIDA!$M:$M,EY$2&amp;" d. "&amp;$B17)))</f>
        <v>0</v>
      </c>
      <c r="EZ17" s="76" t="n">
        <f aca="false">IF($B17=EZ$2,0,IF(COUNTIF(CORRIDA!$M:$M,$B17&amp;" d. "&amp;EZ$2)+COUNTIF(CORRIDA!$M:$M,EZ$2&amp;" d. "&amp;$B17)=0,0,COUNTIF(CORRIDA!$M:$M,$B17&amp;" d. "&amp;EZ$2)+COUNTIF(CORRIDA!$M:$M,EZ$2&amp;" d. "&amp;$B17)))</f>
        <v>0</v>
      </c>
      <c r="FA17" s="76" t="n">
        <f aca="false">IF($B17=FA$2,0,IF(COUNTIF(CORRIDA!$M:$M,$B17&amp;" d. "&amp;FA$2)+COUNTIF(CORRIDA!$M:$M,FA$2&amp;" d. "&amp;$B17)=0,0,COUNTIF(CORRIDA!$M:$M,$B17&amp;" d. "&amp;FA$2)+COUNTIF(CORRIDA!$M:$M,FA$2&amp;" d. "&amp;$B17)))</f>
        <v>0</v>
      </c>
      <c r="FB17" s="76" t="n">
        <f aca="false">IF($B17=FB$2,0,IF(COUNTIF(CORRIDA!$M:$M,$B17&amp;" d. "&amp;FB$2)+COUNTIF(CORRIDA!$M:$M,FB$2&amp;" d. "&amp;$B17)=0,0,COUNTIF(CORRIDA!$M:$M,$B17&amp;" d. "&amp;FB$2)+COUNTIF(CORRIDA!$M:$M,FB$2&amp;" d. "&amp;$B17)))</f>
        <v>0</v>
      </c>
      <c r="FC17" s="76" t="n">
        <f aca="false">IF($B17=FC$2,0,IF(COUNTIF(CORRIDA!$M:$M,$B17&amp;" d. "&amp;FC$2)+COUNTIF(CORRIDA!$M:$M,FC$2&amp;" d. "&amp;$B17)=0,0,COUNTIF(CORRIDA!$M:$M,$B17&amp;" d. "&amp;FC$2)+COUNTIF(CORRIDA!$M:$M,FC$2&amp;" d. "&amp;$B17)))</f>
        <v>0</v>
      </c>
      <c r="FD17" s="76" t="n">
        <f aca="false">IF($B17=FD$2,0,IF(COUNTIF(CORRIDA!$M:$M,$B17&amp;" d. "&amp;FD$2)+COUNTIF(CORRIDA!$M:$M,FD$2&amp;" d. "&amp;$B17)=0,0,COUNTIF(CORRIDA!$M:$M,$B17&amp;" d. "&amp;FD$2)+COUNTIF(CORRIDA!$M:$M,FD$2&amp;" d. "&amp;$B17)))</f>
        <v>0</v>
      </c>
      <c r="FE17" s="76" t="n">
        <f aca="false">IF($B17=FE$2,0,IF(COUNTIF(CORRIDA!$M:$M,$B17&amp;" d. "&amp;FE$2)+COUNTIF(CORRIDA!$M:$M,FE$2&amp;" d. "&amp;$B17)=0,0,COUNTIF(CORRIDA!$M:$M,$B17&amp;" d. "&amp;FE$2)+COUNTIF(CORRIDA!$M:$M,FE$2&amp;" d. "&amp;$B17)))</f>
        <v>0</v>
      </c>
      <c r="FF17" s="76" t="n">
        <f aca="false">IF($B17=FF$2,0,IF(COUNTIF(CORRIDA!$M:$M,$B17&amp;" d. "&amp;FF$2)+COUNTIF(CORRIDA!$M:$M,FF$2&amp;" d. "&amp;$B17)=0,0,COUNTIF(CORRIDA!$M:$M,$B17&amp;" d. "&amp;FF$2)+COUNTIF(CORRIDA!$M:$M,FF$2&amp;" d. "&amp;$B17)))</f>
        <v>0</v>
      </c>
      <c r="FG17" s="75" t="n">
        <f aca="false">SUM(DI17:EW17)</f>
        <v>0</v>
      </c>
      <c r="FH17" s="80"/>
      <c r="FI17" s="73" t="str">
        <f aca="false">BE17</f>
        <v>Fernando Bio</v>
      </c>
      <c r="FJ17" s="81" t="n">
        <f aca="false">COUNTIF(BF17:DC17,"&gt;0")</f>
        <v>0</v>
      </c>
      <c r="FK17" s="81" t="e">
        <f aca="false">AVERAGE(BF17:DC17)</f>
        <v>#DIV/0!</v>
      </c>
      <c r="FL17" s="81" t="e">
        <f aca="false">_xlfn.STDEV.P(BF17:DC17)</f>
        <v>#DIV/0!</v>
      </c>
    </row>
    <row r="18" customFormat="false" ht="12.75" hidden="false" customHeight="false" outlineLevel="0" collapsed="false">
      <c r="B18" s="73" t="str">
        <f aca="false">INTRO!B18</f>
        <v>Fiorito</v>
      </c>
      <c r="C18" s="82" t="str">
        <f aca="false">IF($B18=C$2,"-",IF(COUNTIF(CORRIDA!$M:$M,$B18&amp;" d. "&amp;C$2)=0,"",COUNTIF(CORRIDA!$M:$M,$B18&amp;" d. "&amp;C$2)))</f>
        <v/>
      </c>
      <c r="D18" s="82" t="str">
        <f aca="false">IF($B18=D$2,"-",IF(COUNTIF(CORRIDA!$M:$M,$B18&amp;" d. "&amp;D$2)=0,"",COUNTIF(CORRIDA!$M:$M,$B18&amp;" d. "&amp;D$2)))</f>
        <v/>
      </c>
      <c r="E18" s="82" t="str">
        <f aca="false">IF($B18=E$2,"-",IF(COUNTIF(CORRIDA!$M:$M,$B18&amp;" d. "&amp;E$2)=0,"",COUNTIF(CORRIDA!$M:$M,$B18&amp;" d. "&amp;E$2)))</f>
        <v/>
      </c>
      <c r="F18" s="82" t="str">
        <f aca="false">IF($B18=F$2,"-",IF(COUNTIF(CORRIDA!$M:$M,$B18&amp;" d. "&amp;F$2)=0,"",COUNTIF(CORRIDA!$M:$M,$B18&amp;" d. "&amp;F$2)))</f>
        <v/>
      </c>
      <c r="G18" s="82" t="str">
        <f aca="false">IF($B18=G$2,"-",IF(COUNTIF(CORRIDA!$M:$M,$B18&amp;" d. "&amp;G$2)=0,"",COUNTIF(CORRIDA!$M:$M,$B18&amp;" d. "&amp;G$2)))</f>
        <v/>
      </c>
      <c r="H18" s="82" t="str">
        <f aca="false">IF($B18=H$2,"-",IF(COUNTIF(CORRIDA!$M:$M,$B18&amp;" d. "&amp;H$2)=0,"",COUNTIF(CORRIDA!$M:$M,$B18&amp;" d. "&amp;H$2)))</f>
        <v/>
      </c>
      <c r="I18" s="82" t="str">
        <f aca="false">IF($B18=I$2,"-",IF(COUNTIF(CORRIDA!$M:$M,$B18&amp;" d. "&amp;I$2)=0,"",COUNTIF(CORRIDA!$M:$M,$B18&amp;" d. "&amp;I$2)))</f>
        <v/>
      </c>
      <c r="J18" s="82" t="str">
        <f aca="false">IF($B18=J$2,"-",IF(COUNTIF(CORRIDA!$M:$M,$B18&amp;" d. "&amp;J$2)=0,"",COUNTIF(CORRIDA!$M:$M,$B18&amp;" d. "&amp;J$2)))</f>
        <v/>
      </c>
      <c r="K18" s="82" t="str">
        <f aca="false">IF($B18=K$2,"-",IF(COUNTIF(CORRIDA!$M:$M,$B18&amp;" d. "&amp;K$2)=0,"",COUNTIF(CORRIDA!$M:$M,$B18&amp;" d. "&amp;K$2)))</f>
        <v/>
      </c>
      <c r="L18" s="82" t="str">
        <f aca="false">IF($B18=L$2,"-",IF(COUNTIF(CORRIDA!$M:$M,$B18&amp;" d. "&amp;L$2)=0,"",COUNTIF(CORRIDA!$M:$M,$B18&amp;" d. "&amp;L$2)))</f>
        <v/>
      </c>
      <c r="M18" s="82" t="str">
        <f aca="false">IF($B18=M$2,"-",IF(COUNTIF(CORRIDA!$M:$M,$B18&amp;" d. "&amp;M$2)=0,"",COUNTIF(CORRIDA!$M:$M,$B18&amp;" d. "&amp;M$2)))</f>
        <v/>
      </c>
      <c r="N18" s="82" t="str">
        <f aca="false">IF($B18=N$2,"-",IF(COUNTIF(CORRIDA!$M:$M,$B18&amp;" d. "&amp;N$2)=0,"",COUNTIF(CORRIDA!$M:$M,$B18&amp;" d. "&amp;N$2)))</f>
        <v/>
      </c>
      <c r="O18" s="82" t="str">
        <f aca="false">IF($B18=O$2,"-",IF(COUNTIF(CORRIDA!$M:$M,$B18&amp;" d. "&amp;O$2)=0,"",COUNTIF(CORRIDA!$M:$M,$B18&amp;" d. "&amp;O$2)))</f>
        <v/>
      </c>
      <c r="P18" s="82" t="str">
        <f aca="false">IF($B18=P$2,"-",IF(COUNTIF(CORRIDA!$M:$M,$B18&amp;" d. "&amp;P$2)=0,"",COUNTIF(CORRIDA!$M:$M,$B18&amp;" d. "&amp;P$2)))</f>
        <v/>
      </c>
      <c r="Q18" s="82" t="str">
        <f aca="false">IF($B18=Q$2,"-",IF(COUNTIF(CORRIDA!$M:$M,$B18&amp;" d. "&amp;Q$2)=0,"",COUNTIF(CORRIDA!$M:$M,$B18&amp;" d. "&amp;Q$2)))</f>
        <v/>
      </c>
      <c r="R18" s="82" t="str">
        <f aca="false">IF($B18=R$2,"-",IF(COUNTIF(CORRIDA!$M:$M,$B18&amp;" d. "&amp;R$2)=0,"",COUNTIF(CORRIDA!$M:$M,$B18&amp;" d. "&amp;R$2)))</f>
        <v>-</v>
      </c>
      <c r="S18" s="82" t="str">
        <f aca="false">IF($B18=S$2,"-",IF(COUNTIF(CORRIDA!$M:$M,$B18&amp;" d. "&amp;S$2)=0,"",COUNTIF(CORRIDA!$M:$M,$B18&amp;" d. "&amp;S$2)))</f>
        <v/>
      </c>
      <c r="T18" s="82" t="str">
        <f aca="false">IF($B18=T$2,"-",IF(COUNTIF(CORRIDA!$M:$M,$B18&amp;" d. "&amp;T$2)=0,"",COUNTIF(CORRIDA!$M:$M,$B18&amp;" d. "&amp;T$2)))</f>
        <v/>
      </c>
      <c r="U18" s="82" t="str">
        <f aca="false">IF($B18=U$2,"-",IF(COUNTIF(CORRIDA!$M:$M,$B18&amp;" d. "&amp;U$2)=0,"",COUNTIF(CORRIDA!$M:$M,$B18&amp;" d. "&amp;U$2)))</f>
        <v/>
      </c>
      <c r="V18" s="82" t="str">
        <f aca="false">IF($B18=V$2,"-",IF(COUNTIF(CORRIDA!$M:$M,$B18&amp;" d. "&amp;V$2)=0,"",COUNTIF(CORRIDA!$M:$M,$B18&amp;" d. "&amp;V$2)))</f>
        <v/>
      </c>
      <c r="W18" s="82" t="str">
        <f aca="false">IF($B18=W$2,"-",IF(COUNTIF(CORRIDA!$M:$M,$B18&amp;" d. "&amp;W$2)=0,"",COUNTIF(CORRIDA!$M:$M,$B18&amp;" d. "&amp;W$2)))</f>
        <v/>
      </c>
      <c r="X18" s="82" t="str">
        <f aca="false">IF($B18=X$2,"-",IF(COUNTIF(CORRIDA!$M:$M,$B18&amp;" d. "&amp;X$2)=0,"",COUNTIF(CORRIDA!$M:$M,$B18&amp;" d. "&amp;X$2)))</f>
        <v/>
      </c>
      <c r="Y18" s="82" t="str">
        <f aca="false">IF($B18=Y$2,"-",IF(COUNTIF(CORRIDA!$M:$M,$B18&amp;" d. "&amp;Y$2)=0,"",COUNTIF(CORRIDA!$M:$M,$B18&amp;" d. "&amp;Y$2)))</f>
        <v/>
      </c>
      <c r="Z18" s="82" t="str">
        <f aca="false">IF($B18=Z$2,"-",IF(COUNTIF(CORRIDA!$M:$M,$B18&amp;" d. "&amp;Z$2)=0,"",COUNTIF(CORRIDA!$M:$M,$B18&amp;" d. "&amp;Z$2)))</f>
        <v/>
      </c>
      <c r="AA18" s="82" t="str">
        <f aca="false">IF($B18=AA$2,"-",IF(COUNTIF(CORRIDA!$M:$M,$B18&amp;" d. "&amp;AA$2)=0,"",COUNTIF(CORRIDA!$M:$M,$B18&amp;" d. "&amp;AA$2)))</f>
        <v/>
      </c>
      <c r="AB18" s="82" t="str">
        <f aca="false">IF($B18=AB$2,"-",IF(COUNTIF(CORRIDA!$M:$M,$B18&amp;" d. "&amp;AB$2)=0,"",COUNTIF(CORRIDA!$M:$M,$B18&amp;" d. "&amp;AB$2)))</f>
        <v/>
      </c>
      <c r="AC18" s="82" t="str">
        <f aca="false">IF($B18=AC$2,"-",IF(COUNTIF(CORRIDA!$M:$M,$B18&amp;" d. "&amp;AC$2)=0,"",COUNTIF(CORRIDA!$M:$M,$B18&amp;" d. "&amp;AC$2)))</f>
        <v/>
      </c>
      <c r="AD18" s="82" t="str">
        <f aca="false">IF($B18=AD$2,"-",IF(COUNTIF(CORRIDA!$M:$M,$B18&amp;" d. "&amp;AD$2)=0,"",COUNTIF(CORRIDA!$M:$M,$B18&amp;" d. "&amp;AD$2)))</f>
        <v/>
      </c>
      <c r="AE18" s="82" t="str">
        <f aca="false">IF($B18=AE$2,"-",IF(COUNTIF(CORRIDA!$M:$M,$B18&amp;" d. "&amp;AE$2)=0,"",COUNTIF(CORRIDA!$M:$M,$B18&amp;" d. "&amp;AE$2)))</f>
        <v/>
      </c>
      <c r="AF18" s="82" t="str">
        <f aca="false">IF($B18=AF$2,"-",IF(COUNTIF(CORRIDA!$M:$M,$B18&amp;" d. "&amp;AF$2)=0,"",COUNTIF(CORRIDA!$M:$M,$B18&amp;" d. "&amp;AF$2)))</f>
        <v/>
      </c>
      <c r="AG18" s="82" t="str">
        <f aca="false">IF($B18=AG$2,"-",IF(COUNTIF(CORRIDA!$M:$M,$B18&amp;" d. "&amp;AG$2)=0,"",COUNTIF(CORRIDA!$M:$M,$B18&amp;" d. "&amp;AG$2)))</f>
        <v/>
      </c>
      <c r="AH18" s="82" t="str">
        <f aca="false">IF($B18=AH$2,"-",IF(COUNTIF(CORRIDA!$M:$M,$B18&amp;" d. "&amp;AH$2)=0,"",COUNTIF(CORRIDA!$M:$M,$B18&amp;" d. "&amp;AH$2)))</f>
        <v/>
      </c>
      <c r="AI18" s="82" t="str">
        <f aca="false">IF($B18=AI$2,"-",IF(COUNTIF(CORRIDA!$M:$M,$B18&amp;" d. "&amp;AI$2)=0,"",COUNTIF(CORRIDA!$M:$M,$B18&amp;" d. "&amp;AI$2)))</f>
        <v/>
      </c>
      <c r="AJ18" s="82" t="str">
        <f aca="false">IF($B18=AJ$2,"-",IF(COUNTIF(CORRIDA!$M:$M,$B18&amp;" d. "&amp;AJ$2)=0,"",COUNTIF(CORRIDA!$M:$M,$B18&amp;" d. "&amp;AJ$2)))</f>
        <v/>
      </c>
      <c r="AK18" s="82" t="str">
        <f aca="false">IF($B18=AK$2,"-",IF(COUNTIF(CORRIDA!$M:$M,$B18&amp;" d. "&amp;AK$2)=0,"",COUNTIF(CORRIDA!$M:$M,$B18&amp;" d. "&amp;AK$2)))</f>
        <v/>
      </c>
      <c r="AL18" s="82" t="str">
        <f aca="false">IF($B18=AL$2,"-",IF(COUNTIF(CORRIDA!$M:$M,$B18&amp;" d. "&amp;AL$2)=0,"",COUNTIF(CORRIDA!$M:$M,$B18&amp;" d. "&amp;AL$2)))</f>
        <v/>
      </c>
      <c r="AM18" s="82" t="str">
        <f aca="false">IF($B18=AM$2,"-",IF(COUNTIF(CORRIDA!$M:$M,$B18&amp;" d. "&amp;AM$2)=0,"",COUNTIF(CORRIDA!$M:$M,$B18&amp;" d. "&amp;AM$2)))</f>
        <v/>
      </c>
      <c r="AN18" s="82" t="str">
        <f aca="false">IF($B18=AN$2,"-",IF(COUNTIF(CORRIDA!$M:$M,$B18&amp;" d. "&amp;AN$2)=0,"",COUNTIF(CORRIDA!$M:$M,$B18&amp;" d. "&amp;AN$2)))</f>
        <v/>
      </c>
      <c r="AO18" s="82" t="str">
        <f aca="false">IF($B18=AO$2,"-",IF(COUNTIF(CORRIDA!$M:$M,$B18&amp;" d. "&amp;AO$2)=0,"",COUNTIF(CORRIDA!$M:$M,$B18&amp;" d. "&amp;AO$2)))</f>
        <v/>
      </c>
      <c r="AP18" s="82" t="str">
        <f aca="false">IF($B18=AP$2,"-",IF(COUNTIF(CORRIDA!$M:$M,$B18&amp;" d. "&amp;AP$2)=0,"",COUNTIF(CORRIDA!$M:$M,$B18&amp;" d. "&amp;AP$2)))</f>
        <v/>
      </c>
      <c r="AQ18" s="82" t="str">
        <f aca="false">IF($B18=AQ$2,"-",IF(COUNTIF(CORRIDA!$M:$M,$B18&amp;" d. "&amp;AQ$2)=0,"",COUNTIF(CORRIDA!$M:$M,$B18&amp;" d. "&amp;AQ$2)))</f>
        <v/>
      </c>
      <c r="AR18" s="82" t="str">
        <f aca="false">IF($B18=AR$2,"-",IF(COUNTIF(CORRIDA!$M:$M,$B18&amp;" d. "&amp;AR$2)=0,"",COUNTIF(CORRIDA!$M:$M,$B18&amp;" d. "&amp;AR$2)))</f>
        <v/>
      </c>
      <c r="AS18" s="82" t="str">
        <f aca="false">IF($B18=AS$2,"-",IF(COUNTIF(CORRIDA!$M:$M,$B18&amp;" d. "&amp;AS$2)=0,"",COUNTIF(CORRIDA!$M:$M,$B18&amp;" d. "&amp;AS$2)))</f>
        <v/>
      </c>
      <c r="AT18" s="82" t="str">
        <f aca="false">IF($B18=AT$2,"-",IF(COUNTIF(CORRIDA!$M:$M,$B18&amp;" d. "&amp;AT$2)=0,"",COUNTIF(CORRIDA!$M:$M,$B18&amp;" d. "&amp;AT$2)))</f>
        <v/>
      </c>
      <c r="AU18" s="82" t="str">
        <f aca="false">IF($B18=AU$2,"-",IF(COUNTIF(CORRIDA!$M:$M,$B18&amp;" d. "&amp;AU$2)=0,"",COUNTIF(CORRIDA!$M:$M,$B18&amp;" d. "&amp;AU$2)))</f>
        <v/>
      </c>
      <c r="AV18" s="82" t="str">
        <f aca="false">IF($B18=AV$2,"-",IF(COUNTIF(CORRIDA!$M:$M,$B18&amp;" d. "&amp;AV$2)=0,"",COUNTIF(CORRIDA!$M:$M,$B18&amp;" d. "&amp;AV$2)))</f>
        <v/>
      </c>
      <c r="AW18" s="82" t="str">
        <f aca="false">IF($B18=AW$2,"-",IF(COUNTIF(CORRIDA!$M:$M,$B18&amp;" d. "&amp;AW$2)=0,"",COUNTIF(CORRIDA!$M:$M,$B18&amp;" d. "&amp;AW$2)))</f>
        <v/>
      </c>
      <c r="AX18" s="82" t="str">
        <f aca="false">IF($B18=AX$2,"-",IF(COUNTIF(CORRIDA!$M:$M,$B18&amp;" d. "&amp;AX$2)=0,"",COUNTIF(CORRIDA!$M:$M,$B18&amp;" d. "&amp;AX$2)))</f>
        <v/>
      </c>
      <c r="AY18" s="82" t="str">
        <f aca="false">IF($B18=AY$2,"-",IF(COUNTIF(CORRIDA!$M:$M,$B18&amp;" d. "&amp;AY$2)=0,"",COUNTIF(CORRIDA!$M:$M,$B18&amp;" d. "&amp;AY$2)))</f>
        <v/>
      </c>
      <c r="AZ18" s="82" t="str">
        <f aca="false">IF($B18=AZ$2,"-",IF(COUNTIF(CORRIDA!$M:$M,$B18&amp;" d. "&amp;AZ$2)=0,"",COUNTIF(CORRIDA!$M:$M,$B18&amp;" d. "&amp;AZ$2)))</f>
        <v/>
      </c>
      <c r="BA18" s="75" t="n">
        <f aca="false">SUM(C18:AZ18)</f>
        <v>0</v>
      </c>
      <c r="BE18" s="73" t="str">
        <f aca="false">B18</f>
        <v>Fiorito</v>
      </c>
      <c r="BF18" s="83" t="str">
        <f aca="false">IF($B18=BF$2,"-",IF(COUNTIF(CORRIDA!$M:$M,$B18&amp;" d. "&amp;BF$2)+COUNTIF(CORRIDA!$M:$M,BF$2&amp;" d. "&amp;$B18)=0,"",COUNTIF(CORRIDA!$M:$M,$B18&amp;" d. "&amp;BF$2)+COUNTIF(CORRIDA!$M:$M,BF$2&amp;" d. "&amp;$B18)))</f>
        <v/>
      </c>
      <c r="BG18" s="83" t="str">
        <f aca="false">IF($B18=BG$2,"-",IF(COUNTIF(CORRIDA!$M:$M,$B18&amp;" d. "&amp;BG$2)+COUNTIF(CORRIDA!$M:$M,BG$2&amp;" d. "&amp;$B18)=0,"",COUNTIF(CORRIDA!$M:$M,$B18&amp;" d. "&amp;BG$2)+COUNTIF(CORRIDA!$M:$M,BG$2&amp;" d. "&amp;$B18)))</f>
        <v/>
      </c>
      <c r="BH18" s="83" t="str">
        <f aca="false">IF($B18=BH$2,"-",IF(COUNTIF(CORRIDA!$M:$M,$B18&amp;" d. "&amp;BH$2)+COUNTIF(CORRIDA!$M:$M,BH$2&amp;" d. "&amp;$B18)=0,"",COUNTIF(CORRIDA!$M:$M,$B18&amp;" d. "&amp;BH$2)+COUNTIF(CORRIDA!$M:$M,BH$2&amp;" d. "&amp;$B18)))</f>
        <v/>
      </c>
      <c r="BI18" s="83" t="str">
        <f aca="false">IF($B18=BI$2,"-",IF(COUNTIF(CORRIDA!$M:$M,$B18&amp;" d. "&amp;BI$2)+COUNTIF(CORRIDA!$M:$M,BI$2&amp;" d. "&amp;$B18)=0,"",COUNTIF(CORRIDA!$M:$M,$B18&amp;" d. "&amp;BI$2)+COUNTIF(CORRIDA!$M:$M,BI$2&amp;" d. "&amp;$B18)))</f>
        <v/>
      </c>
      <c r="BJ18" s="83" t="str">
        <f aca="false">IF($B18=BJ$2,"-",IF(COUNTIF(CORRIDA!$M:$M,$B18&amp;" d. "&amp;BJ$2)+COUNTIF(CORRIDA!$M:$M,BJ$2&amp;" d. "&amp;$B18)=0,"",COUNTIF(CORRIDA!$M:$M,$B18&amp;" d. "&amp;BJ$2)+COUNTIF(CORRIDA!$M:$M,BJ$2&amp;" d. "&amp;$B18)))</f>
        <v/>
      </c>
      <c r="BK18" s="83" t="str">
        <f aca="false">IF($B18=BK$2,"-",IF(COUNTIF(CORRIDA!$M:$M,$B18&amp;" d. "&amp;BK$2)+COUNTIF(CORRIDA!$M:$M,BK$2&amp;" d. "&amp;$B18)=0,"",COUNTIF(CORRIDA!$M:$M,$B18&amp;" d. "&amp;BK$2)+COUNTIF(CORRIDA!$M:$M,BK$2&amp;" d. "&amp;$B18)))</f>
        <v/>
      </c>
      <c r="BL18" s="83" t="str">
        <f aca="false">IF($B18=BL$2,"-",IF(COUNTIF(CORRIDA!$M:$M,$B18&amp;" d. "&amp;BL$2)+COUNTIF(CORRIDA!$M:$M,BL$2&amp;" d. "&amp;$B18)=0,"",COUNTIF(CORRIDA!$M:$M,$B18&amp;" d. "&amp;BL$2)+COUNTIF(CORRIDA!$M:$M,BL$2&amp;" d. "&amp;$B18)))</f>
        <v/>
      </c>
      <c r="BM18" s="83" t="str">
        <f aca="false">IF($B18=BM$2,"-",IF(COUNTIF(CORRIDA!$M:$M,$B18&amp;" d. "&amp;BM$2)+COUNTIF(CORRIDA!$M:$M,BM$2&amp;" d. "&amp;$B18)=0,"",COUNTIF(CORRIDA!$M:$M,$B18&amp;" d. "&amp;BM$2)+COUNTIF(CORRIDA!$M:$M,BM$2&amp;" d. "&amp;$B18)))</f>
        <v/>
      </c>
      <c r="BN18" s="83" t="str">
        <f aca="false">IF($B18=BN$2,"-",IF(COUNTIF(CORRIDA!$M:$M,$B18&amp;" d. "&amp;BN$2)+COUNTIF(CORRIDA!$M:$M,BN$2&amp;" d. "&amp;$B18)=0,"",COUNTIF(CORRIDA!$M:$M,$B18&amp;" d. "&amp;BN$2)+COUNTIF(CORRIDA!$M:$M,BN$2&amp;" d. "&amp;$B18)))</f>
        <v/>
      </c>
      <c r="BO18" s="83" t="str">
        <f aca="false">IF($B18=BO$2,"-",IF(COUNTIF(CORRIDA!$M:$M,$B18&amp;" d. "&amp;BO$2)+COUNTIF(CORRIDA!$M:$M,BO$2&amp;" d. "&amp;$B18)=0,"",COUNTIF(CORRIDA!$M:$M,$B18&amp;" d. "&amp;BO$2)+COUNTIF(CORRIDA!$M:$M,BO$2&amp;" d. "&amp;$B18)))</f>
        <v/>
      </c>
      <c r="BP18" s="83" t="str">
        <f aca="false">IF($B18=BP$2,"-",IF(COUNTIF(CORRIDA!$M:$M,$B18&amp;" d. "&amp;BP$2)+COUNTIF(CORRIDA!$M:$M,BP$2&amp;" d. "&amp;$B18)=0,"",COUNTIF(CORRIDA!$M:$M,$B18&amp;" d. "&amp;BP$2)+COUNTIF(CORRIDA!$M:$M,BP$2&amp;" d. "&amp;$B18)))</f>
        <v/>
      </c>
      <c r="BQ18" s="83" t="str">
        <f aca="false">IF($B18=BQ$2,"-",IF(COUNTIF(CORRIDA!$M:$M,$B18&amp;" d. "&amp;BQ$2)+COUNTIF(CORRIDA!$M:$M,BQ$2&amp;" d. "&amp;$B18)=0,"",COUNTIF(CORRIDA!$M:$M,$B18&amp;" d. "&amp;BQ$2)+COUNTIF(CORRIDA!$M:$M,BQ$2&amp;" d. "&amp;$B18)))</f>
        <v/>
      </c>
      <c r="BR18" s="83" t="str">
        <f aca="false">IF($B18=BR$2,"-",IF(COUNTIF(CORRIDA!$M:$M,$B18&amp;" d. "&amp;BR$2)+COUNTIF(CORRIDA!$M:$M,BR$2&amp;" d. "&amp;$B18)=0,"",COUNTIF(CORRIDA!$M:$M,$B18&amp;" d. "&amp;BR$2)+COUNTIF(CORRIDA!$M:$M,BR$2&amp;" d. "&amp;$B18)))</f>
        <v/>
      </c>
      <c r="BS18" s="83" t="str">
        <f aca="false">IF($B18=BS$2,"-",IF(COUNTIF(CORRIDA!$M:$M,$B18&amp;" d. "&amp;BS$2)+COUNTIF(CORRIDA!$M:$M,BS$2&amp;" d. "&amp;$B18)=0,"",COUNTIF(CORRIDA!$M:$M,$B18&amp;" d. "&amp;BS$2)+COUNTIF(CORRIDA!$M:$M,BS$2&amp;" d. "&amp;$B18)))</f>
        <v/>
      </c>
      <c r="BT18" s="83" t="str">
        <f aca="false">IF($B18=BT$2,"-",IF(COUNTIF(CORRIDA!$M:$M,$B18&amp;" d. "&amp;BT$2)+COUNTIF(CORRIDA!$M:$M,BT$2&amp;" d. "&amp;$B18)=0,"",COUNTIF(CORRIDA!$M:$M,$B18&amp;" d. "&amp;BT$2)+COUNTIF(CORRIDA!$M:$M,BT$2&amp;" d. "&amp;$B18)))</f>
        <v/>
      </c>
      <c r="BU18" s="83" t="str">
        <f aca="false">IF($B18=BU$2,"-",IF(COUNTIF(CORRIDA!$M:$M,$B18&amp;" d. "&amp;BU$2)+COUNTIF(CORRIDA!$M:$M,BU$2&amp;" d. "&amp;$B18)=0,"",COUNTIF(CORRIDA!$M:$M,$B18&amp;" d. "&amp;BU$2)+COUNTIF(CORRIDA!$M:$M,BU$2&amp;" d. "&amp;$B18)))</f>
        <v>-</v>
      </c>
      <c r="BV18" s="83" t="str">
        <f aca="false">IF($B18=BV$2,"-",IF(COUNTIF(CORRIDA!$M:$M,$B18&amp;" d. "&amp;BV$2)+COUNTIF(CORRIDA!$M:$M,BV$2&amp;" d. "&amp;$B18)=0,"",COUNTIF(CORRIDA!$M:$M,$B18&amp;" d. "&amp;BV$2)+COUNTIF(CORRIDA!$M:$M,BV$2&amp;" d. "&amp;$B18)))</f>
        <v/>
      </c>
      <c r="BW18" s="83" t="str">
        <f aca="false">IF($B18=BW$2,"-",IF(COUNTIF(CORRIDA!$M:$M,$B18&amp;" d. "&amp;BW$2)+COUNTIF(CORRIDA!$M:$M,BW$2&amp;" d. "&amp;$B18)=0,"",COUNTIF(CORRIDA!$M:$M,$B18&amp;" d. "&amp;BW$2)+COUNTIF(CORRIDA!$M:$M,BW$2&amp;" d. "&amp;$B18)))</f>
        <v/>
      </c>
      <c r="BX18" s="83" t="str">
        <f aca="false">IF($B18=BX$2,"-",IF(COUNTIF(CORRIDA!$M:$M,$B18&amp;" d. "&amp;BX$2)+COUNTIF(CORRIDA!$M:$M,BX$2&amp;" d. "&amp;$B18)=0,"",COUNTIF(CORRIDA!$M:$M,$B18&amp;" d. "&amp;BX$2)+COUNTIF(CORRIDA!$M:$M,BX$2&amp;" d. "&amp;$B18)))</f>
        <v/>
      </c>
      <c r="BY18" s="83" t="str">
        <f aca="false">IF($B18=BY$2,"-",IF(COUNTIF(CORRIDA!$M:$M,$B18&amp;" d. "&amp;BY$2)+COUNTIF(CORRIDA!$M:$M,BY$2&amp;" d. "&amp;$B18)=0,"",COUNTIF(CORRIDA!$M:$M,$B18&amp;" d. "&amp;BY$2)+COUNTIF(CORRIDA!$M:$M,BY$2&amp;" d. "&amp;$B18)))</f>
        <v/>
      </c>
      <c r="BZ18" s="83" t="str">
        <f aca="false">IF($B18=BZ$2,"-",IF(COUNTIF(CORRIDA!$M:$M,$B18&amp;" d. "&amp;BZ$2)+COUNTIF(CORRIDA!$M:$M,BZ$2&amp;" d. "&amp;$B18)=0,"",COUNTIF(CORRIDA!$M:$M,$B18&amp;" d. "&amp;BZ$2)+COUNTIF(CORRIDA!$M:$M,BZ$2&amp;" d. "&amp;$B18)))</f>
        <v/>
      </c>
      <c r="CA18" s="83" t="str">
        <f aca="false">IF($B18=CA$2,"-",IF(COUNTIF(CORRIDA!$M:$M,$B18&amp;" d. "&amp;CA$2)+COUNTIF(CORRIDA!$M:$M,CA$2&amp;" d. "&amp;$B18)=0,"",COUNTIF(CORRIDA!$M:$M,$B18&amp;" d. "&amp;CA$2)+COUNTIF(CORRIDA!$M:$M,CA$2&amp;" d. "&amp;$B18)))</f>
        <v/>
      </c>
      <c r="CB18" s="83" t="str">
        <f aca="false">IF($B18=CB$2,"-",IF(COUNTIF(CORRIDA!$M:$M,$B18&amp;" d. "&amp;CB$2)+COUNTIF(CORRIDA!$M:$M,CB$2&amp;" d. "&amp;$B18)=0,"",COUNTIF(CORRIDA!$M:$M,$B18&amp;" d. "&amp;CB$2)+COUNTIF(CORRIDA!$M:$M,CB$2&amp;" d. "&amp;$B18)))</f>
        <v/>
      </c>
      <c r="CC18" s="83" t="str">
        <f aca="false">IF($B18=CC$2,"-",IF(COUNTIF(CORRIDA!$M:$M,$B18&amp;" d. "&amp;CC$2)+COUNTIF(CORRIDA!$M:$M,CC$2&amp;" d. "&amp;$B18)=0,"",COUNTIF(CORRIDA!$M:$M,$B18&amp;" d. "&amp;CC$2)+COUNTIF(CORRIDA!$M:$M,CC$2&amp;" d. "&amp;$B18)))</f>
        <v/>
      </c>
      <c r="CD18" s="83" t="str">
        <f aca="false">IF($B18=CD$2,"-",IF(COUNTIF(CORRIDA!$M:$M,$B18&amp;" d. "&amp;CD$2)+COUNTIF(CORRIDA!$M:$M,CD$2&amp;" d. "&amp;$B18)=0,"",COUNTIF(CORRIDA!$M:$M,$B18&amp;" d. "&amp;CD$2)+COUNTIF(CORRIDA!$M:$M,CD$2&amp;" d. "&amp;$B18)))</f>
        <v/>
      </c>
      <c r="CE18" s="83" t="str">
        <f aca="false">IF($B18=CE$2,"-",IF(COUNTIF(CORRIDA!$M:$M,$B18&amp;" d. "&amp;CE$2)+COUNTIF(CORRIDA!$M:$M,CE$2&amp;" d. "&amp;$B18)=0,"",COUNTIF(CORRIDA!$M:$M,$B18&amp;" d. "&amp;CE$2)+COUNTIF(CORRIDA!$M:$M,CE$2&amp;" d. "&amp;$B18)))</f>
        <v/>
      </c>
      <c r="CF18" s="83" t="str">
        <f aca="false">IF($B18=CF$2,"-",IF(COUNTIF(CORRIDA!$M:$M,$B18&amp;" d. "&amp;CF$2)+COUNTIF(CORRIDA!$M:$M,CF$2&amp;" d. "&amp;$B18)=0,"",COUNTIF(CORRIDA!$M:$M,$B18&amp;" d. "&amp;CF$2)+COUNTIF(CORRIDA!$M:$M,CF$2&amp;" d. "&amp;$B18)))</f>
        <v/>
      </c>
      <c r="CG18" s="83" t="str">
        <f aca="false">IF($B18=CG$2,"-",IF(COUNTIF(CORRIDA!$M:$M,$B18&amp;" d. "&amp;CG$2)+COUNTIF(CORRIDA!$M:$M,CG$2&amp;" d. "&amp;$B18)=0,"",COUNTIF(CORRIDA!$M:$M,$B18&amp;" d. "&amp;CG$2)+COUNTIF(CORRIDA!$M:$M,CG$2&amp;" d. "&amp;$B18)))</f>
        <v/>
      </c>
      <c r="CH18" s="83" t="str">
        <f aca="false">IF($B18=CH$2,"-",IF(COUNTIF(CORRIDA!$M:$M,$B18&amp;" d. "&amp;CH$2)+COUNTIF(CORRIDA!$M:$M,CH$2&amp;" d. "&amp;$B18)=0,"",COUNTIF(CORRIDA!$M:$M,$B18&amp;" d. "&amp;CH$2)+COUNTIF(CORRIDA!$M:$M,CH$2&amp;" d. "&amp;$B18)))</f>
        <v/>
      </c>
      <c r="CI18" s="83" t="str">
        <f aca="false">IF($B18=CI$2,"-",IF(COUNTIF(CORRIDA!$M:$M,$B18&amp;" d. "&amp;CI$2)+COUNTIF(CORRIDA!$M:$M,CI$2&amp;" d. "&amp;$B18)=0,"",COUNTIF(CORRIDA!$M:$M,$B18&amp;" d. "&amp;CI$2)+COUNTIF(CORRIDA!$M:$M,CI$2&amp;" d. "&amp;$B18)))</f>
        <v/>
      </c>
      <c r="CJ18" s="83" t="str">
        <f aca="false">IF($B18=CJ$2,"-",IF(COUNTIF(CORRIDA!$M:$M,$B18&amp;" d. "&amp;CJ$2)+COUNTIF(CORRIDA!$M:$M,CJ$2&amp;" d. "&amp;$B18)=0,"",COUNTIF(CORRIDA!$M:$M,$B18&amp;" d. "&amp;CJ$2)+COUNTIF(CORRIDA!$M:$M,CJ$2&amp;" d. "&amp;$B18)))</f>
        <v/>
      </c>
      <c r="CK18" s="83" t="str">
        <f aca="false">IF($B18=CK$2,"-",IF(COUNTIF(CORRIDA!$M:$M,$B18&amp;" d. "&amp;CK$2)+COUNTIF(CORRIDA!$M:$M,CK$2&amp;" d. "&amp;$B18)=0,"",COUNTIF(CORRIDA!$M:$M,$B18&amp;" d. "&amp;CK$2)+COUNTIF(CORRIDA!$M:$M,CK$2&amp;" d. "&amp;$B18)))</f>
        <v/>
      </c>
      <c r="CL18" s="83" t="str">
        <f aca="false">IF($B18=CL$2,"-",IF(COUNTIF(CORRIDA!$M:$M,$B18&amp;" d. "&amp;CL$2)+COUNTIF(CORRIDA!$M:$M,CL$2&amp;" d. "&amp;$B18)=0,"",COUNTIF(CORRIDA!$M:$M,$B18&amp;" d. "&amp;CL$2)+COUNTIF(CORRIDA!$M:$M,CL$2&amp;" d. "&amp;$B18)))</f>
        <v/>
      </c>
      <c r="CM18" s="83" t="str">
        <f aca="false">IF($B18=CM$2,"-",IF(COUNTIF(CORRIDA!$M:$M,$B18&amp;" d. "&amp;CM$2)+COUNTIF(CORRIDA!$M:$M,CM$2&amp;" d. "&amp;$B18)=0,"",COUNTIF(CORRIDA!$M:$M,$B18&amp;" d. "&amp;CM$2)+COUNTIF(CORRIDA!$M:$M,CM$2&amp;" d. "&amp;$B18)))</f>
        <v/>
      </c>
      <c r="CN18" s="83" t="str">
        <f aca="false">IF($B18=CN$2,"-",IF(COUNTIF(CORRIDA!$M:$M,$B18&amp;" d. "&amp;CN$2)+COUNTIF(CORRIDA!$M:$M,CN$2&amp;" d. "&amp;$B18)=0,"",COUNTIF(CORRIDA!$M:$M,$B18&amp;" d. "&amp;CN$2)+COUNTIF(CORRIDA!$M:$M,CN$2&amp;" d. "&amp;$B18)))</f>
        <v/>
      </c>
      <c r="CO18" s="83" t="str">
        <f aca="false">IF($B18=CO$2,"-",IF(COUNTIF(CORRIDA!$M:$M,$B18&amp;" d. "&amp;CO$2)+COUNTIF(CORRIDA!$M:$M,CO$2&amp;" d. "&amp;$B18)=0,"",COUNTIF(CORRIDA!$M:$M,$B18&amp;" d. "&amp;CO$2)+COUNTIF(CORRIDA!$M:$M,CO$2&amp;" d. "&amp;$B18)))</f>
        <v/>
      </c>
      <c r="CP18" s="83" t="str">
        <f aca="false">IF($B18=CP$2,"-",IF(COUNTIF(CORRIDA!$M:$M,$B18&amp;" d. "&amp;CP$2)+COUNTIF(CORRIDA!$M:$M,CP$2&amp;" d. "&amp;$B18)=0,"",COUNTIF(CORRIDA!$M:$M,$B18&amp;" d. "&amp;CP$2)+COUNTIF(CORRIDA!$M:$M,CP$2&amp;" d. "&amp;$B18)))</f>
        <v/>
      </c>
      <c r="CQ18" s="83" t="str">
        <f aca="false">IF($B18=CQ$2,"-",IF(COUNTIF(CORRIDA!$M:$M,$B18&amp;" d. "&amp;CQ$2)+COUNTIF(CORRIDA!$M:$M,CQ$2&amp;" d. "&amp;$B18)=0,"",COUNTIF(CORRIDA!$M:$M,$B18&amp;" d. "&amp;CQ$2)+COUNTIF(CORRIDA!$M:$M,CQ$2&amp;" d. "&amp;$B18)))</f>
        <v/>
      </c>
      <c r="CR18" s="83" t="str">
        <f aca="false">IF($B18=CR$2,"-",IF(COUNTIF(CORRIDA!$M:$M,$B18&amp;" d. "&amp;CR$2)+COUNTIF(CORRIDA!$M:$M,CR$2&amp;" d. "&amp;$B18)=0,"",COUNTIF(CORRIDA!$M:$M,$B18&amp;" d. "&amp;CR$2)+COUNTIF(CORRIDA!$M:$M,CR$2&amp;" d. "&amp;$B18)))</f>
        <v/>
      </c>
      <c r="CS18" s="83" t="str">
        <f aca="false">IF($B18=CS$2,"-",IF(COUNTIF(CORRIDA!$M:$M,$B18&amp;" d. "&amp;CS$2)+COUNTIF(CORRIDA!$M:$M,CS$2&amp;" d. "&amp;$B18)=0,"",COUNTIF(CORRIDA!$M:$M,$B18&amp;" d. "&amp;CS$2)+COUNTIF(CORRIDA!$M:$M,CS$2&amp;" d. "&amp;$B18)))</f>
        <v/>
      </c>
      <c r="CT18" s="83" t="str">
        <f aca="false">IF($B18=CT$2,"-",IF(COUNTIF(CORRIDA!$M:$M,$B18&amp;" d. "&amp;CT$2)+COUNTIF(CORRIDA!$M:$M,CT$2&amp;" d. "&amp;$B18)=0,"",COUNTIF(CORRIDA!$M:$M,$B18&amp;" d. "&amp;CT$2)+COUNTIF(CORRIDA!$M:$M,CT$2&amp;" d. "&amp;$B18)))</f>
        <v/>
      </c>
      <c r="CU18" s="83" t="str">
        <f aca="false">IF($B18=CU$2,"-",IF(COUNTIF(CORRIDA!$M:$M,$B18&amp;" d. "&amp;CU$2)+COUNTIF(CORRIDA!$M:$M,CU$2&amp;" d. "&amp;$B18)=0,"",COUNTIF(CORRIDA!$M:$M,$B18&amp;" d. "&amp;CU$2)+COUNTIF(CORRIDA!$M:$M,CU$2&amp;" d. "&amp;$B18)))</f>
        <v/>
      </c>
      <c r="CV18" s="83" t="str">
        <f aca="false">IF($B18=CV$2,"-",IF(COUNTIF(CORRIDA!$M:$M,$B18&amp;" d. "&amp;CV$2)+COUNTIF(CORRIDA!$M:$M,CV$2&amp;" d. "&amp;$B18)=0,"",COUNTIF(CORRIDA!$M:$M,$B18&amp;" d. "&amp;CV$2)+COUNTIF(CORRIDA!$M:$M,CV$2&amp;" d. "&amp;$B18)))</f>
        <v/>
      </c>
      <c r="CW18" s="83" t="str">
        <f aca="false">IF($B18=CW$2,"-",IF(COUNTIF(CORRIDA!$M:$M,$B18&amp;" d. "&amp;CW$2)+COUNTIF(CORRIDA!$M:$M,CW$2&amp;" d. "&amp;$B18)=0,"",COUNTIF(CORRIDA!$M:$M,$B18&amp;" d. "&amp;CW$2)+COUNTIF(CORRIDA!$M:$M,CW$2&amp;" d. "&amp;$B18)))</f>
        <v/>
      </c>
      <c r="CX18" s="83" t="str">
        <f aca="false">IF($B18=CX$2,"-",IF(COUNTIF(CORRIDA!$M:$M,$B18&amp;" d. "&amp;CX$2)+COUNTIF(CORRIDA!$M:$M,CX$2&amp;" d. "&amp;$B18)=0,"",COUNTIF(CORRIDA!$M:$M,$B18&amp;" d. "&amp;CX$2)+COUNTIF(CORRIDA!$M:$M,CX$2&amp;" d. "&amp;$B18)))</f>
        <v/>
      </c>
      <c r="CY18" s="83" t="str">
        <f aca="false">IF($B18=CY$2,"-",IF(COUNTIF(CORRIDA!$M:$M,$B18&amp;" d. "&amp;CY$2)+COUNTIF(CORRIDA!$M:$M,CY$2&amp;" d. "&amp;$B18)=0,"",COUNTIF(CORRIDA!$M:$M,$B18&amp;" d. "&amp;CY$2)+COUNTIF(CORRIDA!$M:$M,CY$2&amp;" d. "&amp;$B18)))</f>
        <v/>
      </c>
      <c r="CZ18" s="83" t="str">
        <f aca="false">IF($B18=CZ$2,"-",IF(COUNTIF(CORRIDA!$M:$M,$B18&amp;" d. "&amp;CZ$2)+COUNTIF(CORRIDA!$M:$M,CZ$2&amp;" d. "&amp;$B18)=0,"",COUNTIF(CORRIDA!$M:$M,$B18&amp;" d. "&amp;CZ$2)+COUNTIF(CORRIDA!$M:$M,CZ$2&amp;" d. "&amp;$B18)))</f>
        <v/>
      </c>
      <c r="DA18" s="83" t="str">
        <f aca="false">IF($B18=DA$2,"-",IF(COUNTIF(CORRIDA!$M:$M,$B18&amp;" d. "&amp;DA$2)+COUNTIF(CORRIDA!$M:$M,DA$2&amp;" d. "&amp;$B18)=0,"",COUNTIF(CORRIDA!$M:$M,$B18&amp;" d. "&amp;DA$2)+COUNTIF(CORRIDA!$M:$M,DA$2&amp;" d. "&amp;$B18)))</f>
        <v/>
      </c>
      <c r="DB18" s="83" t="str">
        <f aca="false">IF($B18=DB$2,"-",IF(COUNTIF(CORRIDA!$M:$M,$B18&amp;" d. "&amp;DB$2)+COUNTIF(CORRIDA!$M:$M,DB$2&amp;" d. "&amp;$B18)=0,"",COUNTIF(CORRIDA!$M:$M,$B18&amp;" d. "&amp;DB$2)+COUNTIF(CORRIDA!$M:$M,DB$2&amp;" d. "&amp;$B18)))</f>
        <v/>
      </c>
      <c r="DC18" s="83" t="str">
        <f aca="false">IF($B18=DC$2,"-",IF(COUNTIF(CORRIDA!$M:$M,$B18&amp;" d. "&amp;DC$2)+COUNTIF(CORRIDA!$M:$M,DC$2&amp;" d. "&amp;$B18)=0,"",COUNTIF(CORRIDA!$M:$M,$B18&amp;" d. "&amp;DC$2)+COUNTIF(CORRIDA!$M:$M,DC$2&amp;" d. "&amp;$B18)))</f>
        <v/>
      </c>
      <c r="DD18" s="75" t="n">
        <f aca="false">SUM(BF18:DC18)</f>
        <v>0</v>
      </c>
      <c r="DE18" s="77" t="n">
        <f aca="false">COUNTIF(BF18:DC18,"&gt;0")</f>
        <v>0</v>
      </c>
      <c r="DF18" s="78" t="n">
        <f aca="false">IF(COUNTIF(BF18:DC18,"&gt;0")&lt;10,0,QUOTIENT(COUNTIF(BF18:DC18,"&gt;0"),5)*50)</f>
        <v>0</v>
      </c>
      <c r="DG18" s="79"/>
      <c r="DH18" s="73" t="str">
        <f aca="false">BE18</f>
        <v>Fiorito</v>
      </c>
      <c r="DI18" s="83" t="n">
        <f aca="false">IF($B18=DI$2,0,IF(COUNTIF(CORRIDA!$M:$M,$B18&amp;" d. "&amp;DI$2)+COUNTIF(CORRIDA!$M:$M,DI$2&amp;" d. "&amp;$B18)=0,0,COUNTIF(CORRIDA!$M:$M,$B18&amp;" d. "&amp;DI$2)+COUNTIF(CORRIDA!$M:$M,DI$2&amp;" d. "&amp;$B18)))</f>
        <v>0</v>
      </c>
      <c r="DJ18" s="83" t="n">
        <f aca="false">IF($B18=DJ$2,0,IF(COUNTIF(CORRIDA!$M:$M,$B18&amp;" d. "&amp;DJ$2)+COUNTIF(CORRIDA!$M:$M,DJ$2&amp;" d. "&amp;$B18)=0,0,COUNTIF(CORRIDA!$M:$M,$B18&amp;" d. "&amp;DJ$2)+COUNTIF(CORRIDA!$M:$M,DJ$2&amp;" d. "&amp;$B18)))</f>
        <v>0</v>
      </c>
      <c r="DK18" s="83" t="n">
        <f aca="false">IF($B18=DK$2,0,IF(COUNTIF(CORRIDA!$M:$M,$B18&amp;" d. "&amp;DK$2)+COUNTIF(CORRIDA!$M:$M,DK$2&amp;" d. "&amp;$B18)=0,0,COUNTIF(CORRIDA!$M:$M,$B18&amp;" d. "&amp;DK$2)+COUNTIF(CORRIDA!$M:$M,DK$2&amp;" d. "&amp;$B18)))</f>
        <v>0</v>
      </c>
      <c r="DL18" s="83" t="n">
        <f aca="false">IF($B18=DL$2,0,IF(COUNTIF(CORRIDA!$M:$M,$B18&amp;" d. "&amp;DL$2)+COUNTIF(CORRIDA!$M:$M,DL$2&amp;" d. "&amp;$B18)=0,0,COUNTIF(CORRIDA!$M:$M,$B18&amp;" d. "&amp;DL$2)+COUNTIF(CORRIDA!$M:$M,DL$2&amp;" d. "&amp;$B18)))</f>
        <v>0</v>
      </c>
      <c r="DM18" s="83" t="n">
        <f aca="false">IF($B18=DM$2,0,IF(COUNTIF(CORRIDA!$M:$M,$B18&amp;" d. "&amp;DM$2)+COUNTIF(CORRIDA!$M:$M,DM$2&amp;" d. "&amp;$B18)=0,0,COUNTIF(CORRIDA!$M:$M,$B18&amp;" d. "&amp;DM$2)+COUNTIF(CORRIDA!$M:$M,DM$2&amp;" d. "&amp;$B18)))</f>
        <v>0</v>
      </c>
      <c r="DN18" s="83" t="n">
        <f aca="false">IF($B18=DN$2,0,IF(COUNTIF(CORRIDA!$M:$M,$B18&amp;" d. "&amp;DN$2)+COUNTIF(CORRIDA!$M:$M,DN$2&amp;" d. "&amp;$B18)=0,0,COUNTIF(CORRIDA!$M:$M,$B18&amp;" d. "&amp;DN$2)+COUNTIF(CORRIDA!$M:$M,DN$2&amp;" d. "&amp;$B18)))</f>
        <v>0</v>
      </c>
      <c r="DO18" s="83" t="n">
        <f aca="false">IF($B18=DO$2,0,IF(COUNTIF(CORRIDA!$M:$M,$B18&amp;" d. "&amp;DO$2)+COUNTIF(CORRIDA!$M:$M,DO$2&amp;" d. "&amp;$B18)=0,0,COUNTIF(CORRIDA!$M:$M,$B18&amp;" d. "&amp;DO$2)+COUNTIF(CORRIDA!$M:$M,DO$2&amp;" d. "&amp;$B18)))</f>
        <v>0</v>
      </c>
      <c r="DP18" s="83" t="n">
        <f aca="false">IF($B18=DP$2,0,IF(COUNTIF(CORRIDA!$M:$M,$B18&amp;" d. "&amp;DP$2)+COUNTIF(CORRIDA!$M:$M,DP$2&amp;" d. "&amp;$B18)=0,0,COUNTIF(CORRIDA!$M:$M,$B18&amp;" d. "&amp;DP$2)+COUNTIF(CORRIDA!$M:$M,DP$2&amp;" d. "&amp;$B18)))</f>
        <v>0</v>
      </c>
      <c r="DQ18" s="83" t="n">
        <f aca="false">IF($B18=DQ$2,0,IF(COUNTIF(CORRIDA!$M:$M,$B18&amp;" d. "&amp;DQ$2)+COUNTIF(CORRIDA!$M:$M,DQ$2&amp;" d. "&amp;$B18)=0,0,COUNTIF(CORRIDA!$M:$M,$B18&amp;" d. "&amp;DQ$2)+COUNTIF(CORRIDA!$M:$M,DQ$2&amp;" d. "&amp;$B18)))</f>
        <v>0</v>
      </c>
      <c r="DR18" s="83" t="n">
        <f aca="false">IF($B18=DR$2,0,IF(COUNTIF(CORRIDA!$M:$M,$B18&amp;" d. "&amp;DR$2)+COUNTIF(CORRIDA!$M:$M,DR$2&amp;" d. "&amp;$B18)=0,0,COUNTIF(CORRIDA!$M:$M,$B18&amp;" d. "&amp;DR$2)+COUNTIF(CORRIDA!$M:$M,DR$2&amp;" d. "&amp;$B18)))</f>
        <v>0</v>
      </c>
      <c r="DS18" s="83" t="n">
        <f aca="false">IF($B18=DS$2,0,IF(COUNTIF(CORRIDA!$M:$M,$B18&amp;" d. "&amp;DS$2)+COUNTIF(CORRIDA!$M:$M,DS$2&amp;" d. "&amp;$B18)=0,0,COUNTIF(CORRIDA!$M:$M,$B18&amp;" d. "&amp;DS$2)+COUNTIF(CORRIDA!$M:$M,DS$2&amp;" d. "&amp;$B18)))</f>
        <v>0</v>
      </c>
      <c r="DT18" s="83" t="n">
        <f aca="false">IF($B18=DT$2,0,IF(COUNTIF(CORRIDA!$M:$M,$B18&amp;" d. "&amp;DT$2)+COUNTIF(CORRIDA!$M:$M,DT$2&amp;" d. "&amp;$B18)=0,0,COUNTIF(CORRIDA!$M:$M,$B18&amp;" d. "&amp;DT$2)+COUNTIF(CORRIDA!$M:$M,DT$2&amp;" d. "&amp;$B18)))</f>
        <v>0</v>
      </c>
      <c r="DU18" s="83" t="n">
        <f aca="false">IF($B18=DU$2,0,IF(COUNTIF(CORRIDA!$M:$M,$B18&amp;" d. "&amp;DU$2)+COUNTIF(CORRIDA!$M:$M,DU$2&amp;" d. "&amp;$B18)=0,0,COUNTIF(CORRIDA!$M:$M,$B18&amp;" d. "&amp;DU$2)+COUNTIF(CORRIDA!$M:$M,DU$2&amp;" d. "&amp;$B18)))</f>
        <v>0</v>
      </c>
      <c r="DV18" s="83" t="n">
        <f aca="false">IF($B18=DV$2,0,IF(COUNTIF(CORRIDA!$M:$M,$B18&amp;" d. "&amp;DV$2)+COUNTIF(CORRIDA!$M:$M,DV$2&amp;" d. "&amp;$B18)=0,0,COUNTIF(CORRIDA!$M:$M,$B18&amp;" d. "&amp;DV$2)+COUNTIF(CORRIDA!$M:$M,DV$2&amp;" d. "&amp;$B18)))</f>
        <v>0</v>
      </c>
      <c r="DW18" s="83" t="n">
        <f aca="false">IF($B18=DW$2,0,IF(COUNTIF(CORRIDA!$M:$M,$B18&amp;" d. "&amp;DW$2)+COUNTIF(CORRIDA!$M:$M,DW$2&amp;" d. "&amp;$B18)=0,0,COUNTIF(CORRIDA!$M:$M,$B18&amp;" d. "&amp;DW$2)+COUNTIF(CORRIDA!$M:$M,DW$2&amp;" d. "&amp;$B18)))</f>
        <v>0</v>
      </c>
      <c r="DX18" s="83" t="n">
        <f aca="false">IF($B18=DX$2,0,IF(COUNTIF(CORRIDA!$M:$M,$B18&amp;" d. "&amp;DX$2)+COUNTIF(CORRIDA!$M:$M,DX$2&amp;" d. "&amp;$B18)=0,0,COUNTIF(CORRIDA!$M:$M,$B18&amp;" d. "&amp;DX$2)+COUNTIF(CORRIDA!$M:$M,DX$2&amp;" d. "&amp;$B18)))</f>
        <v>0</v>
      </c>
      <c r="DY18" s="83" t="n">
        <f aca="false">IF($B18=DY$2,0,IF(COUNTIF(CORRIDA!$M:$M,$B18&amp;" d. "&amp;DY$2)+COUNTIF(CORRIDA!$M:$M,DY$2&amp;" d. "&amp;$B18)=0,0,COUNTIF(CORRIDA!$M:$M,$B18&amp;" d. "&amp;DY$2)+COUNTIF(CORRIDA!$M:$M,DY$2&amp;" d. "&amp;$B18)))</f>
        <v>0</v>
      </c>
      <c r="DZ18" s="83" t="n">
        <f aca="false">IF($B18=DZ$2,0,IF(COUNTIF(CORRIDA!$M:$M,$B18&amp;" d. "&amp;DZ$2)+COUNTIF(CORRIDA!$M:$M,DZ$2&amp;" d. "&amp;$B18)=0,0,COUNTIF(CORRIDA!$M:$M,$B18&amp;" d. "&amp;DZ$2)+COUNTIF(CORRIDA!$M:$M,DZ$2&amp;" d. "&amp;$B18)))</f>
        <v>0</v>
      </c>
      <c r="EA18" s="83" t="n">
        <f aca="false">IF($B18=EA$2,0,IF(COUNTIF(CORRIDA!$M:$M,$B18&amp;" d. "&amp;EA$2)+COUNTIF(CORRIDA!$M:$M,EA$2&amp;" d. "&amp;$B18)=0,0,COUNTIF(CORRIDA!$M:$M,$B18&amp;" d. "&amp;EA$2)+COUNTIF(CORRIDA!$M:$M,EA$2&amp;" d. "&amp;$B18)))</f>
        <v>0</v>
      </c>
      <c r="EB18" s="83" t="n">
        <f aca="false">IF($B18=EB$2,0,IF(COUNTIF(CORRIDA!$M:$M,$B18&amp;" d. "&amp;EB$2)+COUNTIF(CORRIDA!$M:$M,EB$2&amp;" d. "&amp;$B18)=0,0,COUNTIF(CORRIDA!$M:$M,$B18&amp;" d. "&amp;EB$2)+COUNTIF(CORRIDA!$M:$M,EB$2&amp;" d. "&amp;$B18)))</f>
        <v>0</v>
      </c>
      <c r="EC18" s="83" t="n">
        <f aca="false">IF($B18=EC$2,0,IF(COUNTIF(CORRIDA!$M:$M,$B18&amp;" d. "&amp;EC$2)+COUNTIF(CORRIDA!$M:$M,EC$2&amp;" d. "&amp;$B18)=0,0,COUNTIF(CORRIDA!$M:$M,$B18&amp;" d. "&amp;EC$2)+COUNTIF(CORRIDA!$M:$M,EC$2&amp;" d. "&amp;$B18)))</f>
        <v>0</v>
      </c>
      <c r="ED18" s="83" t="n">
        <f aca="false">IF($B18=ED$2,0,IF(COUNTIF(CORRIDA!$M:$M,$B18&amp;" d. "&amp;ED$2)+COUNTIF(CORRIDA!$M:$M,ED$2&amp;" d. "&amp;$B18)=0,0,COUNTIF(CORRIDA!$M:$M,$B18&amp;" d. "&amp;ED$2)+COUNTIF(CORRIDA!$M:$M,ED$2&amp;" d. "&amp;$B18)))</f>
        <v>0</v>
      </c>
      <c r="EE18" s="83" t="n">
        <f aca="false">IF($B18=EE$2,0,IF(COUNTIF(CORRIDA!$M:$M,$B18&amp;" d. "&amp;EE$2)+COUNTIF(CORRIDA!$M:$M,EE$2&amp;" d. "&amp;$B18)=0,0,COUNTIF(CORRIDA!$M:$M,$B18&amp;" d. "&amp;EE$2)+COUNTIF(CORRIDA!$M:$M,EE$2&amp;" d. "&amp;$B18)))</f>
        <v>0</v>
      </c>
      <c r="EF18" s="83" t="n">
        <f aca="false">IF($B18=EF$2,0,IF(COUNTIF(CORRIDA!$M:$M,$B18&amp;" d. "&amp;EF$2)+COUNTIF(CORRIDA!$M:$M,EF$2&amp;" d. "&amp;$B18)=0,0,COUNTIF(CORRIDA!$M:$M,$B18&amp;" d. "&amp;EF$2)+COUNTIF(CORRIDA!$M:$M,EF$2&amp;" d. "&amp;$B18)))</f>
        <v>0</v>
      </c>
      <c r="EG18" s="83" t="n">
        <f aca="false">IF($B18=EG$2,0,IF(COUNTIF(CORRIDA!$M:$M,$B18&amp;" d. "&amp;EG$2)+COUNTIF(CORRIDA!$M:$M,EG$2&amp;" d. "&amp;$B18)=0,0,COUNTIF(CORRIDA!$M:$M,$B18&amp;" d. "&amp;EG$2)+COUNTIF(CORRIDA!$M:$M,EG$2&amp;" d. "&amp;$B18)))</f>
        <v>0</v>
      </c>
      <c r="EH18" s="83" t="n">
        <f aca="false">IF($B18=EH$2,0,IF(COUNTIF(CORRIDA!$M:$M,$B18&amp;" d. "&amp;EH$2)+COUNTIF(CORRIDA!$M:$M,EH$2&amp;" d. "&amp;$B18)=0,0,COUNTIF(CORRIDA!$M:$M,$B18&amp;" d. "&amp;EH$2)+COUNTIF(CORRIDA!$M:$M,EH$2&amp;" d. "&amp;$B18)))</f>
        <v>0</v>
      </c>
      <c r="EI18" s="83" t="n">
        <f aca="false">IF($B18=EI$2,0,IF(COUNTIF(CORRIDA!$M:$M,$B18&amp;" d. "&amp;EI$2)+COUNTIF(CORRIDA!$M:$M,EI$2&amp;" d. "&amp;$B18)=0,0,COUNTIF(CORRIDA!$M:$M,$B18&amp;" d. "&amp;EI$2)+COUNTIF(CORRIDA!$M:$M,EI$2&amp;" d. "&amp;$B18)))</f>
        <v>0</v>
      </c>
      <c r="EJ18" s="83" t="n">
        <f aca="false">IF($B18=EJ$2,0,IF(COUNTIF(CORRIDA!$M:$M,$B18&amp;" d. "&amp;EJ$2)+COUNTIF(CORRIDA!$M:$M,EJ$2&amp;" d. "&amp;$B18)=0,0,COUNTIF(CORRIDA!$M:$M,$B18&amp;" d. "&amp;EJ$2)+COUNTIF(CORRIDA!$M:$M,EJ$2&amp;" d. "&amp;$B18)))</f>
        <v>0</v>
      </c>
      <c r="EK18" s="83" t="n">
        <f aca="false">IF($B18=EK$2,0,IF(COUNTIF(CORRIDA!$M:$M,$B18&amp;" d. "&amp;EK$2)+COUNTIF(CORRIDA!$M:$M,EK$2&amp;" d. "&amp;$B18)=0,0,COUNTIF(CORRIDA!$M:$M,$B18&amp;" d. "&amp;EK$2)+COUNTIF(CORRIDA!$M:$M,EK$2&amp;" d. "&amp;$B18)))</f>
        <v>0</v>
      </c>
      <c r="EL18" s="83" t="n">
        <f aca="false">IF($B18=EL$2,0,IF(COUNTIF(CORRIDA!$M:$M,$B18&amp;" d. "&amp;EL$2)+COUNTIF(CORRIDA!$M:$M,EL$2&amp;" d. "&amp;$B18)=0,0,COUNTIF(CORRIDA!$M:$M,$B18&amp;" d. "&amp;EL$2)+COUNTIF(CORRIDA!$M:$M,EL$2&amp;" d. "&amp;$B18)))</f>
        <v>0</v>
      </c>
      <c r="EM18" s="83" t="n">
        <f aca="false">IF($B18=EM$2,0,IF(COUNTIF(CORRIDA!$M:$M,$B18&amp;" d. "&amp;EM$2)+COUNTIF(CORRIDA!$M:$M,EM$2&amp;" d. "&amp;$B18)=0,0,COUNTIF(CORRIDA!$M:$M,$B18&amp;" d. "&amp;EM$2)+COUNTIF(CORRIDA!$M:$M,EM$2&amp;" d. "&amp;$B18)))</f>
        <v>0</v>
      </c>
      <c r="EN18" s="83" t="n">
        <f aca="false">IF($B18=EN$2,0,IF(COUNTIF(CORRIDA!$M:$M,$B18&amp;" d. "&amp;EN$2)+COUNTIF(CORRIDA!$M:$M,EN$2&amp;" d. "&amp;$B18)=0,0,COUNTIF(CORRIDA!$M:$M,$B18&amp;" d. "&amp;EN$2)+COUNTIF(CORRIDA!$M:$M,EN$2&amp;" d. "&amp;$B18)))</f>
        <v>0</v>
      </c>
      <c r="EO18" s="83" t="n">
        <f aca="false">IF($B18=EO$2,0,IF(COUNTIF(CORRIDA!$M:$M,$B18&amp;" d. "&amp;EO$2)+COUNTIF(CORRIDA!$M:$M,EO$2&amp;" d. "&amp;$B18)=0,0,COUNTIF(CORRIDA!$M:$M,$B18&amp;" d. "&amp;EO$2)+COUNTIF(CORRIDA!$M:$M,EO$2&amp;" d. "&amp;$B18)))</f>
        <v>0</v>
      </c>
      <c r="EP18" s="83" t="n">
        <f aca="false">IF($B18=EP$2,0,IF(COUNTIF(CORRIDA!$M:$M,$B18&amp;" d. "&amp;EP$2)+COUNTIF(CORRIDA!$M:$M,EP$2&amp;" d. "&amp;$B18)=0,0,COUNTIF(CORRIDA!$M:$M,$B18&amp;" d. "&amp;EP$2)+COUNTIF(CORRIDA!$M:$M,EP$2&amp;" d. "&amp;$B18)))</f>
        <v>0</v>
      </c>
      <c r="EQ18" s="83" t="n">
        <f aca="false">IF($B18=EQ$2,0,IF(COUNTIF(CORRIDA!$M:$M,$B18&amp;" d. "&amp;EQ$2)+COUNTIF(CORRIDA!$M:$M,EQ$2&amp;" d. "&amp;$B18)=0,0,COUNTIF(CORRIDA!$M:$M,$B18&amp;" d. "&amp;EQ$2)+COUNTIF(CORRIDA!$M:$M,EQ$2&amp;" d. "&amp;$B18)))</f>
        <v>0</v>
      </c>
      <c r="ER18" s="83" t="n">
        <f aca="false">IF($B18=ER$2,0,IF(COUNTIF(CORRIDA!$M:$M,$B18&amp;" d. "&amp;ER$2)+COUNTIF(CORRIDA!$M:$M,ER$2&amp;" d. "&amp;$B18)=0,0,COUNTIF(CORRIDA!$M:$M,$B18&amp;" d. "&amp;ER$2)+COUNTIF(CORRIDA!$M:$M,ER$2&amp;" d. "&amp;$B18)))</f>
        <v>0</v>
      </c>
      <c r="ES18" s="83" t="n">
        <f aca="false">IF($B18=ES$2,0,IF(COUNTIF(CORRIDA!$M:$M,$B18&amp;" d. "&amp;ES$2)+COUNTIF(CORRIDA!$M:$M,ES$2&amp;" d. "&amp;$B18)=0,0,COUNTIF(CORRIDA!$M:$M,$B18&amp;" d. "&amp;ES$2)+COUNTIF(CORRIDA!$M:$M,ES$2&amp;" d. "&amp;$B18)))</f>
        <v>0</v>
      </c>
      <c r="ET18" s="83" t="n">
        <f aca="false">IF($B18=ET$2,0,IF(COUNTIF(CORRIDA!$M:$M,$B18&amp;" d. "&amp;ET$2)+COUNTIF(CORRIDA!$M:$M,ET$2&amp;" d. "&amp;$B18)=0,0,COUNTIF(CORRIDA!$M:$M,$B18&amp;" d. "&amp;ET$2)+COUNTIF(CORRIDA!$M:$M,ET$2&amp;" d. "&amp;$B18)))</f>
        <v>0</v>
      </c>
      <c r="EU18" s="83" t="n">
        <f aca="false">IF($B18=EU$2,0,IF(COUNTIF(CORRIDA!$M:$M,$B18&amp;" d. "&amp;EU$2)+COUNTIF(CORRIDA!$M:$M,EU$2&amp;" d. "&amp;$B18)=0,0,COUNTIF(CORRIDA!$M:$M,$B18&amp;" d. "&amp;EU$2)+COUNTIF(CORRIDA!$M:$M,EU$2&amp;" d. "&amp;$B18)))</f>
        <v>0</v>
      </c>
      <c r="EV18" s="83" t="n">
        <f aca="false">IF($B18=EV$2,0,IF(COUNTIF(CORRIDA!$M:$M,$B18&amp;" d. "&amp;EV$2)+COUNTIF(CORRIDA!$M:$M,EV$2&amp;" d. "&amp;$B18)=0,0,COUNTIF(CORRIDA!$M:$M,$B18&amp;" d. "&amp;EV$2)+COUNTIF(CORRIDA!$M:$M,EV$2&amp;" d. "&amp;$B18)))</f>
        <v>0</v>
      </c>
      <c r="EW18" s="83" t="n">
        <f aca="false">IF($B18=EW$2,0,IF(COUNTIF(CORRIDA!$M:$M,$B18&amp;" d. "&amp;EW$2)+COUNTIF(CORRIDA!$M:$M,EW$2&amp;" d. "&amp;$B18)=0,0,COUNTIF(CORRIDA!$M:$M,$B18&amp;" d. "&amp;EW$2)+COUNTIF(CORRIDA!$M:$M,EW$2&amp;" d. "&amp;$B18)))</f>
        <v>0</v>
      </c>
      <c r="EX18" s="83" t="n">
        <f aca="false">IF($B18=EX$2,0,IF(COUNTIF(CORRIDA!$M:$M,$B18&amp;" d. "&amp;EX$2)+COUNTIF(CORRIDA!$M:$M,EX$2&amp;" d. "&amp;$B18)=0,0,COUNTIF(CORRIDA!$M:$M,$B18&amp;" d. "&amp;EX$2)+COUNTIF(CORRIDA!$M:$M,EX$2&amp;" d. "&amp;$B18)))</f>
        <v>0</v>
      </c>
      <c r="EY18" s="83" t="n">
        <f aca="false">IF($B18=EY$2,0,IF(COUNTIF(CORRIDA!$M:$M,$B18&amp;" d. "&amp;EY$2)+COUNTIF(CORRIDA!$M:$M,EY$2&amp;" d. "&amp;$B18)=0,0,COUNTIF(CORRIDA!$M:$M,$B18&amp;" d. "&amp;EY$2)+COUNTIF(CORRIDA!$M:$M,EY$2&amp;" d. "&amp;$B18)))</f>
        <v>0</v>
      </c>
      <c r="EZ18" s="83" t="n">
        <f aca="false">IF($B18=EZ$2,0,IF(COUNTIF(CORRIDA!$M:$M,$B18&amp;" d. "&amp;EZ$2)+COUNTIF(CORRIDA!$M:$M,EZ$2&amp;" d. "&amp;$B18)=0,0,COUNTIF(CORRIDA!$M:$M,$B18&amp;" d. "&amp;EZ$2)+COUNTIF(CORRIDA!$M:$M,EZ$2&amp;" d. "&amp;$B18)))</f>
        <v>0</v>
      </c>
      <c r="FA18" s="83" t="n">
        <f aca="false">IF($B18=FA$2,0,IF(COUNTIF(CORRIDA!$M:$M,$B18&amp;" d. "&amp;FA$2)+COUNTIF(CORRIDA!$M:$M,FA$2&amp;" d. "&amp;$B18)=0,0,COUNTIF(CORRIDA!$M:$M,$B18&amp;" d. "&amp;FA$2)+COUNTIF(CORRIDA!$M:$M,FA$2&amp;" d. "&amp;$B18)))</f>
        <v>0</v>
      </c>
      <c r="FB18" s="83" t="n">
        <f aca="false">IF($B18=FB$2,0,IF(COUNTIF(CORRIDA!$M:$M,$B18&amp;" d. "&amp;FB$2)+COUNTIF(CORRIDA!$M:$M,FB$2&amp;" d. "&amp;$B18)=0,0,COUNTIF(CORRIDA!$M:$M,$B18&amp;" d. "&amp;FB$2)+COUNTIF(CORRIDA!$M:$M,FB$2&amp;" d. "&amp;$B18)))</f>
        <v>0</v>
      </c>
      <c r="FC18" s="83" t="n">
        <f aca="false">IF($B18=FC$2,0,IF(COUNTIF(CORRIDA!$M:$M,$B18&amp;" d. "&amp;FC$2)+COUNTIF(CORRIDA!$M:$M,FC$2&amp;" d. "&amp;$B18)=0,0,COUNTIF(CORRIDA!$M:$M,$B18&amp;" d. "&amp;FC$2)+COUNTIF(CORRIDA!$M:$M,FC$2&amp;" d. "&amp;$B18)))</f>
        <v>0</v>
      </c>
      <c r="FD18" s="83" t="n">
        <f aca="false">IF($B18=FD$2,0,IF(COUNTIF(CORRIDA!$M:$M,$B18&amp;" d. "&amp;FD$2)+COUNTIF(CORRIDA!$M:$M,FD$2&amp;" d. "&amp;$B18)=0,0,COUNTIF(CORRIDA!$M:$M,$B18&amp;" d. "&amp;FD$2)+COUNTIF(CORRIDA!$M:$M,FD$2&amp;" d. "&amp;$B18)))</f>
        <v>0</v>
      </c>
      <c r="FE18" s="83" t="n">
        <f aca="false">IF($B18=FE$2,0,IF(COUNTIF(CORRIDA!$M:$M,$B18&amp;" d. "&amp;FE$2)+COUNTIF(CORRIDA!$M:$M,FE$2&amp;" d. "&amp;$B18)=0,0,COUNTIF(CORRIDA!$M:$M,$B18&amp;" d. "&amp;FE$2)+COUNTIF(CORRIDA!$M:$M,FE$2&amp;" d. "&amp;$B18)))</f>
        <v>0</v>
      </c>
      <c r="FF18" s="83" t="n">
        <f aca="false">IF($B18=FF$2,0,IF(COUNTIF(CORRIDA!$M:$M,$B18&amp;" d. "&amp;FF$2)+COUNTIF(CORRIDA!$M:$M,FF$2&amp;" d. "&amp;$B18)=0,0,COUNTIF(CORRIDA!$M:$M,$B18&amp;" d. "&amp;FF$2)+COUNTIF(CORRIDA!$M:$M,FF$2&amp;" d. "&amp;$B18)))</f>
        <v>0</v>
      </c>
      <c r="FG18" s="75" t="n">
        <f aca="false">SUM(DI18:EW18)</f>
        <v>0</v>
      </c>
      <c r="FH18" s="80"/>
      <c r="FI18" s="73" t="str">
        <f aca="false">BE18</f>
        <v>Fiorito</v>
      </c>
      <c r="FJ18" s="81" t="n">
        <f aca="false">COUNTIF(BF18:DC18,"&gt;0")</f>
        <v>0</v>
      </c>
      <c r="FK18" s="81" t="e">
        <f aca="false">AVERAGE(BF18:DC18)</f>
        <v>#DIV/0!</v>
      </c>
      <c r="FL18" s="81" t="e">
        <f aca="false">_xlfn.STDEV.P(BF18:DC18)</f>
        <v>#DIV/0!</v>
      </c>
    </row>
    <row r="19" customFormat="false" ht="12.75" hidden="false" customHeight="false" outlineLevel="0" collapsed="false">
      <c r="B19" s="73" t="str">
        <f aca="false">INTRO!B19</f>
        <v>Flavio</v>
      </c>
      <c r="C19" s="74" t="str">
        <f aca="false">IF($B19=C$2,"-",IF(COUNTIF(CORRIDA!$M:$M,$B19&amp;" d. "&amp;C$2)=0,"",COUNTIF(CORRIDA!$M:$M,$B19&amp;" d. "&amp;C$2)))</f>
        <v/>
      </c>
      <c r="D19" s="74" t="str">
        <f aca="false">IF($B19=D$2,"-",IF(COUNTIF(CORRIDA!$M:$M,$B19&amp;" d. "&amp;D$2)=0,"",COUNTIF(CORRIDA!$M:$M,$B19&amp;" d. "&amp;D$2)))</f>
        <v/>
      </c>
      <c r="E19" s="74" t="str">
        <f aca="false">IF($B19=E$2,"-",IF(COUNTIF(CORRIDA!$M:$M,$B19&amp;" d. "&amp;E$2)=0,"",COUNTIF(CORRIDA!$M:$M,$B19&amp;" d. "&amp;E$2)))</f>
        <v/>
      </c>
      <c r="F19" s="74" t="str">
        <f aca="false">IF($B19=F$2,"-",IF(COUNTIF(CORRIDA!$M:$M,$B19&amp;" d. "&amp;F$2)=0,"",COUNTIF(CORRIDA!$M:$M,$B19&amp;" d. "&amp;F$2)))</f>
        <v/>
      </c>
      <c r="G19" s="74" t="str">
        <f aca="false">IF($B19=G$2,"-",IF(COUNTIF(CORRIDA!$M:$M,$B19&amp;" d. "&amp;G$2)=0,"",COUNTIF(CORRIDA!$M:$M,$B19&amp;" d. "&amp;G$2)))</f>
        <v/>
      </c>
      <c r="H19" s="74" t="str">
        <f aca="false">IF($B19=H$2,"-",IF(COUNTIF(CORRIDA!$M:$M,$B19&amp;" d. "&amp;H$2)=0,"",COUNTIF(CORRIDA!$M:$M,$B19&amp;" d. "&amp;H$2)))</f>
        <v/>
      </c>
      <c r="I19" s="74" t="str">
        <f aca="false">IF($B19=I$2,"-",IF(COUNTIF(CORRIDA!$M:$M,$B19&amp;" d. "&amp;I$2)=0,"",COUNTIF(CORRIDA!$M:$M,$B19&amp;" d. "&amp;I$2)))</f>
        <v/>
      </c>
      <c r="J19" s="74" t="str">
        <f aca="false">IF($B19=J$2,"-",IF(COUNTIF(CORRIDA!$M:$M,$B19&amp;" d. "&amp;J$2)=0,"",COUNTIF(CORRIDA!$M:$M,$B19&amp;" d. "&amp;J$2)))</f>
        <v/>
      </c>
      <c r="K19" s="74" t="str">
        <f aca="false">IF($B19=K$2,"-",IF(COUNTIF(CORRIDA!$M:$M,$B19&amp;" d. "&amp;K$2)=0,"",COUNTIF(CORRIDA!$M:$M,$B19&amp;" d. "&amp;K$2)))</f>
        <v/>
      </c>
      <c r="L19" s="74" t="str">
        <f aca="false">IF($B19=L$2,"-",IF(COUNTIF(CORRIDA!$M:$M,$B19&amp;" d. "&amp;L$2)=0,"",COUNTIF(CORRIDA!$M:$M,$B19&amp;" d. "&amp;L$2)))</f>
        <v/>
      </c>
      <c r="M19" s="74" t="str">
        <f aca="false">IF($B19=M$2,"-",IF(COUNTIF(CORRIDA!$M:$M,$B19&amp;" d. "&amp;M$2)=0,"",COUNTIF(CORRIDA!$M:$M,$B19&amp;" d. "&amp;M$2)))</f>
        <v/>
      </c>
      <c r="N19" s="74" t="str">
        <f aca="false">IF($B19=N$2,"-",IF(COUNTIF(CORRIDA!$M:$M,$B19&amp;" d. "&amp;N$2)=0,"",COUNTIF(CORRIDA!$M:$M,$B19&amp;" d. "&amp;N$2)))</f>
        <v/>
      </c>
      <c r="O19" s="74" t="str">
        <f aca="false">IF($B19=O$2,"-",IF(COUNTIF(CORRIDA!$M:$M,$B19&amp;" d. "&amp;O$2)=0,"",COUNTIF(CORRIDA!$M:$M,$B19&amp;" d. "&amp;O$2)))</f>
        <v/>
      </c>
      <c r="P19" s="74" t="str">
        <f aca="false">IF($B19=P$2,"-",IF(COUNTIF(CORRIDA!$M:$M,$B19&amp;" d. "&amp;P$2)=0,"",COUNTIF(CORRIDA!$M:$M,$B19&amp;" d. "&amp;P$2)))</f>
        <v/>
      </c>
      <c r="Q19" s="74" t="str">
        <f aca="false">IF($B19=Q$2,"-",IF(COUNTIF(CORRIDA!$M:$M,$B19&amp;" d. "&amp;Q$2)=0,"",COUNTIF(CORRIDA!$M:$M,$B19&amp;" d. "&amp;Q$2)))</f>
        <v/>
      </c>
      <c r="R19" s="74" t="str">
        <f aca="false">IF($B19=R$2,"-",IF(COUNTIF(CORRIDA!$M:$M,$B19&amp;" d. "&amp;R$2)=0,"",COUNTIF(CORRIDA!$M:$M,$B19&amp;" d. "&amp;R$2)))</f>
        <v/>
      </c>
      <c r="S19" s="74" t="str">
        <f aca="false">IF($B19=S$2,"-",IF(COUNTIF(CORRIDA!$M:$M,$B19&amp;" d. "&amp;S$2)=0,"",COUNTIF(CORRIDA!$M:$M,$B19&amp;" d. "&amp;S$2)))</f>
        <v>-</v>
      </c>
      <c r="T19" s="74" t="str">
        <f aca="false">IF($B19=T$2,"-",IF(COUNTIF(CORRIDA!$M:$M,$B19&amp;" d. "&amp;T$2)=0,"",COUNTIF(CORRIDA!$M:$M,$B19&amp;" d. "&amp;T$2)))</f>
        <v/>
      </c>
      <c r="U19" s="74" t="str">
        <f aca="false">IF($B19=U$2,"-",IF(COUNTIF(CORRIDA!$M:$M,$B19&amp;" d. "&amp;U$2)=0,"",COUNTIF(CORRIDA!$M:$M,$B19&amp;" d. "&amp;U$2)))</f>
        <v/>
      </c>
      <c r="V19" s="74" t="str">
        <f aca="false">IF($B19=V$2,"-",IF(COUNTIF(CORRIDA!$M:$M,$B19&amp;" d. "&amp;V$2)=0,"",COUNTIF(CORRIDA!$M:$M,$B19&amp;" d. "&amp;V$2)))</f>
        <v/>
      </c>
      <c r="W19" s="74" t="str">
        <f aca="false">IF($B19=W$2,"-",IF(COUNTIF(CORRIDA!$M:$M,$B19&amp;" d. "&amp;W$2)=0,"",COUNTIF(CORRIDA!$M:$M,$B19&amp;" d. "&amp;W$2)))</f>
        <v/>
      </c>
      <c r="X19" s="74" t="str">
        <f aca="false">IF($B19=X$2,"-",IF(COUNTIF(CORRIDA!$M:$M,$B19&amp;" d. "&amp;X$2)=0,"",COUNTIF(CORRIDA!$M:$M,$B19&amp;" d. "&amp;X$2)))</f>
        <v/>
      </c>
      <c r="Y19" s="74" t="n">
        <f aca="false">IF($B19=Y$2,"-",IF(COUNTIF(CORRIDA!$M:$M,$B19&amp;" d. "&amp;Y$2)=0,"",COUNTIF(CORRIDA!$M:$M,$B19&amp;" d. "&amp;Y$2)))</f>
        <v>2</v>
      </c>
      <c r="Z19" s="74" t="n">
        <f aca="false">IF($B19=Z$2,"-",IF(COUNTIF(CORRIDA!$M:$M,$B19&amp;" d. "&amp;Z$2)=0,"",COUNTIF(CORRIDA!$M:$M,$B19&amp;" d. "&amp;Z$2)))</f>
        <v>2</v>
      </c>
      <c r="AA19" s="74" t="str">
        <f aca="false">IF($B19=AA$2,"-",IF(COUNTIF(CORRIDA!$M:$M,$B19&amp;" d. "&amp;AA$2)=0,"",COUNTIF(CORRIDA!$M:$M,$B19&amp;" d. "&amp;AA$2)))</f>
        <v/>
      </c>
      <c r="AB19" s="74" t="str">
        <f aca="false">IF($B19=AB$2,"-",IF(COUNTIF(CORRIDA!$M:$M,$B19&amp;" d. "&amp;AB$2)=0,"",COUNTIF(CORRIDA!$M:$M,$B19&amp;" d. "&amp;AB$2)))</f>
        <v/>
      </c>
      <c r="AC19" s="74" t="str">
        <f aca="false">IF($B19=AC$2,"-",IF(COUNTIF(CORRIDA!$M:$M,$B19&amp;" d. "&amp;AC$2)=0,"",COUNTIF(CORRIDA!$M:$M,$B19&amp;" d. "&amp;AC$2)))</f>
        <v/>
      </c>
      <c r="AD19" s="74" t="str">
        <f aca="false">IF($B19=AD$2,"-",IF(COUNTIF(CORRIDA!$M:$M,$B19&amp;" d. "&amp;AD$2)=0,"",COUNTIF(CORRIDA!$M:$M,$B19&amp;" d. "&amp;AD$2)))</f>
        <v/>
      </c>
      <c r="AE19" s="74" t="n">
        <f aca="false">IF($B19=AE$2,"-",IF(COUNTIF(CORRIDA!$M:$M,$B19&amp;" d. "&amp;AE$2)=0,"",COUNTIF(CORRIDA!$M:$M,$B19&amp;" d. "&amp;AE$2)))</f>
        <v>1</v>
      </c>
      <c r="AF19" s="74" t="str">
        <f aca="false">IF($B19=AF$2,"-",IF(COUNTIF(CORRIDA!$M:$M,$B19&amp;" d. "&amp;AF$2)=0,"",COUNTIF(CORRIDA!$M:$M,$B19&amp;" d. "&amp;AF$2)))</f>
        <v/>
      </c>
      <c r="AG19" s="74" t="str">
        <f aca="false">IF($B19=AG$2,"-",IF(COUNTIF(CORRIDA!$M:$M,$B19&amp;" d. "&amp;AG$2)=0,"",COUNTIF(CORRIDA!$M:$M,$B19&amp;" d. "&amp;AG$2)))</f>
        <v/>
      </c>
      <c r="AH19" s="74" t="str">
        <f aca="false">IF($B19=AH$2,"-",IF(COUNTIF(CORRIDA!$M:$M,$B19&amp;" d. "&amp;AH$2)=0,"",COUNTIF(CORRIDA!$M:$M,$B19&amp;" d. "&amp;AH$2)))</f>
        <v/>
      </c>
      <c r="AI19" s="74" t="str">
        <f aca="false">IF($B19=AI$2,"-",IF(COUNTIF(CORRIDA!$M:$M,$B19&amp;" d. "&amp;AI$2)=0,"",COUNTIF(CORRIDA!$M:$M,$B19&amp;" d. "&amp;AI$2)))</f>
        <v/>
      </c>
      <c r="AJ19" s="74" t="str">
        <f aca="false">IF($B19=AJ$2,"-",IF(COUNTIF(CORRIDA!$M:$M,$B19&amp;" d. "&amp;AJ$2)=0,"",COUNTIF(CORRIDA!$M:$M,$B19&amp;" d. "&amp;AJ$2)))</f>
        <v/>
      </c>
      <c r="AK19" s="74" t="str">
        <f aca="false">IF($B19=AK$2,"-",IF(COUNTIF(CORRIDA!$M:$M,$B19&amp;" d. "&amp;AK$2)=0,"",COUNTIF(CORRIDA!$M:$M,$B19&amp;" d. "&amp;AK$2)))</f>
        <v/>
      </c>
      <c r="AL19" s="74" t="str">
        <f aca="false">IF($B19=AL$2,"-",IF(COUNTIF(CORRIDA!$M:$M,$B19&amp;" d. "&amp;AL$2)=0,"",COUNTIF(CORRIDA!$M:$M,$B19&amp;" d. "&amp;AL$2)))</f>
        <v/>
      </c>
      <c r="AM19" s="74" t="str">
        <f aca="false">IF($B19=AM$2,"-",IF(COUNTIF(CORRIDA!$M:$M,$B19&amp;" d. "&amp;AM$2)=0,"",COUNTIF(CORRIDA!$M:$M,$B19&amp;" d. "&amp;AM$2)))</f>
        <v/>
      </c>
      <c r="AN19" s="74" t="str">
        <f aca="false">IF($B19=AN$2,"-",IF(COUNTIF(CORRIDA!$M:$M,$B19&amp;" d. "&amp;AN$2)=0,"",COUNTIF(CORRIDA!$M:$M,$B19&amp;" d. "&amp;AN$2)))</f>
        <v/>
      </c>
      <c r="AO19" s="74" t="str">
        <f aca="false">IF($B19=AO$2,"-",IF(COUNTIF(CORRIDA!$M:$M,$B19&amp;" d. "&amp;AO$2)=0,"",COUNTIF(CORRIDA!$M:$M,$B19&amp;" d. "&amp;AO$2)))</f>
        <v/>
      </c>
      <c r="AP19" s="74" t="str">
        <f aca="false">IF($B19=AP$2,"-",IF(COUNTIF(CORRIDA!$M:$M,$B19&amp;" d. "&amp;AP$2)=0,"",COUNTIF(CORRIDA!$M:$M,$B19&amp;" d. "&amp;AP$2)))</f>
        <v/>
      </c>
      <c r="AQ19" s="74" t="str">
        <f aca="false">IF($B19=AQ$2,"-",IF(COUNTIF(CORRIDA!$M:$M,$B19&amp;" d. "&amp;AQ$2)=0,"",COUNTIF(CORRIDA!$M:$M,$B19&amp;" d. "&amp;AQ$2)))</f>
        <v/>
      </c>
      <c r="AR19" s="74" t="n">
        <f aca="false">IF($B19=AR$2,"-",IF(COUNTIF(CORRIDA!$M:$M,$B19&amp;" d. "&amp;AR$2)=0,"",COUNTIF(CORRIDA!$M:$M,$B19&amp;" d. "&amp;AR$2)))</f>
        <v>1</v>
      </c>
      <c r="AS19" s="74" t="str">
        <f aca="false">IF($B19=AS$2,"-",IF(COUNTIF(CORRIDA!$M:$M,$B19&amp;" d. "&amp;AS$2)=0,"",COUNTIF(CORRIDA!$M:$M,$B19&amp;" d. "&amp;AS$2)))</f>
        <v/>
      </c>
      <c r="AT19" s="74" t="str">
        <f aca="false">IF($B19=AT$2,"-",IF(COUNTIF(CORRIDA!$M:$M,$B19&amp;" d. "&amp;AT$2)=0,"",COUNTIF(CORRIDA!$M:$M,$B19&amp;" d. "&amp;AT$2)))</f>
        <v/>
      </c>
      <c r="AU19" s="74" t="str">
        <f aca="false">IF($B19=AU$2,"-",IF(COUNTIF(CORRIDA!$M:$M,$B19&amp;" d. "&amp;AU$2)=0,"",COUNTIF(CORRIDA!$M:$M,$B19&amp;" d. "&amp;AU$2)))</f>
        <v/>
      </c>
      <c r="AV19" s="74" t="str">
        <f aca="false">IF($B19=AV$2,"-",IF(COUNTIF(CORRIDA!$M:$M,$B19&amp;" d. "&amp;AV$2)=0,"",COUNTIF(CORRIDA!$M:$M,$B19&amp;" d. "&amp;AV$2)))</f>
        <v/>
      </c>
      <c r="AW19" s="74" t="str">
        <f aca="false">IF($B19=AW$2,"-",IF(COUNTIF(CORRIDA!$M:$M,$B19&amp;" d. "&amp;AW$2)=0,"",COUNTIF(CORRIDA!$M:$M,$B19&amp;" d. "&amp;AW$2)))</f>
        <v/>
      </c>
      <c r="AX19" s="74" t="n">
        <f aca="false">IF($B19=AX$2,"-",IF(COUNTIF(CORRIDA!$M:$M,$B19&amp;" d. "&amp;AX$2)=0,"",COUNTIF(CORRIDA!$M:$M,$B19&amp;" d. "&amp;AX$2)))</f>
        <v>1</v>
      </c>
      <c r="AY19" s="74" t="str">
        <f aca="false">IF($B19=AY$2,"-",IF(COUNTIF(CORRIDA!$M:$M,$B19&amp;" d. "&amp;AY$2)=0,"",COUNTIF(CORRIDA!$M:$M,$B19&amp;" d. "&amp;AY$2)))</f>
        <v/>
      </c>
      <c r="AZ19" s="74" t="str">
        <f aca="false">IF($B19=AZ$2,"-",IF(COUNTIF(CORRIDA!$M:$M,$B19&amp;" d. "&amp;AZ$2)=0,"",COUNTIF(CORRIDA!$M:$M,$B19&amp;" d. "&amp;AZ$2)))</f>
        <v/>
      </c>
      <c r="BA19" s="75" t="n">
        <f aca="false">SUM(C19:AZ19)</f>
        <v>7</v>
      </c>
      <c r="BE19" s="73" t="str">
        <f aca="false">B19</f>
        <v>Flavio</v>
      </c>
      <c r="BF19" s="76" t="str">
        <f aca="false">IF($B19=BF$2,"-",IF(COUNTIF(CORRIDA!$M:$M,$B19&amp;" d. "&amp;BF$2)+COUNTIF(CORRIDA!$M:$M,BF$2&amp;" d. "&amp;$B19)=0,"",COUNTIF(CORRIDA!$M:$M,$B19&amp;" d. "&amp;BF$2)+COUNTIF(CORRIDA!$M:$M,BF$2&amp;" d. "&amp;$B19)))</f>
        <v/>
      </c>
      <c r="BG19" s="76" t="str">
        <f aca="false">IF($B19=BG$2,"-",IF(COUNTIF(CORRIDA!$M:$M,$B19&amp;" d. "&amp;BG$2)+COUNTIF(CORRIDA!$M:$M,BG$2&amp;" d. "&amp;$B19)=0,"",COUNTIF(CORRIDA!$M:$M,$B19&amp;" d. "&amp;BG$2)+COUNTIF(CORRIDA!$M:$M,BG$2&amp;" d. "&amp;$B19)))</f>
        <v/>
      </c>
      <c r="BH19" s="76" t="str">
        <f aca="false">IF($B19=BH$2,"-",IF(COUNTIF(CORRIDA!$M:$M,$B19&amp;" d. "&amp;BH$2)+COUNTIF(CORRIDA!$M:$M,BH$2&amp;" d. "&amp;$B19)=0,"",COUNTIF(CORRIDA!$M:$M,$B19&amp;" d. "&amp;BH$2)+COUNTIF(CORRIDA!$M:$M,BH$2&amp;" d. "&amp;$B19)))</f>
        <v/>
      </c>
      <c r="BI19" s="76" t="str">
        <f aca="false">IF($B19=BI$2,"-",IF(COUNTIF(CORRIDA!$M:$M,$B19&amp;" d. "&amp;BI$2)+COUNTIF(CORRIDA!$M:$M,BI$2&amp;" d. "&amp;$B19)=0,"",COUNTIF(CORRIDA!$M:$M,$B19&amp;" d. "&amp;BI$2)+COUNTIF(CORRIDA!$M:$M,BI$2&amp;" d. "&amp;$B19)))</f>
        <v/>
      </c>
      <c r="BJ19" s="76" t="n">
        <f aca="false">IF($B19=BJ$2,"-",IF(COUNTIF(CORRIDA!$M:$M,$B19&amp;" d. "&amp;BJ$2)+COUNTIF(CORRIDA!$M:$M,BJ$2&amp;" d. "&amp;$B19)=0,"",COUNTIF(CORRIDA!$M:$M,$B19&amp;" d. "&amp;BJ$2)+COUNTIF(CORRIDA!$M:$M,BJ$2&amp;" d. "&amp;$B19)))</f>
        <v>1</v>
      </c>
      <c r="BK19" s="76" t="str">
        <f aca="false">IF($B19=BK$2,"-",IF(COUNTIF(CORRIDA!$M:$M,$B19&amp;" d. "&amp;BK$2)+COUNTIF(CORRIDA!$M:$M,BK$2&amp;" d. "&amp;$B19)=0,"",COUNTIF(CORRIDA!$M:$M,$B19&amp;" d. "&amp;BK$2)+COUNTIF(CORRIDA!$M:$M,BK$2&amp;" d. "&amp;$B19)))</f>
        <v/>
      </c>
      <c r="BL19" s="76" t="str">
        <f aca="false">IF($B19=BL$2,"-",IF(COUNTIF(CORRIDA!$M:$M,$B19&amp;" d. "&amp;BL$2)+COUNTIF(CORRIDA!$M:$M,BL$2&amp;" d. "&amp;$B19)=0,"",COUNTIF(CORRIDA!$M:$M,$B19&amp;" d. "&amp;BL$2)+COUNTIF(CORRIDA!$M:$M,BL$2&amp;" d. "&amp;$B19)))</f>
        <v/>
      </c>
      <c r="BM19" s="76" t="str">
        <f aca="false">IF($B19=BM$2,"-",IF(COUNTIF(CORRIDA!$M:$M,$B19&amp;" d. "&amp;BM$2)+COUNTIF(CORRIDA!$M:$M,BM$2&amp;" d. "&amp;$B19)=0,"",COUNTIF(CORRIDA!$M:$M,$B19&amp;" d. "&amp;BM$2)+COUNTIF(CORRIDA!$M:$M,BM$2&amp;" d. "&amp;$B19)))</f>
        <v/>
      </c>
      <c r="BN19" s="76" t="str">
        <f aca="false">IF($B19=BN$2,"-",IF(COUNTIF(CORRIDA!$M:$M,$B19&amp;" d. "&amp;BN$2)+COUNTIF(CORRIDA!$M:$M,BN$2&amp;" d. "&amp;$B19)=0,"",COUNTIF(CORRIDA!$M:$M,$B19&amp;" d. "&amp;BN$2)+COUNTIF(CORRIDA!$M:$M,BN$2&amp;" d. "&amp;$B19)))</f>
        <v/>
      </c>
      <c r="BO19" s="76" t="str">
        <f aca="false">IF($B19=BO$2,"-",IF(COUNTIF(CORRIDA!$M:$M,$B19&amp;" d. "&amp;BO$2)+COUNTIF(CORRIDA!$M:$M,BO$2&amp;" d. "&amp;$B19)=0,"",COUNTIF(CORRIDA!$M:$M,$B19&amp;" d. "&amp;BO$2)+COUNTIF(CORRIDA!$M:$M,BO$2&amp;" d. "&amp;$B19)))</f>
        <v/>
      </c>
      <c r="BP19" s="76" t="n">
        <f aca="false">IF($B19=BP$2,"-",IF(COUNTIF(CORRIDA!$M:$M,$B19&amp;" d. "&amp;BP$2)+COUNTIF(CORRIDA!$M:$M,BP$2&amp;" d. "&amp;$B19)=0,"",COUNTIF(CORRIDA!$M:$M,$B19&amp;" d. "&amp;BP$2)+COUNTIF(CORRIDA!$M:$M,BP$2&amp;" d. "&amp;$B19)))</f>
        <v>1</v>
      </c>
      <c r="BQ19" s="76" t="n">
        <f aca="false">IF($B19=BQ$2,"-",IF(COUNTIF(CORRIDA!$M:$M,$B19&amp;" d. "&amp;BQ$2)+COUNTIF(CORRIDA!$M:$M,BQ$2&amp;" d. "&amp;$B19)=0,"",COUNTIF(CORRIDA!$M:$M,$B19&amp;" d. "&amp;BQ$2)+COUNTIF(CORRIDA!$M:$M,BQ$2&amp;" d. "&amp;$B19)))</f>
        <v>1</v>
      </c>
      <c r="BR19" s="76" t="str">
        <f aca="false">IF($B19=BR$2,"-",IF(COUNTIF(CORRIDA!$M:$M,$B19&amp;" d. "&amp;BR$2)+COUNTIF(CORRIDA!$M:$M,BR$2&amp;" d. "&amp;$B19)=0,"",COUNTIF(CORRIDA!$M:$M,$B19&amp;" d. "&amp;BR$2)+COUNTIF(CORRIDA!$M:$M,BR$2&amp;" d. "&amp;$B19)))</f>
        <v/>
      </c>
      <c r="BS19" s="76" t="str">
        <f aca="false">IF($B19=BS$2,"-",IF(COUNTIF(CORRIDA!$M:$M,$B19&amp;" d. "&amp;BS$2)+COUNTIF(CORRIDA!$M:$M,BS$2&amp;" d. "&amp;$B19)=0,"",COUNTIF(CORRIDA!$M:$M,$B19&amp;" d. "&amp;BS$2)+COUNTIF(CORRIDA!$M:$M,BS$2&amp;" d. "&amp;$B19)))</f>
        <v/>
      </c>
      <c r="BT19" s="76" t="str">
        <f aca="false">IF($B19=BT$2,"-",IF(COUNTIF(CORRIDA!$M:$M,$B19&amp;" d. "&amp;BT$2)+COUNTIF(CORRIDA!$M:$M,BT$2&amp;" d. "&amp;$B19)=0,"",COUNTIF(CORRIDA!$M:$M,$B19&amp;" d. "&amp;BT$2)+COUNTIF(CORRIDA!$M:$M,BT$2&amp;" d. "&amp;$B19)))</f>
        <v/>
      </c>
      <c r="BU19" s="76" t="str">
        <f aca="false">IF($B19=BU$2,"-",IF(COUNTIF(CORRIDA!$M:$M,$B19&amp;" d. "&amp;BU$2)+COUNTIF(CORRIDA!$M:$M,BU$2&amp;" d. "&amp;$B19)=0,"",COUNTIF(CORRIDA!$M:$M,$B19&amp;" d. "&amp;BU$2)+COUNTIF(CORRIDA!$M:$M,BU$2&amp;" d. "&amp;$B19)))</f>
        <v/>
      </c>
      <c r="BV19" s="76" t="str">
        <f aca="false">IF($B19=BV$2,"-",IF(COUNTIF(CORRIDA!$M:$M,$B19&amp;" d. "&amp;BV$2)+COUNTIF(CORRIDA!$M:$M,BV$2&amp;" d. "&amp;$B19)=0,"",COUNTIF(CORRIDA!$M:$M,$B19&amp;" d. "&amp;BV$2)+COUNTIF(CORRIDA!$M:$M,BV$2&amp;" d. "&amp;$B19)))</f>
        <v>-</v>
      </c>
      <c r="BW19" s="76" t="str">
        <f aca="false">IF($B19=BW$2,"-",IF(COUNTIF(CORRIDA!$M:$M,$B19&amp;" d. "&amp;BW$2)+COUNTIF(CORRIDA!$M:$M,BW$2&amp;" d. "&amp;$B19)=0,"",COUNTIF(CORRIDA!$M:$M,$B19&amp;" d. "&amp;BW$2)+COUNTIF(CORRIDA!$M:$M,BW$2&amp;" d. "&amp;$B19)))</f>
        <v/>
      </c>
      <c r="BX19" s="76" t="str">
        <f aca="false">IF($B19=BX$2,"-",IF(COUNTIF(CORRIDA!$M:$M,$B19&amp;" d. "&amp;BX$2)+COUNTIF(CORRIDA!$M:$M,BX$2&amp;" d. "&amp;$B19)=0,"",COUNTIF(CORRIDA!$M:$M,$B19&amp;" d. "&amp;BX$2)+COUNTIF(CORRIDA!$M:$M,BX$2&amp;" d. "&amp;$B19)))</f>
        <v/>
      </c>
      <c r="BY19" s="76" t="str">
        <f aca="false">IF($B19=BY$2,"-",IF(COUNTIF(CORRIDA!$M:$M,$B19&amp;" d. "&amp;BY$2)+COUNTIF(CORRIDA!$M:$M,BY$2&amp;" d. "&amp;$B19)=0,"",COUNTIF(CORRIDA!$M:$M,$B19&amp;" d. "&amp;BY$2)+COUNTIF(CORRIDA!$M:$M,BY$2&amp;" d. "&amp;$B19)))</f>
        <v/>
      </c>
      <c r="BZ19" s="76" t="str">
        <f aca="false">IF($B19=BZ$2,"-",IF(COUNTIF(CORRIDA!$M:$M,$B19&amp;" d. "&amp;BZ$2)+COUNTIF(CORRIDA!$M:$M,BZ$2&amp;" d. "&amp;$B19)=0,"",COUNTIF(CORRIDA!$M:$M,$B19&amp;" d. "&amp;BZ$2)+COUNTIF(CORRIDA!$M:$M,BZ$2&amp;" d. "&amp;$B19)))</f>
        <v/>
      </c>
      <c r="CA19" s="76" t="str">
        <f aca="false">IF($B19=CA$2,"-",IF(COUNTIF(CORRIDA!$M:$M,$B19&amp;" d. "&amp;CA$2)+COUNTIF(CORRIDA!$M:$M,CA$2&amp;" d. "&amp;$B19)=0,"",COUNTIF(CORRIDA!$M:$M,$B19&amp;" d. "&amp;CA$2)+COUNTIF(CORRIDA!$M:$M,CA$2&amp;" d. "&amp;$B19)))</f>
        <v/>
      </c>
      <c r="CB19" s="76" t="n">
        <f aca="false">IF($B19=CB$2,"-",IF(COUNTIF(CORRIDA!$M:$M,$B19&amp;" d. "&amp;CB$2)+COUNTIF(CORRIDA!$M:$M,CB$2&amp;" d. "&amp;$B19)=0,"",COUNTIF(CORRIDA!$M:$M,$B19&amp;" d. "&amp;CB$2)+COUNTIF(CORRIDA!$M:$M,CB$2&amp;" d. "&amp;$B19)))</f>
        <v>2</v>
      </c>
      <c r="CC19" s="76" t="n">
        <f aca="false">IF($B19=CC$2,"-",IF(COUNTIF(CORRIDA!$M:$M,$B19&amp;" d. "&amp;CC$2)+COUNTIF(CORRIDA!$M:$M,CC$2&amp;" d. "&amp;$B19)=0,"",COUNTIF(CORRIDA!$M:$M,$B19&amp;" d. "&amp;CC$2)+COUNTIF(CORRIDA!$M:$M,CC$2&amp;" d. "&amp;$B19)))</f>
        <v>2</v>
      </c>
      <c r="CD19" s="76" t="n">
        <f aca="false">IF($B19=CD$2,"-",IF(COUNTIF(CORRIDA!$M:$M,$B19&amp;" d. "&amp;CD$2)+COUNTIF(CORRIDA!$M:$M,CD$2&amp;" d. "&amp;$B19)=0,"",COUNTIF(CORRIDA!$M:$M,$B19&amp;" d. "&amp;CD$2)+COUNTIF(CORRIDA!$M:$M,CD$2&amp;" d. "&amp;$B19)))</f>
        <v>1</v>
      </c>
      <c r="CE19" s="76" t="str">
        <f aca="false">IF($B19=CE$2,"-",IF(COUNTIF(CORRIDA!$M:$M,$B19&amp;" d. "&amp;CE$2)+COUNTIF(CORRIDA!$M:$M,CE$2&amp;" d. "&amp;$B19)=0,"",COUNTIF(CORRIDA!$M:$M,$B19&amp;" d. "&amp;CE$2)+COUNTIF(CORRIDA!$M:$M,CE$2&amp;" d. "&amp;$B19)))</f>
        <v/>
      </c>
      <c r="CF19" s="76" t="str">
        <f aca="false">IF($B19=CF$2,"-",IF(COUNTIF(CORRIDA!$M:$M,$B19&amp;" d. "&amp;CF$2)+COUNTIF(CORRIDA!$M:$M,CF$2&amp;" d. "&amp;$B19)=0,"",COUNTIF(CORRIDA!$M:$M,$B19&amp;" d. "&amp;CF$2)+COUNTIF(CORRIDA!$M:$M,CF$2&amp;" d. "&amp;$B19)))</f>
        <v/>
      </c>
      <c r="CG19" s="76" t="str">
        <f aca="false">IF($B19=CG$2,"-",IF(COUNTIF(CORRIDA!$M:$M,$B19&amp;" d. "&amp;CG$2)+COUNTIF(CORRIDA!$M:$M,CG$2&amp;" d. "&amp;$B19)=0,"",COUNTIF(CORRIDA!$M:$M,$B19&amp;" d. "&amp;CG$2)+COUNTIF(CORRIDA!$M:$M,CG$2&amp;" d. "&amp;$B19)))</f>
        <v/>
      </c>
      <c r="CH19" s="76" t="n">
        <f aca="false">IF($B19=CH$2,"-",IF(COUNTIF(CORRIDA!$M:$M,$B19&amp;" d. "&amp;CH$2)+COUNTIF(CORRIDA!$M:$M,CH$2&amp;" d. "&amp;$B19)=0,"",COUNTIF(CORRIDA!$M:$M,$B19&amp;" d. "&amp;CH$2)+COUNTIF(CORRIDA!$M:$M,CH$2&amp;" d. "&amp;$B19)))</f>
        <v>2</v>
      </c>
      <c r="CI19" s="76" t="str">
        <f aca="false">IF($B19=CI$2,"-",IF(COUNTIF(CORRIDA!$M:$M,$B19&amp;" d. "&amp;CI$2)+COUNTIF(CORRIDA!$M:$M,CI$2&amp;" d. "&amp;$B19)=0,"",COUNTIF(CORRIDA!$M:$M,$B19&amp;" d. "&amp;CI$2)+COUNTIF(CORRIDA!$M:$M,CI$2&amp;" d. "&amp;$B19)))</f>
        <v/>
      </c>
      <c r="CJ19" s="76" t="str">
        <f aca="false">IF($B19=CJ$2,"-",IF(COUNTIF(CORRIDA!$M:$M,$B19&amp;" d. "&amp;CJ$2)+COUNTIF(CORRIDA!$M:$M,CJ$2&amp;" d. "&amp;$B19)=0,"",COUNTIF(CORRIDA!$M:$M,$B19&amp;" d. "&amp;CJ$2)+COUNTIF(CORRIDA!$M:$M,CJ$2&amp;" d. "&amp;$B19)))</f>
        <v/>
      </c>
      <c r="CK19" s="76" t="n">
        <f aca="false">IF($B19=CK$2,"-",IF(COUNTIF(CORRIDA!$M:$M,$B19&amp;" d. "&amp;CK$2)+COUNTIF(CORRIDA!$M:$M,CK$2&amp;" d. "&amp;$B19)=0,"",COUNTIF(CORRIDA!$M:$M,$B19&amp;" d. "&amp;CK$2)+COUNTIF(CORRIDA!$M:$M,CK$2&amp;" d. "&amp;$B19)))</f>
        <v>2</v>
      </c>
      <c r="CL19" s="76" t="str">
        <f aca="false">IF($B19=CL$2,"-",IF(COUNTIF(CORRIDA!$M:$M,$B19&amp;" d. "&amp;CL$2)+COUNTIF(CORRIDA!$M:$M,CL$2&amp;" d. "&amp;$B19)=0,"",COUNTIF(CORRIDA!$M:$M,$B19&amp;" d. "&amp;CL$2)+COUNTIF(CORRIDA!$M:$M,CL$2&amp;" d. "&amp;$B19)))</f>
        <v/>
      </c>
      <c r="CM19" s="76" t="str">
        <f aca="false">IF($B19=CM$2,"-",IF(COUNTIF(CORRIDA!$M:$M,$B19&amp;" d. "&amp;CM$2)+COUNTIF(CORRIDA!$M:$M,CM$2&amp;" d. "&amp;$B19)=0,"",COUNTIF(CORRIDA!$M:$M,$B19&amp;" d. "&amp;CM$2)+COUNTIF(CORRIDA!$M:$M,CM$2&amp;" d. "&amp;$B19)))</f>
        <v/>
      </c>
      <c r="CN19" s="76" t="str">
        <f aca="false">IF($B19=CN$2,"-",IF(COUNTIF(CORRIDA!$M:$M,$B19&amp;" d. "&amp;CN$2)+COUNTIF(CORRIDA!$M:$M,CN$2&amp;" d. "&amp;$B19)=0,"",COUNTIF(CORRIDA!$M:$M,$B19&amp;" d. "&amp;CN$2)+COUNTIF(CORRIDA!$M:$M,CN$2&amp;" d. "&amp;$B19)))</f>
        <v/>
      </c>
      <c r="CO19" s="76" t="str">
        <f aca="false">IF($B19=CO$2,"-",IF(COUNTIF(CORRIDA!$M:$M,$B19&amp;" d. "&amp;CO$2)+COUNTIF(CORRIDA!$M:$M,CO$2&amp;" d. "&amp;$B19)=0,"",COUNTIF(CORRIDA!$M:$M,$B19&amp;" d. "&amp;CO$2)+COUNTIF(CORRIDA!$M:$M,CO$2&amp;" d. "&amp;$B19)))</f>
        <v/>
      </c>
      <c r="CP19" s="76" t="str">
        <f aca="false">IF($B19=CP$2,"-",IF(COUNTIF(CORRIDA!$M:$M,$B19&amp;" d. "&amp;CP$2)+COUNTIF(CORRIDA!$M:$M,CP$2&amp;" d. "&amp;$B19)=0,"",COUNTIF(CORRIDA!$M:$M,$B19&amp;" d. "&amp;CP$2)+COUNTIF(CORRIDA!$M:$M,CP$2&amp;" d. "&amp;$B19)))</f>
        <v/>
      </c>
      <c r="CQ19" s="76" t="str">
        <f aca="false">IF($B19=CQ$2,"-",IF(COUNTIF(CORRIDA!$M:$M,$B19&amp;" d. "&amp;CQ$2)+COUNTIF(CORRIDA!$M:$M,CQ$2&amp;" d. "&amp;$B19)=0,"",COUNTIF(CORRIDA!$M:$M,$B19&amp;" d. "&amp;CQ$2)+COUNTIF(CORRIDA!$M:$M,CQ$2&amp;" d. "&amp;$B19)))</f>
        <v/>
      </c>
      <c r="CR19" s="76" t="str">
        <f aca="false">IF($B19=CR$2,"-",IF(COUNTIF(CORRIDA!$M:$M,$B19&amp;" d. "&amp;CR$2)+COUNTIF(CORRIDA!$M:$M,CR$2&amp;" d. "&amp;$B19)=0,"",COUNTIF(CORRIDA!$M:$M,$B19&amp;" d. "&amp;CR$2)+COUNTIF(CORRIDA!$M:$M,CR$2&amp;" d. "&amp;$B19)))</f>
        <v/>
      </c>
      <c r="CS19" s="76" t="str">
        <f aca="false">IF($B19=CS$2,"-",IF(COUNTIF(CORRIDA!$M:$M,$B19&amp;" d. "&amp;CS$2)+COUNTIF(CORRIDA!$M:$M,CS$2&amp;" d. "&amp;$B19)=0,"",COUNTIF(CORRIDA!$M:$M,$B19&amp;" d. "&amp;CS$2)+COUNTIF(CORRIDA!$M:$M,CS$2&amp;" d. "&amp;$B19)))</f>
        <v/>
      </c>
      <c r="CT19" s="76" t="str">
        <f aca="false">IF($B19=CT$2,"-",IF(COUNTIF(CORRIDA!$M:$M,$B19&amp;" d. "&amp;CT$2)+COUNTIF(CORRIDA!$M:$M,CT$2&amp;" d. "&amp;$B19)=0,"",COUNTIF(CORRIDA!$M:$M,$B19&amp;" d. "&amp;CT$2)+COUNTIF(CORRIDA!$M:$M,CT$2&amp;" d. "&amp;$B19)))</f>
        <v/>
      </c>
      <c r="CU19" s="76" t="n">
        <f aca="false">IF($B19=CU$2,"-",IF(COUNTIF(CORRIDA!$M:$M,$B19&amp;" d. "&amp;CU$2)+COUNTIF(CORRIDA!$M:$M,CU$2&amp;" d. "&amp;$B19)=0,"",COUNTIF(CORRIDA!$M:$M,$B19&amp;" d. "&amp;CU$2)+COUNTIF(CORRIDA!$M:$M,CU$2&amp;" d. "&amp;$B19)))</f>
        <v>1</v>
      </c>
      <c r="CV19" s="76" t="str">
        <f aca="false">IF($B19=CV$2,"-",IF(COUNTIF(CORRIDA!$M:$M,$B19&amp;" d. "&amp;CV$2)+COUNTIF(CORRIDA!$M:$M,CV$2&amp;" d. "&amp;$B19)=0,"",COUNTIF(CORRIDA!$M:$M,$B19&amp;" d. "&amp;CV$2)+COUNTIF(CORRIDA!$M:$M,CV$2&amp;" d. "&amp;$B19)))</f>
        <v/>
      </c>
      <c r="CW19" s="76" t="str">
        <f aca="false">IF($B19=CW$2,"-",IF(COUNTIF(CORRIDA!$M:$M,$B19&amp;" d. "&amp;CW$2)+COUNTIF(CORRIDA!$M:$M,CW$2&amp;" d. "&amp;$B19)=0,"",COUNTIF(CORRIDA!$M:$M,$B19&amp;" d. "&amp;CW$2)+COUNTIF(CORRIDA!$M:$M,CW$2&amp;" d. "&amp;$B19)))</f>
        <v/>
      </c>
      <c r="CX19" s="76" t="str">
        <f aca="false">IF($B19=CX$2,"-",IF(COUNTIF(CORRIDA!$M:$M,$B19&amp;" d. "&amp;CX$2)+COUNTIF(CORRIDA!$M:$M,CX$2&amp;" d. "&amp;$B19)=0,"",COUNTIF(CORRIDA!$M:$M,$B19&amp;" d. "&amp;CX$2)+COUNTIF(CORRIDA!$M:$M,CX$2&amp;" d. "&amp;$B19)))</f>
        <v/>
      </c>
      <c r="CY19" s="76" t="str">
        <f aca="false">IF($B19=CY$2,"-",IF(COUNTIF(CORRIDA!$M:$M,$B19&amp;" d. "&amp;CY$2)+COUNTIF(CORRIDA!$M:$M,CY$2&amp;" d. "&amp;$B19)=0,"",COUNTIF(CORRIDA!$M:$M,$B19&amp;" d. "&amp;CY$2)+COUNTIF(CORRIDA!$M:$M,CY$2&amp;" d. "&amp;$B19)))</f>
        <v/>
      </c>
      <c r="CZ19" s="76" t="str">
        <f aca="false">IF($B19=CZ$2,"-",IF(COUNTIF(CORRIDA!$M:$M,$B19&amp;" d. "&amp;CZ$2)+COUNTIF(CORRIDA!$M:$M,CZ$2&amp;" d. "&amp;$B19)=0,"",COUNTIF(CORRIDA!$M:$M,$B19&amp;" d. "&amp;CZ$2)+COUNTIF(CORRIDA!$M:$M,CZ$2&amp;" d. "&amp;$B19)))</f>
        <v/>
      </c>
      <c r="DA19" s="76" t="n">
        <f aca="false">IF($B19=DA$2,"-",IF(COUNTIF(CORRIDA!$M:$M,$B19&amp;" d. "&amp;DA$2)+COUNTIF(CORRIDA!$M:$M,DA$2&amp;" d. "&amp;$B19)=0,"",COUNTIF(CORRIDA!$M:$M,$B19&amp;" d. "&amp;DA$2)+COUNTIF(CORRIDA!$M:$M,DA$2&amp;" d. "&amp;$B19)))</f>
        <v>1</v>
      </c>
      <c r="DB19" s="76" t="str">
        <f aca="false">IF($B19=DB$2,"-",IF(COUNTIF(CORRIDA!$M:$M,$B19&amp;" d. "&amp;DB$2)+COUNTIF(CORRIDA!$M:$M,DB$2&amp;" d. "&amp;$B19)=0,"",COUNTIF(CORRIDA!$M:$M,$B19&amp;" d. "&amp;DB$2)+COUNTIF(CORRIDA!$M:$M,DB$2&amp;" d. "&amp;$B19)))</f>
        <v/>
      </c>
      <c r="DC19" s="76" t="str">
        <f aca="false">IF($B19=DC$2,"-",IF(COUNTIF(CORRIDA!$M:$M,$B19&amp;" d. "&amp;DC$2)+COUNTIF(CORRIDA!$M:$M,DC$2&amp;" d. "&amp;$B19)=0,"",COUNTIF(CORRIDA!$M:$M,$B19&amp;" d. "&amp;DC$2)+COUNTIF(CORRIDA!$M:$M,DC$2&amp;" d. "&amp;$B19)))</f>
        <v/>
      </c>
      <c r="DD19" s="75" t="n">
        <f aca="false">SUM(BF19:DC19)</f>
        <v>14</v>
      </c>
      <c r="DE19" s="77" t="n">
        <f aca="false">COUNTIF(BF19:DC19,"&gt;0")</f>
        <v>10</v>
      </c>
      <c r="DF19" s="78" t="n">
        <f aca="false">IF(COUNTIF(BF19:DC19,"&gt;0")&lt;10,0,QUOTIENT(COUNTIF(BF19:DC19,"&gt;0"),5)*50)</f>
        <v>100</v>
      </c>
      <c r="DG19" s="79"/>
      <c r="DH19" s="73" t="str">
        <f aca="false">BE19</f>
        <v>Flavio</v>
      </c>
      <c r="DI19" s="76" t="n">
        <f aca="false">IF($B19=DI$2,0,IF(COUNTIF(CORRIDA!$M:$M,$B19&amp;" d. "&amp;DI$2)+COUNTIF(CORRIDA!$M:$M,DI$2&amp;" d. "&amp;$B19)=0,0,COUNTIF(CORRIDA!$M:$M,$B19&amp;" d. "&amp;DI$2)+COUNTIF(CORRIDA!$M:$M,DI$2&amp;" d. "&amp;$B19)))</f>
        <v>0</v>
      </c>
      <c r="DJ19" s="76" t="n">
        <f aca="false">IF($B19=DJ$2,0,IF(COUNTIF(CORRIDA!$M:$M,$B19&amp;" d. "&amp;DJ$2)+COUNTIF(CORRIDA!$M:$M,DJ$2&amp;" d. "&amp;$B19)=0,0,COUNTIF(CORRIDA!$M:$M,$B19&amp;" d. "&amp;DJ$2)+COUNTIF(CORRIDA!$M:$M,DJ$2&amp;" d. "&amp;$B19)))</f>
        <v>0</v>
      </c>
      <c r="DK19" s="76" t="n">
        <f aca="false">IF($B19=DK$2,0,IF(COUNTIF(CORRIDA!$M:$M,$B19&amp;" d. "&amp;DK$2)+COUNTIF(CORRIDA!$M:$M,DK$2&amp;" d. "&amp;$B19)=0,0,COUNTIF(CORRIDA!$M:$M,$B19&amp;" d. "&amp;DK$2)+COUNTIF(CORRIDA!$M:$M,DK$2&amp;" d. "&amp;$B19)))</f>
        <v>0</v>
      </c>
      <c r="DL19" s="76" t="n">
        <f aca="false">IF($B19=DL$2,0,IF(COUNTIF(CORRIDA!$M:$M,$B19&amp;" d. "&amp;DL$2)+COUNTIF(CORRIDA!$M:$M,DL$2&amp;" d. "&amp;$B19)=0,0,COUNTIF(CORRIDA!$M:$M,$B19&amp;" d. "&amp;DL$2)+COUNTIF(CORRIDA!$M:$M,DL$2&amp;" d. "&amp;$B19)))</f>
        <v>0</v>
      </c>
      <c r="DM19" s="76" t="n">
        <f aca="false">IF($B19=DM$2,0,IF(COUNTIF(CORRIDA!$M:$M,$B19&amp;" d. "&amp;DM$2)+COUNTIF(CORRIDA!$M:$M,DM$2&amp;" d. "&amp;$B19)=0,0,COUNTIF(CORRIDA!$M:$M,$B19&amp;" d. "&amp;DM$2)+COUNTIF(CORRIDA!$M:$M,DM$2&amp;" d. "&amp;$B19)))</f>
        <v>1</v>
      </c>
      <c r="DN19" s="76" t="n">
        <f aca="false">IF($B19=DN$2,0,IF(COUNTIF(CORRIDA!$M:$M,$B19&amp;" d. "&amp;DN$2)+COUNTIF(CORRIDA!$M:$M,DN$2&amp;" d. "&amp;$B19)=0,0,COUNTIF(CORRIDA!$M:$M,$B19&amp;" d. "&amp;DN$2)+COUNTIF(CORRIDA!$M:$M,DN$2&amp;" d. "&amp;$B19)))</f>
        <v>0</v>
      </c>
      <c r="DO19" s="76" t="n">
        <f aca="false">IF($B19=DO$2,0,IF(COUNTIF(CORRIDA!$M:$M,$B19&amp;" d. "&amp;DO$2)+COUNTIF(CORRIDA!$M:$M,DO$2&amp;" d. "&amp;$B19)=0,0,COUNTIF(CORRIDA!$M:$M,$B19&amp;" d. "&amp;DO$2)+COUNTIF(CORRIDA!$M:$M,DO$2&amp;" d. "&amp;$B19)))</f>
        <v>0</v>
      </c>
      <c r="DP19" s="76" t="n">
        <f aca="false">IF($B19=DP$2,0,IF(COUNTIF(CORRIDA!$M:$M,$B19&amp;" d. "&amp;DP$2)+COUNTIF(CORRIDA!$M:$M,DP$2&amp;" d. "&amp;$B19)=0,0,COUNTIF(CORRIDA!$M:$M,$B19&amp;" d. "&amp;DP$2)+COUNTIF(CORRIDA!$M:$M,DP$2&amp;" d. "&amp;$B19)))</f>
        <v>0</v>
      </c>
      <c r="DQ19" s="76" t="n">
        <f aca="false">IF($B19=DQ$2,0,IF(COUNTIF(CORRIDA!$M:$M,$B19&amp;" d. "&amp;DQ$2)+COUNTIF(CORRIDA!$M:$M,DQ$2&amp;" d. "&amp;$B19)=0,0,COUNTIF(CORRIDA!$M:$M,$B19&amp;" d. "&amp;DQ$2)+COUNTIF(CORRIDA!$M:$M,DQ$2&amp;" d. "&amp;$B19)))</f>
        <v>0</v>
      </c>
      <c r="DR19" s="76" t="n">
        <f aca="false">IF($B19=DR$2,0,IF(COUNTIF(CORRIDA!$M:$M,$B19&amp;" d. "&amp;DR$2)+COUNTIF(CORRIDA!$M:$M,DR$2&amp;" d. "&amp;$B19)=0,0,COUNTIF(CORRIDA!$M:$M,$B19&amp;" d. "&amp;DR$2)+COUNTIF(CORRIDA!$M:$M,DR$2&amp;" d. "&amp;$B19)))</f>
        <v>0</v>
      </c>
      <c r="DS19" s="76" t="n">
        <f aca="false">IF($B19=DS$2,0,IF(COUNTIF(CORRIDA!$M:$M,$B19&amp;" d. "&amp;DS$2)+COUNTIF(CORRIDA!$M:$M,DS$2&amp;" d. "&amp;$B19)=0,0,COUNTIF(CORRIDA!$M:$M,$B19&amp;" d. "&amp;DS$2)+COUNTIF(CORRIDA!$M:$M,DS$2&amp;" d. "&amp;$B19)))</f>
        <v>1</v>
      </c>
      <c r="DT19" s="76" t="n">
        <f aca="false">IF($B19=DT$2,0,IF(COUNTIF(CORRIDA!$M:$M,$B19&amp;" d. "&amp;DT$2)+COUNTIF(CORRIDA!$M:$M,DT$2&amp;" d. "&amp;$B19)=0,0,COUNTIF(CORRIDA!$M:$M,$B19&amp;" d. "&amp;DT$2)+COUNTIF(CORRIDA!$M:$M,DT$2&amp;" d. "&amp;$B19)))</f>
        <v>1</v>
      </c>
      <c r="DU19" s="76" t="n">
        <f aca="false">IF($B19=DU$2,0,IF(COUNTIF(CORRIDA!$M:$M,$B19&amp;" d. "&amp;DU$2)+COUNTIF(CORRIDA!$M:$M,DU$2&amp;" d. "&amp;$B19)=0,0,COUNTIF(CORRIDA!$M:$M,$B19&amp;" d. "&amp;DU$2)+COUNTIF(CORRIDA!$M:$M,DU$2&amp;" d. "&amp;$B19)))</f>
        <v>0</v>
      </c>
      <c r="DV19" s="76" t="n">
        <f aca="false">IF($B19=DV$2,0,IF(COUNTIF(CORRIDA!$M:$M,$B19&amp;" d. "&amp;DV$2)+COUNTIF(CORRIDA!$M:$M,DV$2&amp;" d. "&amp;$B19)=0,0,COUNTIF(CORRIDA!$M:$M,$B19&amp;" d. "&amp;DV$2)+COUNTIF(CORRIDA!$M:$M,DV$2&amp;" d. "&amp;$B19)))</f>
        <v>0</v>
      </c>
      <c r="DW19" s="76" t="n">
        <f aca="false">IF($B19=DW$2,0,IF(COUNTIF(CORRIDA!$M:$M,$B19&amp;" d. "&amp;DW$2)+COUNTIF(CORRIDA!$M:$M,DW$2&amp;" d. "&amp;$B19)=0,0,COUNTIF(CORRIDA!$M:$M,$B19&amp;" d. "&amp;DW$2)+COUNTIF(CORRIDA!$M:$M,DW$2&amp;" d. "&amp;$B19)))</f>
        <v>0</v>
      </c>
      <c r="DX19" s="76" t="n">
        <f aca="false">IF($B19=DX$2,0,IF(COUNTIF(CORRIDA!$M:$M,$B19&amp;" d. "&amp;DX$2)+COUNTIF(CORRIDA!$M:$M,DX$2&amp;" d. "&amp;$B19)=0,0,COUNTIF(CORRIDA!$M:$M,$B19&amp;" d. "&amp;DX$2)+COUNTIF(CORRIDA!$M:$M,DX$2&amp;" d. "&amp;$B19)))</f>
        <v>0</v>
      </c>
      <c r="DY19" s="76" t="n">
        <f aca="false">IF($B19=DY$2,0,IF(COUNTIF(CORRIDA!$M:$M,$B19&amp;" d. "&amp;DY$2)+COUNTIF(CORRIDA!$M:$M,DY$2&amp;" d. "&amp;$B19)=0,0,COUNTIF(CORRIDA!$M:$M,$B19&amp;" d. "&amp;DY$2)+COUNTIF(CORRIDA!$M:$M,DY$2&amp;" d. "&amp;$B19)))</f>
        <v>0</v>
      </c>
      <c r="DZ19" s="76" t="n">
        <f aca="false">IF($B19=DZ$2,0,IF(COUNTIF(CORRIDA!$M:$M,$B19&amp;" d. "&amp;DZ$2)+COUNTIF(CORRIDA!$M:$M,DZ$2&amp;" d. "&amp;$B19)=0,0,COUNTIF(CORRIDA!$M:$M,$B19&amp;" d. "&amp;DZ$2)+COUNTIF(CORRIDA!$M:$M,DZ$2&amp;" d. "&amp;$B19)))</f>
        <v>0</v>
      </c>
      <c r="EA19" s="76" t="n">
        <f aca="false">IF($B19=EA$2,0,IF(COUNTIF(CORRIDA!$M:$M,$B19&amp;" d. "&amp;EA$2)+COUNTIF(CORRIDA!$M:$M,EA$2&amp;" d. "&amp;$B19)=0,0,COUNTIF(CORRIDA!$M:$M,$B19&amp;" d. "&amp;EA$2)+COUNTIF(CORRIDA!$M:$M,EA$2&amp;" d. "&amp;$B19)))</f>
        <v>0</v>
      </c>
      <c r="EB19" s="76" t="n">
        <f aca="false">IF($B19=EB$2,0,IF(COUNTIF(CORRIDA!$M:$M,$B19&amp;" d. "&amp;EB$2)+COUNTIF(CORRIDA!$M:$M,EB$2&amp;" d. "&amp;$B19)=0,0,COUNTIF(CORRIDA!$M:$M,$B19&amp;" d. "&amp;EB$2)+COUNTIF(CORRIDA!$M:$M,EB$2&amp;" d. "&amp;$B19)))</f>
        <v>0</v>
      </c>
      <c r="EC19" s="76" t="n">
        <f aca="false">IF($B19=EC$2,0,IF(COUNTIF(CORRIDA!$M:$M,$B19&amp;" d. "&amp;EC$2)+COUNTIF(CORRIDA!$M:$M,EC$2&amp;" d. "&amp;$B19)=0,0,COUNTIF(CORRIDA!$M:$M,$B19&amp;" d. "&amp;EC$2)+COUNTIF(CORRIDA!$M:$M,EC$2&amp;" d. "&amp;$B19)))</f>
        <v>0</v>
      </c>
      <c r="ED19" s="76" t="n">
        <f aca="false">IF($B19=ED$2,0,IF(COUNTIF(CORRIDA!$M:$M,$B19&amp;" d. "&amp;ED$2)+COUNTIF(CORRIDA!$M:$M,ED$2&amp;" d. "&amp;$B19)=0,0,COUNTIF(CORRIDA!$M:$M,$B19&amp;" d. "&amp;ED$2)+COUNTIF(CORRIDA!$M:$M,ED$2&amp;" d. "&amp;$B19)))</f>
        <v>0</v>
      </c>
      <c r="EE19" s="76" t="n">
        <f aca="false">IF($B19=EE$2,0,IF(COUNTIF(CORRIDA!$M:$M,$B19&amp;" d. "&amp;EE$2)+COUNTIF(CORRIDA!$M:$M,EE$2&amp;" d. "&amp;$B19)=0,0,COUNTIF(CORRIDA!$M:$M,$B19&amp;" d. "&amp;EE$2)+COUNTIF(CORRIDA!$M:$M,EE$2&amp;" d. "&amp;$B19)))</f>
        <v>2</v>
      </c>
      <c r="EF19" s="76" t="n">
        <f aca="false">IF($B19=EF$2,0,IF(COUNTIF(CORRIDA!$M:$M,$B19&amp;" d. "&amp;EF$2)+COUNTIF(CORRIDA!$M:$M,EF$2&amp;" d. "&amp;$B19)=0,0,COUNTIF(CORRIDA!$M:$M,$B19&amp;" d. "&amp;EF$2)+COUNTIF(CORRIDA!$M:$M,EF$2&amp;" d. "&amp;$B19)))</f>
        <v>2</v>
      </c>
      <c r="EG19" s="76" t="n">
        <f aca="false">IF($B19=EG$2,0,IF(COUNTIF(CORRIDA!$M:$M,$B19&amp;" d. "&amp;EG$2)+COUNTIF(CORRIDA!$M:$M,EG$2&amp;" d. "&amp;$B19)=0,0,COUNTIF(CORRIDA!$M:$M,$B19&amp;" d. "&amp;EG$2)+COUNTIF(CORRIDA!$M:$M,EG$2&amp;" d. "&amp;$B19)))</f>
        <v>1</v>
      </c>
      <c r="EH19" s="76" t="n">
        <f aca="false">IF($B19=EH$2,0,IF(COUNTIF(CORRIDA!$M:$M,$B19&amp;" d. "&amp;EH$2)+COUNTIF(CORRIDA!$M:$M,EH$2&amp;" d. "&amp;$B19)=0,0,COUNTIF(CORRIDA!$M:$M,$B19&amp;" d. "&amp;EH$2)+COUNTIF(CORRIDA!$M:$M,EH$2&amp;" d. "&amp;$B19)))</f>
        <v>0</v>
      </c>
      <c r="EI19" s="76" t="n">
        <f aca="false">IF($B19=EI$2,0,IF(COUNTIF(CORRIDA!$M:$M,$B19&amp;" d. "&amp;EI$2)+COUNTIF(CORRIDA!$M:$M,EI$2&amp;" d. "&amp;$B19)=0,0,COUNTIF(CORRIDA!$M:$M,$B19&amp;" d. "&amp;EI$2)+COUNTIF(CORRIDA!$M:$M,EI$2&amp;" d. "&amp;$B19)))</f>
        <v>0</v>
      </c>
      <c r="EJ19" s="76" t="n">
        <f aca="false">IF($B19=EJ$2,0,IF(COUNTIF(CORRIDA!$M:$M,$B19&amp;" d. "&amp;EJ$2)+COUNTIF(CORRIDA!$M:$M,EJ$2&amp;" d. "&amp;$B19)=0,0,COUNTIF(CORRIDA!$M:$M,$B19&amp;" d. "&amp;EJ$2)+COUNTIF(CORRIDA!$M:$M,EJ$2&amp;" d. "&amp;$B19)))</f>
        <v>0</v>
      </c>
      <c r="EK19" s="76" t="n">
        <f aca="false">IF($B19=EK$2,0,IF(COUNTIF(CORRIDA!$M:$M,$B19&amp;" d. "&amp;EK$2)+COUNTIF(CORRIDA!$M:$M,EK$2&amp;" d. "&amp;$B19)=0,0,COUNTIF(CORRIDA!$M:$M,$B19&amp;" d. "&amp;EK$2)+COUNTIF(CORRIDA!$M:$M,EK$2&amp;" d. "&amp;$B19)))</f>
        <v>2</v>
      </c>
      <c r="EL19" s="76" t="n">
        <f aca="false">IF($B19=EL$2,0,IF(COUNTIF(CORRIDA!$M:$M,$B19&amp;" d. "&amp;EL$2)+COUNTIF(CORRIDA!$M:$M,EL$2&amp;" d. "&amp;$B19)=0,0,COUNTIF(CORRIDA!$M:$M,$B19&amp;" d. "&amp;EL$2)+COUNTIF(CORRIDA!$M:$M,EL$2&amp;" d. "&amp;$B19)))</f>
        <v>0</v>
      </c>
      <c r="EM19" s="76" t="n">
        <f aca="false">IF($B19=EM$2,0,IF(COUNTIF(CORRIDA!$M:$M,$B19&amp;" d. "&amp;EM$2)+COUNTIF(CORRIDA!$M:$M,EM$2&amp;" d. "&amp;$B19)=0,0,COUNTIF(CORRIDA!$M:$M,$B19&amp;" d. "&amp;EM$2)+COUNTIF(CORRIDA!$M:$M,EM$2&amp;" d. "&amp;$B19)))</f>
        <v>0</v>
      </c>
      <c r="EN19" s="76" t="n">
        <f aca="false">IF($B19=EN$2,0,IF(COUNTIF(CORRIDA!$M:$M,$B19&amp;" d. "&amp;EN$2)+COUNTIF(CORRIDA!$M:$M,EN$2&amp;" d. "&amp;$B19)=0,0,COUNTIF(CORRIDA!$M:$M,$B19&amp;" d. "&amp;EN$2)+COUNTIF(CORRIDA!$M:$M,EN$2&amp;" d. "&amp;$B19)))</f>
        <v>2</v>
      </c>
      <c r="EO19" s="76" t="n">
        <f aca="false">IF($B19=EO$2,0,IF(COUNTIF(CORRIDA!$M:$M,$B19&amp;" d. "&amp;EO$2)+COUNTIF(CORRIDA!$M:$M,EO$2&amp;" d. "&amp;$B19)=0,0,COUNTIF(CORRIDA!$M:$M,$B19&amp;" d. "&amp;EO$2)+COUNTIF(CORRIDA!$M:$M,EO$2&amp;" d. "&amp;$B19)))</f>
        <v>0</v>
      </c>
      <c r="EP19" s="76" t="n">
        <f aca="false">IF($B19=EP$2,0,IF(COUNTIF(CORRIDA!$M:$M,$B19&amp;" d. "&amp;EP$2)+COUNTIF(CORRIDA!$M:$M,EP$2&amp;" d. "&amp;$B19)=0,0,COUNTIF(CORRIDA!$M:$M,$B19&amp;" d. "&amp;EP$2)+COUNTIF(CORRIDA!$M:$M,EP$2&amp;" d. "&amp;$B19)))</f>
        <v>0</v>
      </c>
      <c r="EQ19" s="76" t="n">
        <f aca="false">IF($B19=EQ$2,0,IF(COUNTIF(CORRIDA!$M:$M,$B19&amp;" d. "&amp;EQ$2)+COUNTIF(CORRIDA!$M:$M,EQ$2&amp;" d. "&amp;$B19)=0,0,COUNTIF(CORRIDA!$M:$M,$B19&amp;" d. "&amp;EQ$2)+COUNTIF(CORRIDA!$M:$M,EQ$2&amp;" d. "&amp;$B19)))</f>
        <v>0</v>
      </c>
      <c r="ER19" s="76" t="n">
        <f aca="false">IF($B19=ER$2,0,IF(COUNTIF(CORRIDA!$M:$M,$B19&amp;" d. "&amp;ER$2)+COUNTIF(CORRIDA!$M:$M,ER$2&amp;" d. "&amp;$B19)=0,0,COUNTIF(CORRIDA!$M:$M,$B19&amp;" d. "&amp;ER$2)+COUNTIF(CORRIDA!$M:$M,ER$2&amp;" d. "&amp;$B19)))</f>
        <v>0</v>
      </c>
      <c r="ES19" s="76" t="n">
        <f aca="false">IF($B19=ES$2,0,IF(COUNTIF(CORRIDA!$M:$M,$B19&amp;" d. "&amp;ES$2)+COUNTIF(CORRIDA!$M:$M,ES$2&amp;" d. "&amp;$B19)=0,0,COUNTIF(CORRIDA!$M:$M,$B19&amp;" d. "&amp;ES$2)+COUNTIF(CORRIDA!$M:$M,ES$2&amp;" d. "&amp;$B19)))</f>
        <v>0</v>
      </c>
      <c r="ET19" s="76" t="n">
        <f aca="false">IF($B19=ET$2,0,IF(COUNTIF(CORRIDA!$M:$M,$B19&amp;" d. "&amp;ET$2)+COUNTIF(CORRIDA!$M:$M,ET$2&amp;" d. "&amp;$B19)=0,0,COUNTIF(CORRIDA!$M:$M,$B19&amp;" d. "&amp;ET$2)+COUNTIF(CORRIDA!$M:$M,ET$2&amp;" d. "&amp;$B19)))</f>
        <v>0</v>
      </c>
      <c r="EU19" s="76" t="n">
        <f aca="false">IF($B19=EU$2,0,IF(COUNTIF(CORRIDA!$M:$M,$B19&amp;" d. "&amp;EU$2)+COUNTIF(CORRIDA!$M:$M,EU$2&amp;" d. "&amp;$B19)=0,0,COUNTIF(CORRIDA!$M:$M,$B19&amp;" d. "&amp;EU$2)+COUNTIF(CORRIDA!$M:$M,EU$2&amp;" d. "&amp;$B19)))</f>
        <v>0</v>
      </c>
      <c r="EV19" s="76" t="n">
        <f aca="false">IF($B19=EV$2,0,IF(COUNTIF(CORRIDA!$M:$M,$B19&amp;" d. "&amp;EV$2)+COUNTIF(CORRIDA!$M:$M,EV$2&amp;" d. "&amp;$B19)=0,0,COUNTIF(CORRIDA!$M:$M,$B19&amp;" d. "&amp;EV$2)+COUNTIF(CORRIDA!$M:$M,EV$2&amp;" d. "&amp;$B19)))</f>
        <v>0</v>
      </c>
      <c r="EW19" s="76" t="n">
        <f aca="false">IF($B19=EW$2,0,IF(COUNTIF(CORRIDA!$M:$M,$B19&amp;" d. "&amp;EW$2)+COUNTIF(CORRIDA!$M:$M,EW$2&amp;" d. "&amp;$B19)=0,0,COUNTIF(CORRIDA!$M:$M,$B19&amp;" d. "&amp;EW$2)+COUNTIF(CORRIDA!$M:$M,EW$2&amp;" d. "&amp;$B19)))</f>
        <v>0</v>
      </c>
      <c r="EX19" s="76" t="n">
        <f aca="false">IF($B19=EX$2,0,IF(COUNTIF(CORRIDA!$M:$M,$B19&amp;" d. "&amp;EX$2)+COUNTIF(CORRIDA!$M:$M,EX$2&amp;" d. "&amp;$B19)=0,0,COUNTIF(CORRIDA!$M:$M,$B19&amp;" d. "&amp;EX$2)+COUNTIF(CORRIDA!$M:$M,EX$2&amp;" d. "&amp;$B19)))</f>
        <v>1</v>
      </c>
      <c r="EY19" s="76" t="n">
        <f aca="false">IF($B19=EY$2,0,IF(COUNTIF(CORRIDA!$M:$M,$B19&amp;" d. "&amp;EY$2)+COUNTIF(CORRIDA!$M:$M,EY$2&amp;" d. "&amp;$B19)=0,0,COUNTIF(CORRIDA!$M:$M,$B19&amp;" d. "&amp;EY$2)+COUNTIF(CORRIDA!$M:$M,EY$2&amp;" d. "&amp;$B19)))</f>
        <v>0</v>
      </c>
      <c r="EZ19" s="76" t="n">
        <f aca="false">IF($B19=EZ$2,0,IF(COUNTIF(CORRIDA!$M:$M,$B19&amp;" d. "&amp;EZ$2)+COUNTIF(CORRIDA!$M:$M,EZ$2&amp;" d. "&amp;$B19)=0,0,COUNTIF(CORRIDA!$M:$M,$B19&amp;" d. "&amp;EZ$2)+COUNTIF(CORRIDA!$M:$M,EZ$2&amp;" d. "&amp;$B19)))</f>
        <v>0</v>
      </c>
      <c r="FA19" s="76" t="n">
        <f aca="false">IF($B19=FA$2,0,IF(COUNTIF(CORRIDA!$M:$M,$B19&amp;" d. "&amp;FA$2)+COUNTIF(CORRIDA!$M:$M,FA$2&amp;" d. "&amp;$B19)=0,0,COUNTIF(CORRIDA!$M:$M,$B19&amp;" d. "&amp;FA$2)+COUNTIF(CORRIDA!$M:$M,FA$2&amp;" d. "&amp;$B19)))</f>
        <v>0</v>
      </c>
      <c r="FB19" s="76" t="n">
        <f aca="false">IF($B19=FB$2,0,IF(COUNTIF(CORRIDA!$M:$M,$B19&amp;" d. "&amp;FB$2)+COUNTIF(CORRIDA!$M:$M,FB$2&amp;" d. "&amp;$B19)=0,0,COUNTIF(CORRIDA!$M:$M,$B19&amp;" d. "&amp;FB$2)+COUNTIF(CORRIDA!$M:$M,FB$2&amp;" d. "&amp;$B19)))</f>
        <v>0</v>
      </c>
      <c r="FC19" s="76" t="n">
        <f aca="false">IF($B19=FC$2,0,IF(COUNTIF(CORRIDA!$M:$M,$B19&amp;" d. "&amp;FC$2)+COUNTIF(CORRIDA!$M:$M,FC$2&amp;" d. "&amp;$B19)=0,0,COUNTIF(CORRIDA!$M:$M,$B19&amp;" d. "&amp;FC$2)+COUNTIF(CORRIDA!$M:$M,FC$2&amp;" d. "&amp;$B19)))</f>
        <v>0</v>
      </c>
      <c r="FD19" s="76" t="n">
        <f aca="false">IF($B19=FD$2,0,IF(COUNTIF(CORRIDA!$M:$M,$B19&amp;" d. "&amp;FD$2)+COUNTIF(CORRIDA!$M:$M,FD$2&amp;" d. "&amp;$B19)=0,0,COUNTIF(CORRIDA!$M:$M,$B19&amp;" d. "&amp;FD$2)+COUNTIF(CORRIDA!$M:$M,FD$2&amp;" d. "&amp;$B19)))</f>
        <v>1</v>
      </c>
      <c r="FE19" s="76" t="n">
        <f aca="false">IF($B19=FE$2,0,IF(COUNTIF(CORRIDA!$M:$M,$B19&amp;" d. "&amp;FE$2)+COUNTIF(CORRIDA!$M:$M,FE$2&amp;" d. "&amp;$B19)=0,0,COUNTIF(CORRIDA!$M:$M,$B19&amp;" d. "&amp;FE$2)+COUNTIF(CORRIDA!$M:$M,FE$2&amp;" d. "&amp;$B19)))</f>
        <v>0</v>
      </c>
      <c r="FF19" s="76" t="n">
        <f aca="false">IF($B19=FF$2,0,IF(COUNTIF(CORRIDA!$M:$M,$B19&amp;" d. "&amp;FF$2)+COUNTIF(CORRIDA!$M:$M,FF$2&amp;" d. "&amp;$B19)=0,0,COUNTIF(CORRIDA!$M:$M,$B19&amp;" d. "&amp;FF$2)+COUNTIF(CORRIDA!$M:$M,FF$2&amp;" d. "&amp;$B19)))</f>
        <v>0</v>
      </c>
      <c r="FG19" s="75" t="n">
        <f aca="false">SUM(DI19:EW19)</f>
        <v>12</v>
      </c>
      <c r="FH19" s="80"/>
      <c r="FI19" s="73" t="str">
        <f aca="false">BE19</f>
        <v>Flavio</v>
      </c>
      <c r="FJ19" s="81" t="n">
        <f aca="false">COUNTIF(BF19:DC19,"&gt;0")</f>
        <v>10</v>
      </c>
      <c r="FK19" s="81" t="n">
        <f aca="false">AVERAGE(BF19:DC19)</f>
        <v>1.4</v>
      </c>
      <c r="FL19" s="81" t="n">
        <f aca="false">_xlfn.STDEV.P(BF19:DC19)</f>
        <v>0.489897948556636</v>
      </c>
    </row>
    <row r="20" customFormat="false" ht="12.75" hidden="false" customHeight="false" outlineLevel="0" collapsed="false">
      <c r="B20" s="73" t="str">
        <f aca="false">INTRO!B20</f>
        <v>Fontalvo</v>
      </c>
      <c r="C20" s="82" t="str">
        <f aca="false">IF($B20=C$2,"-",IF(COUNTIF(CORRIDA!$M:$M,$B20&amp;" d. "&amp;C$2)=0,"",COUNTIF(CORRIDA!$M:$M,$B20&amp;" d. "&amp;C$2)))</f>
        <v/>
      </c>
      <c r="D20" s="82" t="str">
        <f aca="false">IF($B20=D$2,"-",IF(COUNTIF(CORRIDA!$M:$M,$B20&amp;" d. "&amp;D$2)=0,"",COUNTIF(CORRIDA!$M:$M,$B20&amp;" d. "&amp;D$2)))</f>
        <v/>
      </c>
      <c r="E20" s="82" t="str">
        <f aca="false">IF($B20=E$2,"-",IF(COUNTIF(CORRIDA!$M:$M,$B20&amp;" d. "&amp;E$2)=0,"",COUNTIF(CORRIDA!$M:$M,$B20&amp;" d. "&amp;E$2)))</f>
        <v/>
      </c>
      <c r="F20" s="82" t="str">
        <f aca="false">IF($B20=F$2,"-",IF(COUNTIF(CORRIDA!$M:$M,$B20&amp;" d. "&amp;F$2)=0,"",COUNTIF(CORRIDA!$M:$M,$B20&amp;" d. "&amp;F$2)))</f>
        <v/>
      </c>
      <c r="G20" s="82" t="str">
        <f aca="false">IF($B20=G$2,"-",IF(COUNTIF(CORRIDA!$M:$M,$B20&amp;" d. "&amp;G$2)=0,"",COUNTIF(CORRIDA!$M:$M,$B20&amp;" d. "&amp;G$2)))</f>
        <v/>
      </c>
      <c r="H20" s="82" t="str">
        <f aca="false">IF($B20=H$2,"-",IF(COUNTIF(CORRIDA!$M:$M,$B20&amp;" d. "&amp;H$2)=0,"",COUNTIF(CORRIDA!$M:$M,$B20&amp;" d. "&amp;H$2)))</f>
        <v/>
      </c>
      <c r="I20" s="82" t="str">
        <f aca="false">IF($B20=I$2,"-",IF(COUNTIF(CORRIDA!$M:$M,$B20&amp;" d. "&amp;I$2)=0,"",COUNTIF(CORRIDA!$M:$M,$B20&amp;" d. "&amp;I$2)))</f>
        <v/>
      </c>
      <c r="J20" s="82" t="str">
        <f aca="false">IF($B20=J$2,"-",IF(COUNTIF(CORRIDA!$M:$M,$B20&amp;" d. "&amp;J$2)=0,"",COUNTIF(CORRIDA!$M:$M,$B20&amp;" d. "&amp;J$2)))</f>
        <v/>
      </c>
      <c r="K20" s="82" t="str">
        <f aca="false">IF($B20=K$2,"-",IF(COUNTIF(CORRIDA!$M:$M,$B20&amp;" d. "&amp;K$2)=0,"",COUNTIF(CORRIDA!$M:$M,$B20&amp;" d. "&amp;K$2)))</f>
        <v/>
      </c>
      <c r="L20" s="82" t="str">
        <f aca="false">IF($B20=L$2,"-",IF(COUNTIF(CORRIDA!$M:$M,$B20&amp;" d. "&amp;L$2)=0,"",COUNTIF(CORRIDA!$M:$M,$B20&amp;" d. "&amp;L$2)))</f>
        <v/>
      </c>
      <c r="M20" s="82" t="str">
        <f aca="false">IF($B20=M$2,"-",IF(COUNTIF(CORRIDA!$M:$M,$B20&amp;" d. "&amp;M$2)=0,"",COUNTIF(CORRIDA!$M:$M,$B20&amp;" d. "&amp;M$2)))</f>
        <v/>
      </c>
      <c r="N20" s="82" t="str">
        <f aca="false">IF($B20=N$2,"-",IF(COUNTIF(CORRIDA!$M:$M,$B20&amp;" d. "&amp;N$2)=0,"",COUNTIF(CORRIDA!$M:$M,$B20&amp;" d. "&amp;N$2)))</f>
        <v/>
      </c>
      <c r="O20" s="82" t="str">
        <f aca="false">IF($B20=O$2,"-",IF(COUNTIF(CORRIDA!$M:$M,$B20&amp;" d. "&amp;O$2)=0,"",COUNTIF(CORRIDA!$M:$M,$B20&amp;" d. "&amp;O$2)))</f>
        <v/>
      </c>
      <c r="P20" s="82" t="str">
        <f aca="false">IF($B20=P$2,"-",IF(COUNTIF(CORRIDA!$M:$M,$B20&amp;" d. "&amp;P$2)=0,"",COUNTIF(CORRIDA!$M:$M,$B20&amp;" d. "&amp;P$2)))</f>
        <v/>
      </c>
      <c r="Q20" s="82" t="str">
        <f aca="false">IF($B20=Q$2,"-",IF(COUNTIF(CORRIDA!$M:$M,$B20&amp;" d. "&amp;Q$2)=0,"",COUNTIF(CORRIDA!$M:$M,$B20&amp;" d. "&amp;Q$2)))</f>
        <v/>
      </c>
      <c r="R20" s="82" t="str">
        <f aca="false">IF($B20=R$2,"-",IF(COUNTIF(CORRIDA!$M:$M,$B20&amp;" d. "&amp;R$2)=0,"",COUNTIF(CORRIDA!$M:$M,$B20&amp;" d. "&amp;R$2)))</f>
        <v/>
      </c>
      <c r="S20" s="82" t="str">
        <f aca="false">IF($B20=S$2,"-",IF(COUNTIF(CORRIDA!$M:$M,$B20&amp;" d. "&amp;S$2)=0,"",COUNTIF(CORRIDA!$M:$M,$B20&amp;" d. "&amp;S$2)))</f>
        <v/>
      </c>
      <c r="T20" s="82" t="str">
        <f aca="false">IF($B20=T$2,"-",IF(COUNTIF(CORRIDA!$M:$M,$B20&amp;" d. "&amp;T$2)=0,"",COUNTIF(CORRIDA!$M:$M,$B20&amp;" d. "&amp;T$2)))</f>
        <v>-</v>
      </c>
      <c r="U20" s="82" t="str">
        <f aca="false">IF($B20=U$2,"-",IF(COUNTIF(CORRIDA!$M:$M,$B20&amp;" d. "&amp;U$2)=0,"",COUNTIF(CORRIDA!$M:$M,$B20&amp;" d. "&amp;U$2)))</f>
        <v/>
      </c>
      <c r="V20" s="82" t="str">
        <f aca="false">IF($B20=V$2,"-",IF(COUNTIF(CORRIDA!$M:$M,$B20&amp;" d. "&amp;V$2)=0,"",COUNTIF(CORRIDA!$M:$M,$B20&amp;" d. "&amp;V$2)))</f>
        <v/>
      </c>
      <c r="W20" s="82" t="str">
        <f aca="false">IF($B20=W$2,"-",IF(COUNTIF(CORRIDA!$M:$M,$B20&amp;" d. "&amp;W$2)=0,"",COUNTIF(CORRIDA!$M:$M,$B20&amp;" d. "&amp;W$2)))</f>
        <v/>
      </c>
      <c r="X20" s="82" t="str">
        <f aca="false">IF($B20=X$2,"-",IF(COUNTIF(CORRIDA!$M:$M,$B20&amp;" d. "&amp;X$2)=0,"",COUNTIF(CORRIDA!$M:$M,$B20&amp;" d. "&amp;X$2)))</f>
        <v/>
      </c>
      <c r="Y20" s="82" t="str">
        <f aca="false">IF($B20=Y$2,"-",IF(COUNTIF(CORRIDA!$M:$M,$B20&amp;" d. "&amp;Y$2)=0,"",COUNTIF(CORRIDA!$M:$M,$B20&amp;" d. "&amp;Y$2)))</f>
        <v/>
      </c>
      <c r="Z20" s="82" t="str">
        <f aca="false">IF($B20=Z$2,"-",IF(COUNTIF(CORRIDA!$M:$M,$B20&amp;" d. "&amp;Z$2)=0,"",COUNTIF(CORRIDA!$M:$M,$B20&amp;" d. "&amp;Z$2)))</f>
        <v/>
      </c>
      <c r="AA20" s="82" t="str">
        <f aca="false">IF($B20=AA$2,"-",IF(COUNTIF(CORRIDA!$M:$M,$B20&amp;" d. "&amp;AA$2)=0,"",COUNTIF(CORRIDA!$M:$M,$B20&amp;" d. "&amp;AA$2)))</f>
        <v/>
      </c>
      <c r="AB20" s="82" t="str">
        <f aca="false">IF($B20=AB$2,"-",IF(COUNTIF(CORRIDA!$M:$M,$B20&amp;" d. "&amp;AB$2)=0,"",COUNTIF(CORRIDA!$M:$M,$B20&amp;" d. "&amp;AB$2)))</f>
        <v/>
      </c>
      <c r="AC20" s="82" t="str">
        <f aca="false">IF($B20=AC$2,"-",IF(COUNTIF(CORRIDA!$M:$M,$B20&amp;" d. "&amp;AC$2)=0,"",COUNTIF(CORRIDA!$M:$M,$B20&amp;" d. "&amp;AC$2)))</f>
        <v/>
      </c>
      <c r="AD20" s="82" t="str">
        <f aca="false">IF($B20=AD$2,"-",IF(COUNTIF(CORRIDA!$M:$M,$B20&amp;" d. "&amp;AD$2)=0,"",COUNTIF(CORRIDA!$M:$M,$B20&amp;" d. "&amp;AD$2)))</f>
        <v/>
      </c>
      <c r="AE20" s="82" t="str">
        <f aca="false">IF($B20=AE$2,"-",IF(COUNTIF(CORRIDA!$M:$M,$B20&amp;" d. "&amp;AE$2)=0,"",COUNTIF(CORRIDA!$M:$M,$B20&amp;" d. "&amp;AE$2)))</f>
        <v/>
      </c>
      <c r="AF20" s="82" t="str">
        <f aca="false">IF($B20=AF$2,"-",IF(COUNTIF(CORRIDA!$M:$M,$B20&amp;" d. "&amp;AF$2)=0,"",COUNTIF(CORRIDA!$M:$M,$B20&amp;" d. "&amp;AF$2)))</f>
        <v/>
      </c>
      <c r="AG20" s="82" t="str">
        <f aca="false">IF($B20=AG$2,"-",IF(COUNTIF(CORRIDA!$M:$M,$B20&amp;" d. "&amp;AG$2)=0,"",COUNTIF(CORRIDA!$M:$M,$B20&amp;" d. "&amp;AG$2)))</f>
        <v/>
      </c>
      <c r="AH20" s="82" t="str">
        <f aca="false">IF($B20=AH$2,"-",IF(COUNTIF(CORRIDA!$M:$M,$B20&amp;" d. "&amp;AH$2)=0,"",COUNTIF(CORRIDA!$M:$M,$B20&amp;" d. "&amp;AH$2)))</f>
        <v/>
      </c>
      <c r="AI20" s="82" t="str">
        <f aca="false">IF($B20=AI$2,"-",IF(COUNTIF(CORRIDA!$M:$M,$B20&amp;" d. "&amp;AI$2)=0,"",COUNTIF(CORRIDA!$M:$M,$B20&amp;" d. "&amp;AI$2)))</f>
        <v/>
      </c>
      <c r="AJ20" s="82" t="str">
        <f aca="false">IF($B20=AJ$2,"-",IF(COUNTIF(CORRIDA!$M:$M,$B20&amp;" d. "&amp;AJ$2)=0,"",COUNTIF(CORRIDA!$M:$M,$B20&amp;" d. "&amp;AJ$2)))</f>
        <v/>
      </c>
      <c r="AK20" s="82" t="str">
        <f aca="false">IF($B20=AK$2,"-",IF(COUNTIF(CORRIDA!$M:$M,$B20&amp;" d. "&amp;AK$2)=0,"",COUNTIF(CORRIDA!$M:$M,$B20&amp;" d. "&amp;AK$2)))</f>
        <v/>
      </c>
      <c r="AL20" s="82" t="str">
        <f aca="false">IF($B20=AL$2,"-",IF(COUNTIF(CORRIDA!$M:$M,$B20&amp;" d. "&amp;AL$2)=0,"",COUNTIF(CORRIDA!$M:$M,$B20&amp;" d. "&amp;AL$2)))</f>
        <v/>
      </c>
      <c r="AM20" s="82" t="str">
        <f aca="false">IF($B20=AM$2,"-",IF(COUNTIF(CORRIDA!$M:$M,$B20&amp;" d. "&amp;AM$2)=0,"",COUNTIF(CORRIDA!$M:$M,$B20&amp;" d. "&amp;AM$2)))</f>
        <v/>
      </c>
      <c r="AN20" s="82" t="str">
        <f aca="false">IF($B20=AN$2,"-",IF(COUNTIF(CORRIDA!$M:$M,$B20&amp;" d. "&amp;AN$2)=0,"",COUNTIF(CORRIDA!$M:$M,$B20&amp;" d. "&amp;AN$2)))</f>
        <v/>
      </c>
      <c r="AO20" s="82" t="str">
        <f aca="false">IF($B20=AO$2,"-",IF(COUNTIF(CORRIDA!$M:$M,$B20&amp;" d. "&amp;AO$2)=0,"",COUNTIF(CORRIDA!$M:$M,$B20&amp;" d. "&amp;AO$2)))</f>
        <v/>
      </c>
      <c r="AP20" s="82" t="str">
        <f aca="false">IF($B20=AP$2,"-",IF(COUNTIF(CORRIDA!$M:$M,$B20&amp;" d. "&amp;AP$2)=0,"",COUNTIF(CORRIDA!$M:$M,$B20&amp;" d. "&amp;AP$2)))</f>
        <v/>
      </c>
      <c r="AQ20" s="82" t="str">
        <f aca="false">IF($B20=AQ$2,"-",IF(COUNTIF(CORRIDA!$M:$M,$B20&amp;" d. "&amp;AQ$2)=0,"",COUNTIF(CORRIDA!$M:$M,$B20&amp;" d. "&amp;AQ$2)))</f>
        <v/>
      </c>
      <c r="AR20" s="82" t="str">
        <f aca="false">IF($B20=AR$2,"-",IF(COUNTIF(CORRIDA!$M:$M,$B20&amp;" d. "&amp;AR$2)=0,"",COUNTIF(CORRIDA!$M:$M,$B20&amp;" d. "&amp;AR$2)))</f>
        <v/>
      </c>
      <c r="AS20" s="82" t="str">
        <f aca="false">IF($B20=AS$2,"-",IF(COUNTIF(CORRIDA!$M:$M,$B20&amp;" d. "&amp;AS$2)=0,"",COUNTIF(CORRIDA!$M:$M,$B20&amp;" d. "&amp;AS$2)))</f>
        <v/>
      </c>
      <c r="AT20" s="82" t="str">
        <f aca="false">IF($B20=AT$2,"-",IF(COUNTIF(CORRIDA!$M:$M,$B20&amp;" d. "&amp;AT$2)=0,"",COUNTIF(CORRIDA!$M:$M,$B20&amp;" d. "&amp;AT$2)))</f>
        <v/>
      </c>
      <c r="AU20" s="82" t="str">
        <f aca="false">IF($B20=AU$2,"-",IF(COUNTIF(CORRIDA!$M:$M,$B20&amp;" d. "&amp;AU$2)=0,"",COUNTIF(CORRIDA!$M:$M,$B20&amp;" d. "&amp;AU$2)))</f>
        <v/>
      </c>
      <c r="AV20" s="82" t="str">
        <f aca="false">IF($B20=AV$2,"-",IF(COUNTIF(CORRIDA!$M:$M,$B20&amp;" d. "&amp;AV$2)=0,"",COUNTIF(CORRIDA!$M:$M,$B20&amp;" d. "&amp;AV$2)))</f>
        <v/>
      </c>
      <c r="AW20" s="82" t="str">
        <f aca="false">IF($B20=AW$2,"-",IF(COUNTIF(CORRIDA!$M:$M,$B20&amp;" d. "&amp;AW$2)=0,"",COUNTIF(CORRIDA!$M:$M,$B20&amp;" d. "&amp;AW$2)))</f>
        <v/>
      </c>
      <c r="AX20" s="82" t="str">
        <f aca="false">IF($B20=AX$2,"-",IF(COUNTIF(CORRIDA!$M:$M,$B20&amp;" d. "&amp;AX$2)=0,"",COUNTIF(CORRIDA!$M:$M,$B20&amp;" d. "&amp;AX$2)))</f>
        <v/>
      </c>
      <c r="AY20" s="82" t="str">
        <f aca="false">IF($B20=AY$2,"-",IF(COUNTIF(CORRIDA!$M:$M,$B20&amp;" d. "&amp;AY$2)=0,"",COUNTIF(CORRIDA!$M:$M,$B20&amp;" d. "&amp;AY$2)))</f>
        <v/>
      </c>
      <c r="AZ20" s="82" t="str">
        <f aca="false">IF($B20=AZ$2,"-",IF(COUNTIF(CORRIDA!$M:$M,$B20&amp;" d. "&amp;AZ$2)=0,"",COUNTIF(CORRIDA!$M:$M,$B20&amp;" d. "&amp;AZ$2)))</f>
        <v/>
      </c>
      <c r="BA20" s="75" t="n">
        <f aca="false">SUM(C20:AZ20)</f>
        <v>0</v>
      </c>
      <c r="BE20" s="73" t="str">
        <f aca="false">B20</f>
        <v>Fontalvo</v>
      </c>
      <c r="BF20" s="83" t="str">
        <f aca="false">IF($B20=BF$2,"-",IF(COUNTIF(CORRIDA!$M:$M,$B20&amp;" d. "&amp;BF$2)+COUNTIF(CORRIDA!$M:$M,BF$2&amp;" d. "&amp;$B20)=0,"",COUNTIF(CORRIDA!$M:$M,$B20&amp;" d. "&amp;BF$2)+COUNTIF(CORRIDA!$M:$M,BF$2&amp;" d. "&amp;$B20)))</f>
        <v/>
      </c>
      <c r="BG20" s="83" t="str">
        <f aca="false">IF($B20=BG$2,"-",IF(COUNTIF(CORRIDA!$M:$M,$B20&amp;" d. "&amp;BG$2)+COUNTIF(CORRIDA!$M:$M,BG$2&amp;" d. "&amp;$B20)=0,"",COUNTIF(CORRIDA!$M:$M,$B20&amp;" d. "&amp;BG$2)+COUNTIF(CORRIDA!$M:$M,BG$2&amp;" d. "&amp;$B20)))</f>
        <v/>
      </c>
      <c r="BH20" s="83" t="str">
        <f aca="false">IF($B20=BH$2,"-",IF(COUNTIF(CORRIDA!$M:$M,$B20&amp;" d. "&amp;BH$2)+COUNTIF(CORRIDA!$M:$M,BH$2&amp;" d. "&amp;$B20)=0,"",COUNTIF(CORRIDA!$M:$M,$B20&amp;" d. "&amp;BH$2)+COUNTIF(CORRIDA!$M:$M,BH$2&amp;" d. "&amp;$B20)))</f>
        <v/>
      </c>
      <c r="BI20" s="83" t="str">
        <f aca="false">IF($B20=BI$2,"-",IF(COUNTIF(CORRIDA!$M:$M,$B20&amp;" d. "&amp;BI$2)+COUNTIF(CORRIDA!$M:$M,BI$2&amp;" d. "&amp;$B20)=0,"",COUNTIF(CORRIDA!$M:$M,$B20&amp;" d. "&amp;BI$2)+COUNTIF(CORRIDA!$M:$M,BI$2&amp;" d. "&amp;$B20)))</f>
        <v/>
      </c>
      <c r="BJ20" s="83" t="str">
        <f aca="false">IF($B20=BJ$2,"-",IF(COUNTIF(CORRIDA!$M:$M,$B20&amp;" d. "&amp;BJ$2)+COUNTIF(CORRIDA!$M:$M,BJ$2&amp;" d. "&amp;$B20)=0,"",COUNTIF(CORRIDA!$M:$M,$B20&amp;" d. "&amp;BJ$2)+COUNTIF(CORRIDA!$M:$M,BJ$2&amp;" d. "&amp;$B20)))</f>
        <v/>
      </c>
      <c r="BK20" s="83" t="str">
        <f aca="false">IF($B20=BK$2,"-",IF(COUNTIF(CORRIDA!$M:$M,$B20&amp;" d. "&amp;BK$2)+COUNTIF(CORRIDA!$M:$M,BK$2&amp;" d. "&amp;$B20)=0,"",COUNTIF(CORRIDA!$M:$M,$B20&amp;" d. "&amp;BK$2)+COUNTIF(CORRIDA!$M:$M,BK$2&amp;" d. "&amp;$B20)))</f>
        <v/>
      </c>
      <c r="BL20" s="83" t="str">
        <f aca="false">IF($B20=BL$2,"-",IF(COUNTIF(CORRIDA!$M:$M,$B20&amp;" d. "&amp;BL$2)+COUNTIF(CORRIDA!$M:$M,BL$2&amp;" d. "&amp;$B20)=0,"",COUNTIF(CORRIDA!$M:$M,$B20&amp;" d. "&amp;BL$2)+COUNTIF(CORRIDA!$M:$M,BL$2&amp;" d. "&amp;$B20)))</f>
        <v/>
      </c>
      <c r="BM20" s="83" t="str">
        <f aca="false">IF($B20=BM$2,"-",IF(COUNTIF(CORRIDA!$M:$M,$B20&amp;" d. "&amp;BM$2)+COUNTIF(CORRIDA!$M:$M,BM$2&amp;" d. "&amp;$B20)=0,"",COUNTIF(CORRIDA!$M:$M,$B20&amp;" d. "&amp;BM$2)+COUNTIF(CORRIDA!$M:$M,BM$2&amp;" d. "&amp;$B20)))</f>
        <v/>
      </c>
      <c r="BN20" s="83" t="str">
        <f aca="false">IF($B20=BN$2,"-",IF(COUNTIF(CORRIDA!$M:$M,$B20&amp;" d. "&amp;BN$2)+COUNTIF(CORRIDA!$M:$M,BN$2&amp;" d. "&amp;$B20)=0,"",COUNTIF(CORRIDA!$M:$M,$B20&amp;" d. "&amp;BN$2)+COUNTIF(CORRIDA!$M:$M,BN$2&amp;" d. "&amp;$B20)))</f>
        <v/>
      </c>
      <c r="BO20" s="83" t="str">
        <f aca="false">IF($B20=BO$2,"-",IF(COUNTIF(CORRIDA!$M:$M,$B20&amp;" d. "&amp;BO$2)+COUNTIF(CORRIDA!$M:$M,BO$2&amp;" d. "&amp;$B20)=0,"",COUNTIF(CORRIDA!$M:$M,$B20&amp;" d. "&amp;BO$2)+COUNTIF(CORRIDA!$M:$M,BO$2&amp;" d. "&amp;$B20)))</f>
        <v/>
      </c>
      <c r="BP20" s="83" t="str">
        <f aca="false">IF($B20=BP$2,"-",IF(COUNTIF(CORRIDA!$M:$M,$B20&amp;" d. "&amp;BP$2)+COUNTIF(CORRIDA!$M:$M,BP$2&amp;" d. "&amp;$B20)=0,"",COUNTIF(CORRIDA!$M:$M,$B20&amp;" d. "&amp;BP$2)+COUNTIF(CORRIDA!$M:$M,BP$2&amp;" d. "&amp;$B20)))</f>
        <v/>
      </c>
      <c r="BQ20" s="83" t="str">
        <f aca="false">IF($B20=BQ$2,"-",IF(COUNTIF(CORRIDA!$M:$M,$B20&amp;" d. "&amp;BQ$2)+COUNTIF(CORRIDA!$M:$M,BQ$2&amp;" d. "&amp;$B20)=0,"",COUNTIF(CORRIDA!$M:$M,$B20&amp;" d. "&amp;BQ$2)+COUNTIF(CORRIDA!$M:$M,BQ$2&amp;" d. "&amp;$B20)))</f>
        <v/>
      </c>
      <c r="BR20" s="83" t="str">
        <f aca="false">IF($B20=BR$2,"-",IF(COUNTIF(CORRIDA!$M:$M,$B20&amp;" d. "&amp;BR$2)+COUNTIF(CORRIDA!$M:$M,BR$2&amp;" d. "&amp;$B20)=0,"",COUNTIF(CORRIDA!$M:$M,$B20&amp;" d. "&amp;BR$2)+COUNTIF(CORRIDA!$M:$M,BR$2&amp;" d. "&amp;$B20)))</f>
        <v/>
      </c>
      <c r="BS20" s="83" t="str">
        <f aca="false">IF($B20=BS$2,"-",IF(COUNTIF(CORRIDA!$M:$M,$B20&amp;" d. "&amp;BS$2)+COUNTIF(CORRIDA!$M:$M,BS$2&amp;" d. "&amp;$B20)=0,"",COUNTIF(CORRIDA!$M:$M,$B20&amp;" d. "&amp;BS$2)+COUNTIF(CORRIDA!$M:$M,BS$2&amp;" d. "&amp;$B20)))</f>
        <v/>
      </c>
      <c r="BT20" s="83" t="str">
        <f aca="false">IF($B20=BT$2,"-",IF(COUNTIF(CORRIDA!$M:$M,$B20&amp;" d. "&amp;BT$2)+COUNTIF(CORRIDA!$M:$M,BT$2&amp;" d. "&amp;$B20)=0,"",COUNTIF(CORRIDA!$M:$M,$B20&amp;" d. "&amp;BT$2)+COUNTIF(CORRIDA!$M:$M,BT$2&amp;" d. "&amp;$B20)))</f>
        <v/>
      </c>
      <c r="BU20" s="83" t="str">
        <f aca="false">IF($B20=BU$2,"-",IF(COUNTIF(CORRIDA!$M:$M,$B20&amp;" d. "&amp;BU$2)+COUNTIF(CORRIDA!$M:$M,BU$2&amp;" d. "&amp;$B20)=0,"",COUNTIF(CORRIDA!$M:$M,$B20&amp;" d. "&amp;BU$2)+COUNTIF(CORRIDA!$M:$M,BU$2&amp;" d. "&amp;$B20)))</f>
        <v/>
      </c>
      <c r="BV20" s="83" t="str">
        <f aca="false">IF($B20=BV$2,"-",IF(COUNTIF(CORRIDA!$M:$M,$B20&amp;" d. "&amp;BV$2)+COUNTIF(CORRIDA!$M:$M,BV$2&amp;" d. "&amp;$B20)=0,"",COUNTIF(CORRIDA!$M:$M,$B20&amp;" d. "&amp;BV$2)+COUNTIF(CORRIDA!$M:$M,BV$2&amp;" d. "&amp;$B20)))</f>
        <v/>
      </c>
      <c r="BW20" s="83" t="str">
        <f aca="false">IF($B20=BW$2,"-",IF(COUNTIF(CORRIDA!$M:$M,$B20&amp;" d. "&amp;BW$2)+COUNTIF(CORRIDA!$M:$M,BW$2&amp;" d. "&amp;$B20)=0,"",COUNTIF(CORRIDA!$M:$M,$B20&amp;" d. "&amp;BW$2)+COUNTIF(CORRIDA!$M:$M,BW$2&amp;" d. "&amp;$B20)))</f>
        <v>-</v>
      </c>
      <c r="BX20" s="83" t="str">
        <f aca="false">IF($B20=BX$2,"-",IF(COUNTIF(CORRIDA!$M:$M,$B20&amp;" d. "&amp;BX$2)+COUNTIF(CORRIDA!$M:$M,BX$2&amp;" d. "&amp;$B20)=0,"",COUNTIF(CORRIDA!$M:$M,$B20&amp;" d. "&amp;BX$2)+COUNTIF(CORRIDA!$M:$M,BX$2&amp;" d. "&amp;$B20)))</f>
        <v/>
      </c>
      <c r="BY20" s="83" t="str">
        <f aca="false">IF($B20=BY$2,"-",IF(COUNTIF(CORRIDA!$M:$M,$B20&amp;" d. "&amp;BY$2)+COUNTIF(CORRIDA!$M:$M,BY$2&amp;" d. "&amp;$B20)=0,"",COUNTIF(CORRIDA!$M:$M,$B20&amp;" d. "&amp;BY$2)+COUNTIF(CORRIDA!$M:$M,BY$2&amp;" d. "&amp;$B20)))</f>
        <v/>
      </c>
      <c r="BZ20" s="83" t="str">
        <f aca="false">IF($B20=BZ$2,"-",IF(COUNTIF(CORRIDA!$M:$M,$B20&amp;" d. "&amp;BZ$2)+COUNTIF(CORRIDA!$M:$M,BZ$2&amp;" d. "&amp;$B20)=0,"",COUNTIF(CORRIDA!$M:$M,$B20&amp;" d. "&amp;BZ$2)+COUNTIF(CORRIDA!$M:$M,BZ$2&amp;" d. "&amp;$B20)))</f>
        <v/>
      </c>
      <c r="CA20" s="83" t="str">
        <f aca="false">IF($B20=CA$2,"-",IF(COUNTIF(CORRIDA!$M:$M,$B20&amp;" d. "&amp;CA$2)+COUNTIF(CORRIDA!$M:$M,CA$2&amp;" d. "&amp;$B20)=0,"",COUNTIF(CORRIDA!$M:$M,$B20&amp;" d. "&amp;CA$2)+COUNTIF(CORRIDA!$M:$M,CA$2&amp;" d. "&amp;$B20)))</f>
        <v/>
      </c>
      <c r="CB20" s="83" t="str">
        <f aca="false">IF($B20=CB$2,"-",IF(COUNTIF(CORRIDA!$M:$M,$B20&amp;" d. "&amp;CB$2)+COUNTIF(CORRIDA!$M:$M,CB$2&amp;" d. "&amp;$B20)=0,"",COUNTIF(CORRIDA!$M:$M,$B20&amp;" d. "&amp;CB$2)+COUNTIF(CORRIDA!$M:$M,CB$2&amp;" d. "&amp;$B20)))</f>
        <v/>
      </c>
      <c r="CC20" s="83" t="str">
        <f aca="false">IF($B20=CC$2,"-",IF(COUNTIF(CORRIDA!$M:$M,$B20&amp;" d. "&amp;CC$2)+COUNTIF(CORRIDA!$M:$M,CC$2&amp;" d. "&amp;$B20)=0,"",COUNTIF(CORRIDA!$M:$M,$B20&amp;" d. "&amp;CC$2)+COUNTIF(CORRIDA!$M:$M,CC$2&amp;" d. "&amp;$B20)))</f>
        <v/>
      </c>
      <c r="CD20" s="83" t="str">
        <f aca="false">IF($B20=CD$2,"-",IF(COUNTIF(CORRIDA!$M:$M,$B20&amp;" d. "&amp;CD$2)+COUNTIF(CORRIDA!$M:$M,CD$2&amp;" d. "&amp;$B20)=0,"",COUNTIF(CORRIDA!$M:$M,$B20&amp;" d. "&amp;CD$2)+COUNTIF(CORRIDA!$M:$M,CD$2&amp;" d. "&amp;$B20)))</f>
        <v/>
      </c>
      <c r="CE20" s="83" t="str">
        <f aca="false">IF($B20=CE$2,"-",IF(COUNTIF(CORRIDA!$M:$M,$B20&amp;" d. "&amp;CE$2)+COUNTIF(CORRIDA!$M:$M,CE$2&amp;" d. "&amp;$B20)=0,"",COUNTIF(CORRIDA!$M:$M,$B20&amp;" d. "&amp;CE$2)+COUNTIF(CORRIDA!$M:$M,CE$2&amp;" d. "&amp;$B20)))</f>
        <v/>
      </c>
      <c r="CF20" s="83" t="str">
        <f aca="false">IF($B20=CF$2,"-",IF(COUNTIF(CORRIDA!$M:$M,$B20&amp;" d. "&amp;CF$2)+COUNTIF(CORRIDA!$M:$M,CF$2&amp;" d. "&amp;$B20)=0,"",COUNTIF(CORRIDA!$M:$M,$B20&amp;" d. "&amp;CF$2)+COUNTIF(CORRIDA!$M:$M,CF$2&amp;" d. "&amp;$B20)))</f>
        <v/>
      </c>
      <c r="CG20" s="83" t="str">
        <f aca="false">IF($B20=CG$2,"-",IF(COUNTIF(CORRIDA!$M:$M,$B20&amp;" d. "&amp;CG$2)+COUNTIF(CORRIDA!$M:$M,CG$2&amp;" d. "&amp;$B20)=0,"",COUNTIF(CORRIDA!$M:$M,$B20&amp;" d. "&amp;CG$2)+COUNTIF(CORRIDA!$M:$M,CG$2&amp;" d. "&amp;$B20)))</f>
        <v/>
      </c>
      <c r="CH20" s="83" t="str">
        <f aca="false">IF($B20=CH$2,"-",IF(COUNTIF(CORRIDA!$M:$M,$B20&amp;" d. "&amp;CH$2)+COUNTIF(CORRIDA!$M:$M,CH$2&amp;" d. "&amp;$B20)=0,"",COUNTIF(CORRIDA!$M:$M,$B20&amp;" d. "&amp;CH$2)+COUNTIF(CORRIDA!$M:$M,CH$2&amp;" d. "&amp;$B20)))</f>
        <v/>
      </c>
      <c r="CI20" s="83" t="str">
        <f aca="false">IF($B20=CI$2,"-",IF(COUNTIF(CORRIDA!$M:$M,$B20&amp;" d. "&amp;CI$2)+COUNTIF(CORRIDA!$M:$M,CI$2&amp;" d. "&amp;$B20)=0,"",COUNTIF(CORRIDA!$M:$M,$B20&amp;" d. "&amp;CI$2)+COUNTIF(CORRIDA!$M:$M,CI$2&amp;" d. "&amp;$B20)))</f>
        <v/>
      </c>
      <c r="CJ20" s="83" t="str">
        <f aca="false">IF($B20=CJ$2,"-",IF(COUNTIF(CORRIDA!$M:$M,$B20&amp;" d. "&amp;CJ$2)+COUNTIF(CORRIDA!$M:$M,CJ$2&amp;" d. "&amp;$B20)=0,"",COUNTIF(CORRIDA!$M:$M,$B20&amp;" d. "&amp;CJ$2)+COUNTIF(CORRIDA!$M:$M,CJ$2&amp;" d. "&amp;$B20)))</f>
        <v/>
      </c>
      <c r="CK20" s="83" t="str">
        <f aca="false">IF($B20=CK$2,"-",IF(COUNTIF(CORRIDA!$M:$M,$B20&amp;" d. "&amp;CK$2)+COUNTIF(CORRIDA!$M:$M,CK$2&amp;" d. "&amp;$B20)=0,"",COUNTIF(CORRIDA!$M:$M,$B20&amp;" d. "&amp;CK$2)+COUNTIF(CORRIDA!$M:$M,CK$2&amp;" d. "&amp;$B20)))</f>
        <v/>
      </c>
      <c r="CL20" s="83" t="str">
        <f aca="false">IF($B20=CL$2,"-",IF(COUNTIF(CORRIDA!$M:$M,$B20&amp;" d. "&amp;CL$2)+COUNTIF(CORRIDA!$M:$M,CL$2&amp;" d. "&amp;$B20)=0,"",COUNTIF(CORRIDA!$M:$M,$B20&amp;" d. "&amp;CL$2)+COUNTIF(CORRIDA!$M:$M,CL$2&amp;" d. "&amp;$B20)))</f>
        <v/>
      </c>
      <c r="CM20" s="83" t="str">
        <f aca="false">IF($B20=CM$2,"-",IF(COUNTIF(CORRIDA!$M:$M,$B20&amp;" d. "&amp;CM$2)+COUNTIF(CORRIDA!$M:$M,CM$2&amp;" d. "&amp;$B20)=0,"",COUNTIF(CORRIDA!$M:$M,$B20&amp;" d. "&amp;CM$2)+COUNTIF(CORRIDA!$M:$M,CM$2&amp;" d. "&amp;$B20)))</f>
        <v/>
      </c>
      <c r="CN20" s="83" t="str">
        <f aca="false">IF($B20=CN$2,"-",IF(COUNTIF(CORRIDA!$M:$M,$B20&amp;" d. "&amp;CN$2)+COUNTIF(CORRIDA!$M:$M,CN$2&amp;" d. "&amp;$B20)=0,"",COUNTIF(CORRIDA!$M:$M,$B20&amp;" d. "&amp;CN$2)+COUNTIF(CORRIDA!$M:$M,CN$2&amp;" d. "&amp;$B20)))</f>
        <v/>
      </c>
      <c r="CO20" s="83" t="str">
        <f aca="false">IF($B20=CO$2,"-",IF(COUNTIF(CORRIDA!$M:$M,$B20&amp;" d. "&amp;CO$2)+COUNTIF(CORRIDA!$M:$M,CO$2&amp;" d. "&amp;$B20)=0,"",COUNTIF(CORRIDA!$M:$M,$B20&amp;" d. "&amp;CO$2)+COUNTIF(CORRIDA!$M:$M,CO$2&amp;" d. "&amp;$B20)))</f>
        <v/>
      </c>
      <c r="CP20" s="83" t="str">
        <f aca="false">IF($B20=CP$2,"-",IF(COUNTIF(CORRIDA!$M:$M,$B20&amp;" d. "&amp;CP$2)+COUNTIF(CORRIDA!$M:$M,CP$2&amp;" d. "&amp;$B20)=0,"",COUNTIF(CORRIDA!$M:$M,$B20&amp;" d. "&amp;CP$2)+COUNTIF(CORRIDA!$M:$M,CP$2&amp;" d. "&amp;$B20)))</f>
        <v/>
      </c>
      <c r="CQ20" s="83" t="str">
        <f aca="false">IF($B20=CQ$2,"-",IF(COUNTIF(CORRIDA!$M:$M,$B20&amp;" d. "&amp;CQ$2)+COUNTIF(CORRIDA!$M:$M,CQ$2&amp;" d. "&amp;$B20)=0,"",COUNTIF(CORRIDA!$M:$M,$B20&amp;" d. "&amp;CQ$2)+COUNTIF(CORRIDA!$M:$M,CQ$2&amp;" d. "&amp;$B20)))</f>
        <v/>
      </c>
      <c r="CR20" s="83" t="str">
        <f aca="false">IF($B20=CR$2,"-",IF(COUNTIF(CORRIDA!$M:$M,$B20&amp;" d. "&amp;CR$2)+COUNTIF(CORRIDA!$M:$M,CR$2&amp;" d. "&amp;$B20)=0,"",COUNTIF(CORRIDA!$M:$M,$B20&amp;" d. "&amp;CR$2)+COUNTIF(CORRIDA!$M:$M,CR$2&amp;" d. "&amp;$B20)))</f>
        <v/>
      </c>
      <c r="CS20" s="83" t="str">
        <f aca="false">IF($B20=CS$2,"-",IF(COUNTIF(CORRIDA!$M:$M,$B20&amp;" d. "&amp;CS$2)+COUNTIF(CORRIDA!$M:$M,CS$2&amp;" d. "&amp;$B20)=0,"",COUNTIF(CORRIDA!$M:$M,$B20&amp;" d. "&amp;CS$2)+COUNTIF(CORRIDA!$M:$M,CS$2&amp;" d. "&amp;$B20)))</f>
        <v/>
      </c>
      <c r="CT20" s="83" t="str">
        <f aca="false">IF($B20=CT$2,"-",IF(COUNTIF(CORRIDA!$M:$M,$B20&amp;" d. "&amp;CT$2)+COUNTIF(CORRIDA!$M:$M,CT$2&amp;" d. "&amp;$B20)=0,"",COUNTIF(CORRIDA!$M:$M,$B20&amp;" d. "&amp;CT$2)+COUNTIF(CORRIDA!$M:$M,CT$2&amp;" d. "&amp;$B20)))</f>
        <v/>
      </c>
      <c r="CU20" s="83" t="str">
        <f aca="false">IF($B20=CU$2,"-",IF(COUNTIF(CORRIDA!$M:$M,$B20&amp;" d. "&amp;CU$2)+COUNTIF(CORRIDA!$M:$M,CU$2&amp;" d. "&amp;$B20)=0,"",COUNTIF(CORRIDA!$M:$M,$B20&amp;" d. "&amp;CU$2)+COUNTIF(CORRIDA!$M:$M,CU$2&amp;" d. "&amp;$B20)))</f>
        <v/>
      </c>
      <c r="CV20" s="83" t="str">
        <f aca="false">IF($B20=CV$2,"-",IF(COUNTIF(CORRIDA!$M:$M,$B20&amp;" d. "&amp;CV$2)+COUNTIF(CORRIDA!$M:$M,CV$2&amp;" d. "&amp;$B20)=0,"",COUNTIF(CORRIDA!$M:$M,$B20&amp;" d. "&amp;CV$2)+COUNTIF(CORRIDA!$M:$M,CV$2&amp;" d. "&amp;$B20)))</f>
        <v/>
      </c>
      <c r="CW20" s="83" t="str">
        <f aca="false">IF($B20=CW$2,"-",IF(COUNTIF(CORRIDA!$M:$M,$B20&amp;" d. "&amp;CW$2)+COUNTIF(CORRIDA!$M:$M,CW$2&amp;" d. "&amp;$B20)=0,"",COUNTIF(CORRIDA!$M:$M,$B20&amp;" d. "&amp;CW$2)+COUNTIF(CORRIDA!$M:$M,CW$2&amp;" d. "&amp;$B20)))</f>
        <v/>
      </c>
      <c r="CX20" s="83" t="str">
        <f aca="false">IF($B20=CX$2,"-",IF(COUNTIF(CORRIDA!$M:$M,$B20&amp;" d. "&amp;CX$2)+COUNTIF(CORRIDA!$M:$M,CX$2&amp;" d. "&amp;$B20)=0,"",COUNTIF(CORRIDA!$M:$M,$B20&amp;" d. "&amp;CX$2)+COUNTIF(CORRIDA!$M:$M,CX$2&amp;" d. "&amp;$B20)))</f>
        <v/>
      </c>
      <c r="CY20" s="83" t="str">
        <f aca="false">IF($B20=CY$2,"-",IF(COUNTIF(CORRIDA!$M:$M,$B20&amp;" d. "&amp;CY$2)+COUNTIF(CORRIDA!$M:$M,CY$2&amp;" d. "&amp;$B20)=0,"",COUNTIF(CORRIDA!$M:$M,$B20&amp;" d. "&amp;CY$2)+COUNTIF(CORRIDA!$M:$M,CY$2&amp;" d. "&amp;$B20)))</f>
        <v/>
      </c>
      <c r="CZ20" s="83" t="str">
        <f aca="false">IF($B20=CZ$2,"-",IF(COUNTIF(CORRIDA!$M:$M,$B20&amp;" d. "&amp;CZ$2)+COUNTIF(CORRIDA!$M:$M,CZ$2&amp;" d. "&amp;$B20)=0,"",COUNTIF(CORRIDA!$M:$M,$B20&amp;" d. "&amp;CZ$2)+COUNTIF(CORRIDA!$M:$M,CZ$2&amp;" d. "&amp;$B20)))</f>
        <v/>
      </c>
      <c r="DA20" s="83" t="str">
        <f aca="false">IF($B20=DA$2,"-",IF(COUNTIF(CORRIDA!$M:$M,$B20&amp;" d. "&amp;DA$2)+COUNTIF(CORRIDA!$M:$M,DA$2&amp;" d. "&amp;$B20)=0,"",COUNTIF(CORRIDA!$M:$M,$B20&amp;" d. "&amp;DA$2)+COUNTIF(CORRIDA!$M:$M,DA$2&amp;" d. "&amp;$B20)))</f>
        <v/>
      </c>
      <c r="DB20" s="83" t="str">
        <f aca="false">IF($B20=DB$2,"-",IF(COUNTIF(CORRIDA!$M:$M,$B20&amp;" d. "&amp;DB$2)+COUNTIF(CORRIDA!$M:$M,DB$2&amp;" d. "&amp;$B20)=0,"",COUNTIF(CORRIDA!$M:$M,$B20&amp;" d. "&amp;DB$2)+COUNTIF(CORRIDA!$M:$M,DB$2&amp;" d. "&amp;$B20)))</f>
        <v/>
      </c>
      <c r="DC20" s="83" t="str">
        <f aca="false">IF($B20=DC$2,"-",IF(COUNTIF(CORRIDA!$M:$M,$B20&amp;" d. "&amp;DC$2)+COUNTIF(CORRIDA!$M:$M,DC$2&amp;" d. "&amp;$B20)=0,"",COUNTIF(CORRIDA!$M:$M,$B20&amp;" d. "&amp;DC$2)+COUNTIF(CORRIDA!$M:$M,DC$2&amp;" d. "&amp;$B20)))</f>
        <v/>
      </c>
      <c r="DD20" s="75" t="n">
        <f aca="false">SUM(BF20:DC20)</f>
        <v>0</v>
      </c>
      <c r="DE20" s="77" t="n">
        <f aca="false">COUNTIF(BF20:DC20,"&gt;0")</f>
        <v>0</v>
      </c>
      <c r="DF20" s="78" t="n">
        <f aca="false">IF(COUNTIF(BF20:DC20,"&gt;0")&lt;10,0,QUOTIENT(COUNTIF(BF20:DC20,"&gt;0"),5)*50)</f>
        <v>0</v>
      </c>
      <c r="DG20" s="79"/>
      <c r="DH20" s="73" t="str">
        <f aca="false">BE20</f>
        <v>Fontalvo</v>
      </c>
      <c r="DI20" s="83" t="n">
        <f aca="false">IF($B20=DI$2,0,IF(COUNTIF(CORRIDA!$M:$M,$B20&amp;" d. "&amp;DI$2)+COUNTIF(CORRIDA!$M:$M,DI$2&amp;" d. "&amp;$B20)=0,0,COUNTIF(CORRIDA!$M:$M,$B20&amp;" d. "&amp;DI$2)+COUNTIF(CORRIDA!$M:$M,DI$2&amp;" d. "&amp;$B20)))</f>
        <v>0</v>
      </c>
      <c r="DJ20" s="83" t="n">
        <f aca="false">IF($B20=DJ$2,0,IF(COUNTIF(CORRIDA!$M:$M,$B20&amp;" d. "&amp;DJ$2)+COUNTIF(CORRIDA!$M:$M,DJ$2&amp;" d. "&amp;$B20)=0,0,COUNTIF(CORRIDA!$M:$M,$B20&amp;" d. "&amp;DJ$2)+COUNTIF(CORRIDA!$M:$M,DJ$2&amp;" d. "&amp;$B20)))</f>
        <v>0</v>
      </c>
      <c r="DK20" s="83" t="n">
        <f aca="false">IF($B20=DK$2,0,IF(COUNTIF(CORRIDA!$M:$M,$B20&amp;" d. "&amp;DK$2)+COUNTIF(CORRIDA!$M:$M,DK$2&amp;" d. "&amp;$B20)=0,0,COUNTIF(CORRIDA!$M:$M,$B20&amp;" d. "&amp;DK$2)+COUNTIF(CORRIDA!$M:$M,DK$2&amp;" d. "&amp;$B20)))</f>
        <v>0</v>
      </c>
      <c r="DL20" s="83" t="n">
        <f aca="false">IF($B20=DL$2,0,IF(COUNTIF(CORRIDA!$M:$M,$B20&amp;" d. "&amp;DL$2)+COUNTIF(CORRIDA!$M:$M,DL$2&amp;" d. "&amp;$B20)=0,0,COUNTIF(CORRIDA!$M:$M,$B20&amp;" d. "&amp;DL$2)+COUNTIF(CORRIDA!$M:$M,DL$2&amp;" d. "&amp;$B20)))</f>
        <v>0</v>
      </c>
      <c r="DM20" s="83" t="n">
        <f aca="false">IF($B20=DM$2,0,IF(COUNTIF(CORRIDA!$M:$M,$B20&amp;" d. "&amp;DM$2)+COUNTIF(CORRIDA!$M:$M,DM$2&amp;" d. "&amp;$B20)=0,0,COUNTIF(CORRIDA!$M:$M,$B20&amp;" d. "&amp;DM$2)+COUNTIF(CORRIDA!$M:$M,DM$2&amp;" d. "&amp;$B20)))</f>
        <v>0</v>
      </c>
      <c r="DN20" s="83" t="n">
        <f aca="false">IF($B20=DN$2,0,IF(COUNTIF(CORRIDA!$M:$M,$B20&amp;" d. "&amp;DN$2)+COUNTIF(CORRIDA!$M:$M,DN$2&amp;" d. "&amp;$B20)=0,0,COUNTIF(CORRIDA!$M:$M,$B20&amp;" d. "&amp;DN$2)+COUNTIF(CORRIDA!$M:$M,DN$2&amp;" d. "&amp;$B20)))</f>
        <v>0</v>
      </c>
      <c r="DO20" s="83" t="n">
        <f aca="false">IF($B20=DO$2,0,IF(COUNTIF(CORRIDA!$M:$M,$B20&amp;" d. "&amp;DO$2)+COUNTIF(CORRIDA!$M:$M,DO$2&amp;" d. "&amp;$B20)=0,0,COUNTIF(CORRIDA!$M:$M,$B20&amp;" d. "&amp;DO$2)+COUNTIF(CORRIDA!$M:$M,DO$2&amp;" d. "&amp;$B20)))</f>
        <v>0</v>
      </c>
      <c r="DP20" s="83" t="n">
        <f aca="false">IF($B20=DP$2,0,IF(COUNTIF(CORRIDA!$M:$M,$B20&amp;" d. "&amp;DP$2)+COUNTIF(CORRIDA!$M:$M,DP$2&amp;" d. "&amp;$B20)=0,0,COUNTIF(CORRIDA!$M:$M,$B20&amp;" d. "&amp;DP$2)+COUNTIF(CORRIDA!$M:$M,DP$2&amp;" d. "&amp;$B20)))</f>
        <v>0</v>
      </c>
      <c r="DQ20" s="83" t="n">
        <f aca="false">IF($B20=DQ$2,0,IF(COUNTIF(CORRIDA!$M:$M,$B20&amp;" d. "&amp;DQ$2)+COUNTIF(CORRIDA!$M:$M,DQ$2&amp;" d. "&amp;$B20)=0,0,COUNTIF(CORRIDA!$M:$M,$B20&amp;" d. "&amp;DQ$2)+COUNTIF(CORRIDA!$M:$M,DQ$2&amp;" d. "&amp;$B20)))</f>
        <v>0</v>
      </c>
      <c r="DR20" s="83" t="n">
        <f aca="false">IF($B20=DR$2,0,IF(COUNTIF(CORRIDA!$M:$M,$B20&amp;" d. "&amp;DR$2)+COUNTIF(CORRIDA!$M:$M,DR$2&amp;" d. "&amp;$B20)=0,0,COUNTIF(CORRIDA!$M:$M,$B20&amp;" d. "&amp;DR$2)+COUNTIF(CORRIDA!$M:$M,DR$2&amp;" d. "&amp;$B20)))</f>
        <v>0</v>
      </c>
      <c r="DS20" s="83" t="n">
        <f aca="false">IF($B20=DS$2,0,IF(COUNTIF(CORRIDA!$M:$M,$B20&amp;" d. "&amp;DS$2)+COUNTIF(CORRIDA!$M:$M,DS$2&amp;" d. "&amp;$B20)=0,0,COUNTIF(CORRIDA!$M:$M,$B20&amp;" d. "&amp;DS$2)+COUNTIF(CORRIDA!$M:$M,DS$2&amp;" d. "&amp;$B20)))</f>
        <v>0</v>
      </c>
      <c r="DT20" s="83" t="n">
        <f aca="false">IF($B20=DT$2,0,IF(COUNTIF(CORRIDA!$M:$M,$B20&amp;" d. "&amp;DT$2)+COUNTIF(CORRIDA!$M:$M,DT$2&amp;" d. "&amp;$B20)=0,0,COUNTIF(CORRIDA!$M:$M,$B20&amp;" d. "&amp;DT$2)+COUNTIF(CORRIDA!$M:$M,DT$2&amp;" d. "&amp;$B20)))</f>
        <v>0</v>
      </c>
      <c r="DU20" s="83" t="n">
        <f aca="false">IF($B20=DU$2,0,IF(COUNTIF(CORRIDA!$M:$M,$B20&amp;" d. "&amp;DU$2)+COUNTIF(CORRIDA!$M:$M,DU$2&amp;" d. "&amp;$B20)=0,0,COUNTIF(CORRIDA!$M:$M,$B20&amp;" d. "&amp;DU$2)+COUNTIF(CORRIDA!$M:$M,DU$2&amp;" d. "&amp;$B20)))</f>
        <v>0</v>
      </c>
      <c r="DV20" s="83" t="n">
        <f aca="false">IF($B20=DV$2,0,IF(COUNTIF(CORRIDA!$M:$M,$B20&amp;" d. "&amp;DV$2)+COUNTIF(CORRIDA!$M:$M,DV$2&amp;" d. "&amp;$B20)=0,0,COUNTIF(CORRIDA!$M:$M,$B20&amp;" d. "&amp;DV$2)+COUNTIF(CORRIDA!$M:$M,DV$2&amp;" d. "&amp;$B20)))</f>
        <v>0</v>
      </c>
      <c r="DW20" s="83" t="n">
        <f aca="false">IF($B20=DW$2,0,IF(COUNTIF(CORRIDA!$M:$M,$B20&amp;" d. "&amp;DW$2)+COUNTIF(CORRIDA!$M:$M,DW$2&amp;" d. "&amp;$B20)=0,0,COUNTIF(CORRIDA!$M:$M,$B20&amp;" d. "&amp;DW$2)+COUNTIF(CORRIDA!$M:$M,DW$2&amp;" d. "&amp;$B20)))</f>
        <v>0</v>
      </c>
      <c r="DX20" s="83" t="n">
        <f aca="false">IF($B20=DX$2,0,IF(COUNTIF(CORRIDA!$M:$M,$B20&amp;" d. "&amp;DX$2)+COUNTIF(CORRIDA!$M:$M,DX$2&amp;" d. "&amp;$B20)=0,0,COUNTIF(CORRIDA!$M:$M,$B20&amp;" d. "&amp;DX$2)+COUNTIF(CORRIDA!$M:$M,DX$2&amp;" d. "&amp;$B20)))</f>
        <v>0</v>
      </c>
      <c r="DY20" s="83" t="n">
        <f aca="false">IF($B20=DY$2,0,IF(COUNTIF(CORRIDA!$M:$M,$B20&amp;" d. "&amp;DY$2)+COUNTIF(CORRIDA!$M:$M,DY$2&amp;" d. "&amp;$B20)=0,0,COUNTIF(CORRIDA!$M:$M,$B20&amp;" d. "&amp;DY$2)+COUNTIF(CORRIDA!$M:$M,DY$2&amp;" d. "&amp;$B20)))</f>
        <v>0</v>
      </c>
      <c r="DZ20" s="83" t="n">
        <f aca="false">IF($B20=DZ$2,0,IF(COUNTIF(CORRIDA!$M:$M,$B20&amp;" d. "&amp;DZ$2)+COUNTIF(CORRIDA!$M:$M,DZ$2&amp;" d. "&amp;$B20)=0,0,COUNTIF(CORRIDA!$M:$M,$B20&amp;" d. "&amp;DZ$2)+COUNTIF(CORRIDA!$M:$M,DZ$2&amp;" d. "&amp;$B20)))</f>
        <v>0</v>
      </c>
      <c r="EA20" s="83" t="n">
        <f aca="false">IF($B20=EA$2,0,IF(COUNTIF(CORRIDA!$M:$M,$B20&amp;" d. "&amp;EA$2)+COUNTIF(CORRIDA!$M:$M,EA$2&amp;" d. "&amp;$B20)=0,0,COUNTIF(CORRIDA!$M:$M,$B20&amp;" d. "&amp;EA$2)+COUNTIF(CORRIDA!$M:$M,EA$2&amp;" d. "&amp;$B20)))</f>
        <v>0</v>
      </c>
      <c r="EB20" s="83" t="n">
        <f aca="false">IF($B20=EB$2,0,IF(COUNTIF(CORRIDA!$M:$M,$B20&amp;" d. "&amp;EB$2)+COUNTIF(CORRIDA!$M:$M,EB$2&amp;" d. "&amp;$B20)=0,0,COUNTIF(CORRIDA!$M:$M,$B20&amp;" d. "&amp;EB$2)+COUNTIF(CORRIDA!$M:$M,EB$2&amp;" d. "&amp;$B20)))</f>
        <v>0</v>
      </c>
      <c r="EC20" s="83" t="n">
        <f aca="false">IF($B20=EC$2,0,IF(COUNTIF(CORRIDA!$M:$M,$B20&amp;" d. "&amp;EC$2)+COUNTIF(CORRIDA!$M:$M,EC$2&amp;" d. "&amp;$B20)=0,0,COUNTIF(CORRIDA!$M:$M,$B20&amp;" d. "&amp;EC$2)+COUNTIF(CORRIDA!$M:$M,EC$2&amp;" d. "&amp;$B20)))</f>
        <v>0</v>
      </c>
      <c r="ED20" s="83" t="n">
        <f aca="false">IF($B20=ED$2,0,IF(COUNTIF(CORRIDA!$M:$M,$B20&amp;" d. "&amp;ED$2)+COUNTIF(CORRIDA!$M:$M,ED$2&amp;" d. "&amp;$B20)=0,0,COUNTIF(CORRIDA!$M:$M,$B20&amp;" d. "&amp;ED$2)+COUNTIF(CORRIDA!$M:$M,ED$2&amp;" d. "&amp;$B20)))</f>
        <v>0</v>
      </c>
      <c r="EE20" s="83" t="n">
        <f aca="false">IF($B20=EE$2,0,IF(COUNTIF(CORRIDA!$M:$M,$B20&amp;" d. "&amp;EE$2)+COUNTIF(CORRIDA!$M:$M,EE$2&amp;" d. "&amp;$B20)=0,0,COUNTIF(CORRIDA!$M:$M,$B20&amp;" d. "&amp;EE$2)+COUNTIF(CORRIDA!$M:$M,EE$2&amp;" d. "&amp;$B20)))</f>
        <v>0</v>
      </c>
      <c r="EF20" s="83" t="n">
        <f aca="false">IF($B20=EF$2,0,IF(COUNTIF(CORRIDA!$M:$M,$B20&amp;" d. "&amp;EF$2)+COUNTIF(CORRIDA!$M:$M,EF$2&amp;" d. "&amp;$B20)=0,0,COUNTIF(CORRIDA!$M:$M,$B20&amp;" d. "&amp;EF$2)+COUNTIF(CORRIDA!$M:$M,EF$2&amp;" d. "&amp;$B20)))</f>
        <v>0</v>
      </c>
      <c r="EG20" s="83" t="n">
        <f aca="false">IF($B20=EG$2,0,IF(COUNTIF(CORRIDA!$M:$M,$B20&amp;" d. "&amp;EG$2)+COUNTIF(CORRIDA!$M:$M,EG$2&amp;" d. "&amp;$B20)=0,0,COUNTIF(CORRIDA!$M:$M,$B20&amp;" d. "&amp;EG$2)+COUNTIF(CORRIDA!$M:$M,EG$2&amp;" d. "&amp;$B20)))</f>
        <v>0</v>
      </c>
      <c r="EH20" s="83" t="n">
        <f aca="false">IF($B20=EH$2,0,IF(COUNTIF(CORRIDA!$M:$M,$B20&amp;" d. "&amp;EH$2)+COUNTIF(CORRIDA!$M:$M,EH$2&amp;" d. "&amp;$B20)=0,0,COUNTIF(CORRIDA!$M:$M,$B20&amp;" d. "&amp;EH$2)+COUNTIF(CORRIDA!$M:$M,EH$2&amp;" d. "&amp;$B20)))</f>
        <v>0</v>
      </c>
      <c r="EI20" s="83" t="n">
        <f aca="false">IF($B20=EI$2,0,IF(COUNTIF(CORRIDA!$M:$M,$B20&amp;" d. "&amp;EI$2)+COUNTIF(CORRIDA!$M:$M,EI$2&amp;" d. "&amp;$B20)=0,0,COUNTIF(CORRIDA!$M:$M,$B20&amp;" d. "&amp;EI$2)+COUNTIF(CORRIDA!$M:$M,EI$2&amp;" d. "&amp;$B20)))</f>
        <v>0</v>
      </c>
      <c r="EJ20" s="83" t="n">
        <f aca="false">IF($B20=EJ$2,0,IF(COUNTIF(CORRIDA!$M:$M,$B20&amp;" d. "&amp;EJ$2)+COUNTIF(CORRIDA!$M:$M,EJ$2&amp;" d. "&amp;$B20)=0,0,COUNTIF(CORRIDA!$M:$M,$B20&amp;" d. "&amp;EJ$2)+COUNTIF(CORRIDA!$M:$M,EJ$2&amp;" d. "&amp;$B20)))</f>
        <v>0</v>
      </c>
      <c r="EK20" s="83" t="n">
        <f aca="false">IF($B20=EK$2,0,IF(COUNTIF(CORRIDA!$M:$M,$B20&amp;" d. "&amp;EK$2)+COUNTIF(CORRIDA!$M:$M,EK$2&amp;" d. "&amp;$B20)=0,0,COUNTIF(CORRIDA!$M:$M,$B20&amp;" d. "&amp;EK$2)+COUNTIF(CORRIDA!$M:$M,EK$2&amp;" d. "&amp;$B20)))</f>
        <v>0</v>
      </c>
      <c r="EL20" s="83" t="n">
        <f aca="false">IF($B20=EL$2,0,IF(COUNTIF(CORRIDA!$M:$M,$B20&amp;" d. "&amp;EL$2)+COUNTIF(CORRIDA!$M:$M,EL$2&amp;" d. "&amp;$B20)=0,0,COUNTIF(CORRIDA!$M:$M,$B20&amp;" d. "&amp;EL$2)+COUNTIF(CORRIDA!$M:$M,EL$2&amp;" d. "&amp;$B20)))</f>
        <v>0</v>
      </c>
      <c r="EM20" s="83" t="n">
        <f aca="false">IF($B20=EM$2,0,IF(COUNTIF(CORRIDA!$M:$M,$B20&amp;" d. "&amp;EM$2)+COUNTIF(CORRIDA!$M:$M,EM$2&amp;" d. "&amp;$B20)=0,0,COUNTIF(CORRIDA!$M:$M,$B20&amp;" d. "&amp;EM$2)+COUNTIF(CORRIDA!$M:$M,EM$2&amp;" d. "&amp;$B20)))</f>
        <v>0</v>
      </c>
      <c r="EN20" s="83" t="n">
        <f aca="false">IF($B20=EN$2,0,IF(COUNTIF(CORRIDA!$M:$M,$B20&amp;" d. "&amp;EN$2)+COUNTIF(CORRIDA!$M:$M,EN$2&amp;" d. "&amp;$B20)=0,0,COUNTIF(CORRIDA!$M:$M,$B20&amp;" d. "&amp;EN$2)+COUNTIF(CORRIDA!$M:$M,EN$2&amp;" d. "&amp;$B20)))</f>
        <v>0</v>
      </c>
      <c r="EO20" s="83" t="n">
        <f aca="false">IF($B20=EO$2,0,IF(COUNTIF(CORRIDA!$M:$M,$B20&amp;" d. "&amp;EO$2)+COUNTIF(CORRIDA!$M:$M,EO$2&amp;" d. "&amp;$B20)=0,0,COUNTIF(CORRIDA!$M:$M,$B20&amp;" d. "&amp;EO$2)+COUNTIF(CORRIDA!$M:$M,EO$2&amp;" d. "&amp;$B20)))</f>
        <v>0</v>
      </c>
      <c r="EP20" s="83" t="n">
        <f aca="false">IF($B20=EP$2,0,IF(COUNTIF(CORRIDA!$M:$M,$B20&amp;" d. "&amp;EP$2)+COUNTIF(CORRIDA!$M:$M,EP$2&amp;" d. "&amp;$B20)=0,0,COUNTIF(CORRIDA!$M:$M,$B20&amp;" d. "&amp;EP$2)+COUNTIF(CORRIDA!$M:$M,EP$2&amp;" d. "&amp;$B20)))</f>
        <v>0</v>
      </c>
      <c r="EQ20" s="83" t="n">
        <f aca="false">IF($B20=EQ$2,0,IF(COUNTIF(CORRIDA!$M:$M,$B20&amp;" d. "&amp;EQ$2)+COUNTIF(CORRIDA!$M:$M,EQ$2&amp;" d. "&amp;$B20)=0,0,COUNTIF(CORRIDA!$M:$M,$B20&amp;" d. "&amp;EQ$2)+COUNTIF(CORRIDA!$M:$M,EQ$2&amp;" d. "&amp;$B20)))</f>
        <v>0</v>
      </c>
      <c r="ER20" s="83" t="n">
        <f aca="false">IF($B20=ER$2,0,IF(COUNTIF(CORRIDA!$M:$M,$B20&amp;" d. "&amp;ER$2)+COUNTIF(CORRIDA!$M:$M,ER$2&amp;" d. "&amp;$B20)=0,0,COUNTIF(CORRIDA!$M:$M,$B20&amp;" d. "&amp;ER$2)+COUNTIF(CORRIDA!$M:$M,ER$2&amp;" d. "&amp;$B20)))</f>
        <v>0</v>
      </c>
      <c r="ES20" s="83" t="n">
        <f aca="false">IF($B20=ES$2,0,IF(COUNTIF(CORRIDA!$M:$M,$B20&amp;" d. "&amp;ES$2)+COUNTIF(CORRIDA!$M:$M,ES$2&amp;" d. "&amp;$B20)=0,0,COUNTIF(CORRIDA!$M:$M,$B20&amp;" d. "&amp;ES$2)+COUNTIF(CORRIDA!$M:$M,ES$2&amp;" d. "&amp;$B20)))</f>
        <v>0</v>
      </c>
      <c r="ET20" s="83" t="n">
        <f aca="false">IF($B20=ET$2,0,IF(COUNTIF(CORRIDA!$M:$M,$B20&amp;" d. "&amp;ET$2)+COUNTIF(CORRIDA!$M:$M,ET$2&amp;" d. "&amp;$B20)=0,0,COUNTIF(CORRIDA!$M:$M,$B20&amp;" d. "&amp;ET$2)+COUNTIF(CORRIDA!$M:$M,ET$2&amp;" d. "&amp;$B20)))</f>
        <v>0</v>
      </c>
      <c r="EU20" s="83" t="n">
        <f aca="false">IF($B20=EU$2,0,IF(COUNTIF(CORRIDA!$M:$M,$B20&amp;" d. "&amp;EU$2)+COUNTIF(CORRIDA!$M:$M,EU$2&amp;" d. "&amp;$B20)=0,0,COUNTIF(CORRIDA!$M:$M,$B20&amp;" d. "&amp;EU$2)+COUNTIF(CORRIDA!$M:$M,EU$2&amp;" d. "&amp;$B20)))</f>
        <v>0</v>
      </c>
      <c r="EV20" s="83" t="n">
        <f aca="false">IF($B20=EV$2,0,IF(COUNTIF(CORRIDA!$M:$M,$B20&amp;" d. "&amp;EV$2)+COUNTIF(CORRIDA!$M:$M,EV$2&amp;" d. "&amp;$B20)=0,0,COUNTIF(CORRIDA!$M:$M,$B20&amp;" d. "&amp;EV$2)+COUNTIF(CORRIDA!$M:$M,EV$2&amp;" d. "&amp;$B20)))</f>
        <v>0</v>
      </c>
      <c r="EW20" s="83" t="n">
        <f aca="false">IF($B20=EW$2,0,IF(COUNTIF(CORRIDA!$M:$M,$B20&amp;" d. "&amp;EW$2)+COUNTIF(CORRIDA!$M:$M,EW$2&amp;" d. "&amp;$B20)=0,0,COUNTIF(CORRIDA!$M:$M,$B20&amp;" d. "&amp;EW$2)+COUNTIF(CORRIDA!$M:$M,EW$2&amp;" d. "&amp;$B20)))</f>
        <v>0</v>
      </c>
      <c r="EX20" s="83" t="n">
        <f aca="false">IF($B20=EX$2,0,IF(COUNTIF(CORRIDA!$M:$M,$B20&amp;" d. "&amp;EX$2)+COUNTIF(CORRIDA!$M:$M,EX$2&amp;" d. "&amp;$B20)=0,0,COUNTIF(CORRIDA!$M:$M,$B20&amp;" d. "&amp;EX$2)+COUNTIF(CORRIDA!$M:$M,EX$2&amp;" d. "&amp;$B20)))</f>
        <v>0</v>
      </c>
      <c r="EY20" s="83" t="n">
        <f aca="false">IF($B20=EY$2,0,IF(COUNTIF(CORRIDA!$M:$M,$B20&amp;" d. "&amp;EY$2)+COUNTIF(CORRIDA!$M:$M,EY$2&amp;" d. "&amp;$B20)=0,0,COUNTIF(CORRIDA!$M:$M,$B20&amp;" d. "&amp;EY$2)+COUNTIF(CORRIDA!$M:$M,EY$2&amp;" d. "&amp;$B20)))</f>
        <v>0</v>
      </c>
      <c r="EZ20" s="83" t="n">
        <f aca="false">IF($B20=EZ$2,0,IF(COUNTIF(CORRIDA!$M:$M,$B20&amp;" d. "&amp;EZ$2)+COUNTIF(CORRIDA!$M:$M,EZ$2&amp;" d. "&amp;$B20)=0,0,COUNTIF(CORRIDA!$M:$M,$B20&amp;" d. "&amp;EZ$2)+COUNTIF(CORRIDA!$M:$M,EZ$2&amp;" d. "&amp;$B20)))</f>
        <v>0</v>
      </c>
      <c r="FA20" s="83" t="n">
        <f aca="false">IF($B20=FA$2,0,IF(COUNTIF(CORRIDA!$M:$M,$B20&amp;" d. "&amp;FA$2)+COUNTIF(CORRIDA!$M:$M,FA$2&amp;" d. "&amp;$B20)=0,0,COUNTIF(CORRIDA!$M:$M,$B20&amp;" d. "&amp;FA$2)+COUNTIF(CORRIDA!$M:$M,FA$2&amp;" d. "&amp;$B20)))</f>
        <v>0</v>
      </c>
      <c r="FB20" s="83" t="n">
        <f aca="false">IF($B20=FB$2,0,IF(COUNTIF(CORRIDA!$M:$M,$B20&amp;" d. "&amp;FB$2)+COUNTIF(CORRIDA!$M:$M,FB$2&amp;" d. "&amp;$B20)=0,0,COUNTIF(CORRIDA!$M:$M,$B20&amp;" d. "&amp;FB$2)+COUNTIF(CORRIDA!$M:$M,FB$2&amp;" d. "&amp;$B20)))</f>
        <v>0</v>
      </c>
      <c r="FC20" s="83" t="n">
        <f aca="false">IF($B20=FC$2,0,IF(COUNTIF(CORRIDA!$M:$M,$B20&amp;" d. "&amp;FC$2)+COUNTIF(CORRIDA!$M:$M,FC$2&amp;" d. "&amp;$B20)=0,0,COUNTIF(CORRIDA!$M:$M,$B20&amp;" d. "&amp;FC$2)+COUNTIF(CORRIDA!$M:$M,FC$2&amp;" d. "&amp;$B20)))</f>
        <v>0</v>
      </c>
      <c r="FD20" s="83" t="n">
        <f aca="false">IF($B20=FD$2,0,IF(COUNTIF(CORRIDA!$M:$M,$B20&amp;" d. "&amp;FD$2)+COUNTIF(CORRIDA!$M:$M,FD$2&amp;" d. "&amp;$B20)=0,0,COUNTIF(CORRIDA!$M:$M,$B20&amp;" d. "&amp;FD$2)+COUNTIF(CORRIDA!$M:$M,FD$2&amp;" d. "&amp;$B20)))</f>
        <v>0</v>
      </c>
      <c r="FE20" s="83" t="n">
        <f aca="false">IF($B20=FE$2,0,IF(COUNTIF(CORRIDA!$M:$M,$B20&amp;" d. "&amp;FE$2)+COUNTIF(CORRIDA!$M:$M,FE$2&amp;" d. "&amp;$B20)=0,0,COUNTIF(CORRIDA!$M:$M,$B20&amp;" d. "&amp;FE$2)+COUNTIF(CORRIDA!$M:$M,FE$2&amp;" d. "&amp;$B20)))</f>
        <v>0</v>
      </c>
      <c r="FF20" s="83" t="n">
        <f aca="false">IF($B20=FF$2,0,IF(COUNTIF(CORRIDA!$M:$M,$B20&amp;" d. "&amp;FF$2)+COUNTIF(CORRIDA!$M:$M,FF$2&amp;" d. "&amp;$B20)=0,0,COUNTIF(CORRIDA!$M:$M,$B20&amp;" d. "&amp;FF$2)+COUNTIF(CORRIDA!$M:$M,FF$2&amp;" d. "&amp;$B20)))</f>
        <v>0</v>
      </c>
      <c r="FG20" s="75" t="n">
        <f aca="false">SUM(DI20:EW20)</f>
        <v>0</v>
      </c>
      <c r="FH20" s="80"/>
      <c r="FI20" s="73" t="str">
        <f aca="false">BE20</f>
        <v>Fontalvo</v>
      </c>
      <c r="FJ20" s="81" t="n">
        <f aca="false">COUNTIF(BF20:DC20,"&gt;0")</f>
        <v>0</v>
      </c>
      <c r="FK20" s="81" t="e">
        <f aca="false">AVERAGE(BF20:DC20)</f>
        <v>#DIV/0!</v>
      </c>
      <c r="FL20" s="81" t="e">
        <f aca="false">_xlfn.STDEV.P(BF20:DC20)</f>
        <v>#DIV/0!</v>
      </c>
    </row>
    <row r="21" customFormat="false" ht="12.75" hidden="false" customHeight="false" outlineLevel="0" collapsed="false">
      <c r="B21" s="73" t="str">
        <f aca="false">INTRO!B21</f>
        <v>Grilovic</v>
      </c>
      <c r="C21" s="74" t="str">
        <f aca="false">IF($B21=C$2,"-",IF(COUNTIF(CORRIDA!$M:$M,$B21&amp;" d. "&amp;C$2)=0,"",COUNTIF(CORRIDA!$M:$M,$B21&amp;" d. "&amp;C$2)))</f>
        <v/>
      </c>
      <c r="D21" s="74" t="str">
        <f aca="false">IF($B21=D$2,"-",IF(COUNTIF(CORRIDA!$M:$M,$B21&amp;" d. "&amp;D$2)=0,"",COUNTIF(CORRIDA!$M:$M,$B21&amp;" d. "&amp;D$2)))</f>
        <v/>
      </c>
      <c r="E21" s="74" t="str">
        <f aca="false">IF($B21=E$2,"-",IF(COUNTIF(CORRIDA!$M:$M,$B21&amp;" d. "&amp;E$2)=0,"",COUNTIF(CORRIDA!$M:$M,$B21&amp;" d. "&amp;E$2)))</f>
        <v/>
      </c>
      <c r="F21" s="74" t="str">
        <f aca="false">IF($B21=F$2,"-",IF(COUNTIF(CORRIDA!$M:$M,$B21&amp;" d. "&amp;F$2)=0,"",COUNTIF(CORRIDA!$M:$M,$B21&amp;" d. "&amp;F$2)))</f>
        <v/>
      </c>
      <c r="G21" s="74" t="str">
        <f aca="false">IF($B21=G$2,"-",IF(COUNTIF(CORRIDA!$M:$M,$B21&amp;" d. "&amp;G$2)=0,"",COUNTIF(CORRIDA!$M:$M,$B21&amp;" d. "&amp;G$2)))</f>
        <v/>
      </c>
      <c r="H21" s="74" t="str">
        <f aca="false">IF($B21=H$2,"-",IF(COUNTIF(CORRIDA!$M:$M,$B21&amp;" d. "&amp;H$2)=0,"",COUNTIF(CORRIDA!$M:$M,$B21&amp;" d. "&amp;H$2)))</f>
        <v/>
      </c>
      <c r="I21" s="74" t="str">
        <f aca="false">IF($B21=I$2,"-",IF(COUNTIF(CORRIDA!$M:$M,$B21&amp;" d. "&amp;I$2)=0,"",COUNTIF(CORRIDA!$M:$M,$B21&amp;" d. "&amp;I$2)))</f>
        <v/>
      </c>
      <c r="J21" s="74" t="str">
        <f aca="false">IF($B21=J$2,"-",IF(COUNTIF(CORRIDA!$M:$M,$B21&amp;" d. "&amp;J$2)=0,"",COUNTIF(CORRIDA!$M:$M,$B21&amp;" d. "&amp;J$2)))</f>
        <v/>
      </c>
      <c r="K21" s="74" t="str">
        <f aca="false">IF($B21=K$2,"-",IF(COUNTIF(CORRIDA!$M:$M,$B21&amp;" d. "&amp;K$2)=0,"",COUNTIF(CORRIDA!$M:$M,$B21&amp;" d. "&amp;K$2)))</f>
        <v/>
      </c>
      <c r="L21" s="74" t="str">
        <f aca="false">IF($B21=L$2,"-",IF(COUNTIF(CORRIDA!$M:$M,$B21&amp;" d. "&amp;L$2)=0,"",COUNTIF(CORRIDA!$M:$M,$B21&amp;" d. "&amp;L$2)))</f>
        <v/>
      </c>
      <c r="M21" s="74" t="str">
        <f aca="false">IF($B21=M$2,"-",IF(COUNTIF(CORRIDA!$M:$M,$B21&amp;" d. "&amp;M$2)=0,"",COUNTIF(CORRIDA!$M:$M,$B21&amp;" d. "&amp;M$2)))</f>
        <v/>
      </c>
      <c r="N21" s="74" t="str">
        <f aca="false">IF($B21=N$2,"-",IF(COUNTIF(CORRIDA!$M:$M,$B21&amp;" d. "&amp;N$2)=0,"",COUNTIF(CORRIDA!$M:$M,$B21&amp;" d. "&amp;N$2)))</f>
        <v/>
      </c>
      <c r="O21" s="74" t="str">
        <f aca="false">IF($B21=O$2,"-",IF(COUNTIF(CORRIDA!$M:$M,$B21&amp;" d. "&amp;O$2)=0,"",COUNTIF(CORRIDA!$M:$M,$B21&amp;" d. "&amp;O$2)))</f>
        <v/>
      </c>
      <c r="P21" s="74" t="str">
        <f aca="false">IF($B21=P$2,"-",IF(COUNTIF(CORRIDA!$M:$M,$B21&amp;" d. "&amp;P$2)=0,"",COUNTIF(CORRIDA!$M:$M,$B21&amp;" d. "&amp;P$2)))</f>
        <v/>
      </c>
      <c r="Q21" s="74" t="str">
        <f aca="false">IF($B21=Q$2,"-",IF(COUNTIF(CORRIDA!$M:$M,$B21&amp;" d. "&amp;Q$2)=0,"",COUNTIF(CORRIDA!$M:$M,$B21&amp;" d. "&amp;Q$2)))</f>
        <v/>
      </c>
      <c r="R21" s="74" t="str">
        <f aca="false">IF($B21=R$2,"-",IF(COUNTIF(CORRIDA!$M:$M,$B21&amp;" d. "&amp;R$2)=0,"",COUNTIF(CORRIDA!$M:$M,$B21&amp;" d. "&amp;R$2)))</f>
        <v/>
      </c>
      <c r="S21" s="74" t="str">
        <f aca="false">IF($B21=S$2,"-",IF(COUNTIF(CORRIDA!$M:$M,$B21&amp;" d. "&amp;S$2)=0,"",COUNTIF(CORRIDA!$M:$M,$B21&amp;" d. "&amp;S$2)))</f>
        <v/>
      </c>
      <c r="T21" s="74" t="str">
        <f aca="false">IF($B21=T$2,"-",IF(COUNTIF(CORRIDA!$M:$M,$B21&amp;" d. "&amp;T$2)=0,"",COUNTIF(CORRIDA!$M:$M,$B21&amp;" d. "&amp;T$2)))</f>
        <v/>
      </c>
      <c r="U21" s="74" t="str">
        <f aca="false">IF($B21=U$2,"-",IF(COUNTIF(CORRIDA!$M:$M,$B21&amp;" d. "&amp;U$2)=0,"",COUNTIF(CORRIDA!$M:$M,$B21&amp;" d. "&amp;U$2)))</f>
        <v>-</v>
      </c>
      <c r="V21" s="74" t="str">
        <f aca="false">IF($B21=V$2,"-",IF(COUNTIF(CORRIDA!$M:$M,$B21&amp;" d. "&amp;V$2)=0,"",COUNTIF(CORRIDA!$M:$M,$B21&amp;" d. "&amp;V$2)))</f>
        <v/>
      </c>
      <c r="W21" s="74" t="str">
        <f aca="false">IF($B21=W$2,"-",IF(COUNTIF(CORRIDA!$M:$M,$B21&amp;" d. "&amp;W$2)=0,"",COUNTIF(CORRIDA!$M:$M,$B21&amp;" d. "&amp;W$2)))</f>
        <v/>
      </c>
      <c r="X21" s="74" t="str">
        <f aca="false">IF($B21=X$2,"-",IF(COUNTIF(CORRIDA!$M:$M,$B21&amp;" d. "&amp;X$2)=0,"",COUNTIF(CORRIDA!$M:$M,$B21&amp;" d. "&amp;X$2)))</f>
        <v/>
      </c>
      <c r="Y21" s="74" t="str">
        <f aca="false">IF($B21=Y$2,"-",IF(COUNTIF(CORRIDA!$M:$M,$B21&amp;" d. "&amp;Y$2)=0,"",COUNTIF(CORRIDA!$M:$M,$B21&amp;" d. "&amp;Y$2)))</f>
        <v/>
      </c>
      <c r="Z21" s="74" t="str">
        <f aca="false">IF($B21=Z$2,"-",IF(COUNTIF(CORRIDA!$M:$M,$B21&amp;" d. "&amp;Z$2)=0,"",COUNTIF(CORRIDA!$M:$M,$B21&amp;" d. "&amp;Z$2)))</f>
        <v/>
      </c>
      <c r="AA21" s="74" t="str">
        <f aca="false">IF($B21=AA$2,"-",IF(COUNTIF(CORRIDA!$M:$M,$B21&amp;" d. "&amp;AA$2)=0,"",COUNTIF(CORRIDA!$M:$M,$B21&amp;" d. "&amp;AA$2)))</f>
        <v/>
      </c>
      <c r="AB21" s="74" t="str">
        <f aca="false">IF($B21=AB$2,"-",IF(COUNTIF(CORRIDA!$M:$M,$B21&amp;" d. "&amp;AB$2)=0,"",COUNTIF(CORRIDA!$M:$M,$B21&amp;" d. "&amp;AB$2)))</f>
        <v/>
      </c>
      <c r="AC21" s="74" t="str">
        <f aca="false">IF($B21=AC$2,"-",IF(COUNTIF(CORRIDA!$M:$M,$B21&amp;" d. "&amp;AC$2)=0,"",COUNTIF(CORRIDA!$M:$M,$B21&amp;" d. "&amp;AC$2)))</f>
        <v/>
      </c>
      <c r="AD21" s="74" t="str">
        <f aca="false">IF($B21=AD$2,"-",IF(COUNTIF(CORRIDA!$M:$M,$B21&amp;" d. "&amp;AD$2)=0,"",COUNTIF(CORRIDA!$M:$M,$B21&amp;" d. "&amp;AD$2)))</f>
        <v/>
      </c>
      <c r="AE21" s="74" t="str">
        <f aca="false">IF($B21=AE$2,"-",IF(COUNTIF(CORRIDA!$M:$M,$B21&amp;" d. "&amp;AE$2)=0,"",COUNTIF(CORRIDA!$M:$M,$B21&amp;" d. "&amp;AE$2)))</f>
        <v/>
      </c>
      <c r="AF21" s="74" t="str">
        <f aca="false">IF($B21=AF$2,"-",IF(COUNTIF(CORRIDA!$M:$M,$B21&amp;" d. "&amp;AF$2)=0,"",COUNTIF(CORRIDA!$M:$M,$B21&amp;" d. "&amp;AF$2)))</f>
        <v/>
      </c>
      <c r="AG21" s="74" t="str">
        <f aca="false">IF($B21=AG$2,"-",IF(COUNTIF(CORRIDA!$M:$M,$B21&amp;" d. "&amp;AG$2)=0,"",COUNTIF(CORRIDA!$M:$M,$B21&amp;" d. "&amp;AG$2)))</f>
        <v/>
      </c>
      <c r="AH21" s="74" t="str">
        <f aca="false">IF($B21=AH$2,"-",IF(COUNTIF(CORRIDA!$M:$M,$B21&amp;" d. "&amp;AH$2)=0,"",COUNTIF(CORRIDA!$M:$M,$B21&amp;" d. "&amp;AH$2)))</f>
        <v/>
      </c>
      <c r="AI21" s="74" t="str">
        <f aca="false">IF($B21=AI$2,"-",IF(COUNTIF(CORRIDA!$M:$M,$B21&amp;" d. "&amp;AI$2)=0,"",COUNTIF(CORRIDA!$M:$M,$B21&amp;" d. "&amp;AI$2)))</f>
        <v/>
      </c>
      <c r="AJ21" s="74" t="str">
        <f aca="false">IF($B21=AJ$2,"-",IF(COUNTIF(CORRIDA!$M:$M,$B21&amp;" d. "&amp;AJ$2)=0,"",COUNTIF(CORRIDA!$M:$M,$B21&amp;" d. "&amp;AJ$2)))</f>
        <v/>
      </c>
      <c r="AK21" s="74" t="str">
        <f aca="false">IF($B21=AK$2,"-",IF(COUNTIF(CORRIDA!$M:$M,$B21&amp;" d. "&amp;AK$2)=0,"",COUNTIF(CORRIDA!$M:$M,$B21&amp;" d. "&amp;AK$2)))</f>
        <v/>
      </c>
      <c r="AL21" s="74" t="str">
        <f aca="false">IF($B21=AL$2,"-",IF(COUNTIF(CORRIDA!$M:$M,$B21&amp;" d. "&amp;AL$2)=0,"",COUNTIF(CORRIDA!$M:$M,$B21&amp;" d. "&amp;AL$2)))</f>
        <v/>
      </c>
      <c r="AM21" s="74" t="str">
        <f aca="false">IF($B21=AM$2,"-",IF(COUNTIF(CORRIDA!$M:$M,$B21&amp;" d. "&amp;AM$2)=0,"",COUNTIF(CORRIDA!$M:$M,$B21&amp;" d. "&amp;AM$2)))</f>
        <v/>
      </c>
      <c r="AN21" s="74" t="str">
        <f aca="false">IF($B21=AN$2,"-",IF(COUNTIF(CORRIDA!$M:$M,$B21&amp;" d. "&amp;AN$2)=0,"",COUNTIF(CORRIDA!$M:$M,$B21&amp;" d. "&amp;AN$2)))</f>
        <v/>
      </c>
      <c r="AO21" s="74" t="str">
        <f aca="false">IF($B21=AO$2,"-",IF(COUNTIF(CORRIDA!$M:$M,$B21&amp;" d. "&amp;AO$2)=0,"",COUNTIF(CORRIDA!$M:$M,$B21&amp;" d. "&amp;AO$2)))</f>
        <v/>
      </c>
      <c r="AP21" s="74" t="str">
        <f aca="false">IF($B21=AP$2,"-",IF(COUNTIF(CORRIDA!$M:$M,$B21&amp;" d. "&amp;AP$2)=0,"",COUNTIF(CORRIDA!$M:$M,$B21&amp;" d. "&amp;AP$2)))</f>
        <v/>
      </c>
      <c r="AQ21" s="74" t="str">
        <f aca="false">IF($B21=AQ$2,"-",IF(COUNTIF(CORRIDA!$M:$M,$B21&amp;" d. "&amp;AQ$2)=0,"",COUNTIF(CORRIDA!$M:$M,$B21&amp;" d. "&amp;AQ$2)))</f>
        <v/>
      </c>
      <c r="AR21" s="74" t="str">
        <f aca="false">IF($B21=AR$2,"-",IF(COUNTIF(CORRIDA!$M:$M,$B21&amp;" d. "&amp;AR$2)=0,"",COUNTIF(CORRIDA!$M:$M,$B21&amp;" d. "&amp;AR$2)))</f>
        <v/>
      </c>
      <c r="AS21" s="74" t="str">
        <f aca="false">IF($B21=AS$2,"-",IF(COUNTIF(CORRIDA!$M:$M,$B21&amp;" d. "&amp;AS$2)=0,"",COUNTIF(CORRIDA!$M:$M,$B21&amp;" d. "&amp;AS$2)))</f>
        <v/>
      </c>
      <c r="AT21" s="74" t="str">
        <f aca="false">IF($B21=AT$2,"-",IF(COUNTIF(CORRIDA!$M:$M,$B21&amp;" d. "&amp;AT$2)=0,"",COUNTIF(CORRIDA!$M:$M,$B21&amp;" d. "&amp;AT$2)))</f>
        <v/>
      </c>
      <c r="AU21" s="74" t="str">
        <f aca="false">IF($B21=AU$2,"-",IF(COUNTIF(CORRIDA!$M:$M,$B21&amp;" d. "&amp;AU$2)=0,"",COUNTIF(CORRIDA!$M:$M,$B21&amp;" d. "&amp;AU$2)))</f>
        <v/>
      </c>
      <c r="AV21" s="74" t="str">
        <f aca="false">IF($B21=AV$2,"-",IF(COUNTIF(CORRIDA!$M:$M,$B21&amp;" d. "&amp;AV$2)=0,"",COUNTIF(CORRIDA!$M:$M,$B21&amp;" d. "&amp;AV$2)))</f>
        <v/>
      </c>
      <c r="AW21" s="74" t="str">
        <f aca="false">IF($B21=AW$2,"-",IF(COUNTIF(CORRIDA!$M:$M,$B21&amp;" d. "&amp;AW$2)=0,"",COUNTIF(CORRIDA!$M:$M,$B21&amp;" d. "&amp;AW$2)))</f>
        <v/>
      </c>
      <c r="AX21" s="74" t="str">
        <f aca="false">IF($B21=AX$2,"-",IF(COUNTIF(CORRIDA!$M:$M,$B21&amp;" d. "&amp;AX$2)=0,"",COUNTIF(CORRIDA!$M:$M,$B21&amp;" d. "&amp;AX$2)))</f>
        <v/>
      </c>
      <c r="AY21" s="74" t="str">
        <f aca="false">IF($B21=AY$2,"-",IF(COUNTIF(CORRIDA!$M:$M,$B21&amp;" d. "&amp;AY$2)=0,"",COUNTIF(CORRIDA!$M:$M,$B21&amp;" d. "&amp;AY$2)))</f>
        <v/>
      </c>
      <c r="AZ21" s="74" t="str">
        <f aca="false">IF($B21=AZ$2,"-",IF(COUNTIF(CORRIDA!$M:$M,$B21&amp;" d. "&amp;AZ$2)=0,"",COUNTIF(CORRIDA!$M:$M,$B21&amp;" d. "&amp;AZ$2)))</f>
        <v/>
      </c>
      <c r="BA21" s="75" t="n">
        <f aca="false">SUM(C21:AZ21)</f>
        <v>0</v>
      </c>
      <c r="BE21" s="73" t="str">
        <f aca="false">B21</f>
        <v>Grilovic</v>
      </c>
      <c r="BF21" s="76" t="str">
        <f aca="false">IF($B21=BF$2,"-",IF(COUNTIF(CORRIDA!$M:$M,$B21&amp;" d. "&amp;BF$2)+COUNTIF(CORRIDA!$M:$M,BF$2&amp;" d. "&amp;$B21)=0,"",COUNTIF(CORRIDA!$M:$M,$B21&amp;" d. "&amp;BF$2)+COUNTIF(CORRIDA!$M:$M,BF$2&amp;" d. "&amp;$B21)))</f>
        <v/>
      </c>
      <c r="BG21" s="76" t="str">
        <f aca="false">IF($B21=BG$2,"-",IF(COUNTIF(CORRIDA!$M:$M,$B21&amp;" d. "&amp;BG$2)+COUNTIF(CORRIDA!$M:$M,BG$2&amp;" d. "&amp;$B21)=0,"",COUNTIF(CORRIDA!$M:$M,$B21&amp;" d. "&amp;BG$2)+COUNTIF(CORRIDA!$M:$M,BG$2&amp;" d. "&amp;$B21)))</f>
        <v/>
      </c>
      <c r="BH21" s="76" t="str">
        <f aca="false">IF($B21=BH$2,"-",IF(COUNTIF(CORRIDA!$M:$M,$B21&amp;" d. "&amp;BH$2)+COUNTIF(CORRIDA!$M:$M,BH$2&amp;" d. "&amp;$B21)=0,"",COUNTIF(CORRIDA!$M:$M,$B21&amp;" d. "&amp;BH$2)+COUNTIF(CORRIDA!$M:$M,BH$2&amp;" d. "&amp;$B21)))</f>
        <v/>
      </c>
      <c r="BI21" s="76" t="str">
        <f aca="false">IF($B21=BI$2,"-",IF(COUNTIF(CORRIDA!$M:$M,$B21&amp;" d. "&amp;BI$2)+COUNTIF(CORRIDA!$M:$M,BI$2&amp;" d. "&amp;$B21)=0,"",COUNTIF(CORRIDA!$M:$M,$B21&amp;" d. "&amp;BI$2)+COUNTIF(CORRIDA!$M:$M,BI$2&amp;" d. "&amp;$B21)))</f>
        <v/>
      </c>
      <c r="BJ21" s="76" t="str">
        <f aca="false">IF($B21=BJ$2,"-",IF(COUNTIF(CORRIDA!$M:$M,$B21&amp;" d. "&amp;BJ$2)+COUNTIF(CORRIDA!$M:$M,BJ$2&amp;" d. "&amp;$B21)=0,"",COUNTIF(CORRIDA!$M:$M,$B21&amp;" d. "&amp;BJ$2)+COUNTIF(CORRIDA!$M:$M,BJ$2&amp;" d. "&amp;$B21)))</f>
        <v/>
      </c>
      <c r="BK21" s="76" t="str">
        <f aca="false">IF($B21=BK$2,"-",IF(COUNTIF(CORRIDA!$M:$M,$B21&amp;" d. "&amp;BK$2)+COUNTIF(CORRIDA!$M:$M,BK$2&amp;" d. "&amp;$B21)=0,"",COUNTIF(CORRIDA!$M:$M,$B21&amp;" d. "&amp;BK$2)+COUNTIF(CORRIDA!$M:$M,BK$2&amp;" d. "&amp;$B21)))</f>
        <v/>
      </c>
      <c r="BL21" s="76" t="str">
        <f aca="false">IF($B21=BL$2,"-",IF(COUNTIF(CORRIDA!$M:$M,$B21&amp;" d. "&amp;BL$2)+COUNTIF(CORRIDA!$M:$M,BL$2&amp;" d. "&amp;$B21)=0,"",COUNTIF(CORRIDA!$M:$M,$B21&amp;" d. "&amp;BL$2)+COUNTIF(CORRIDA!$M:$M,BL$2&amp;" d. "&amp;$B21)))</f>
        <v/>
      </c>
      <c r="BM21" s="76" t="str">
        <f aca="false">IF($B21=BM$2,"-",IF(COUNTIF(CORRIDA!$M:$M,$B21&amp;" d. "&amp;BM$2)+COUNTIF(CORRIDA!$M:$M,BM$2&amp;" d. "&amp;$B21)=0,"",COUNTIF(CORRIDA!$M:$M,$B21&amp;" d. "&amp;BM$2)+COUNTIF(CORRIDA!$M:$M,BM$2&amp;" d. "&amp;$B21)))</f>
        <v/>
      </c>
      <c r="BN21" s="76" t="str">
        <f aca="false">IF($B21=BN$2,"-",IF(COUNTIF(CORRIDA!$M:$M,$B21&amp;" d. "&amp;BN$2)+COUNTIF(CORRIDA!$M:$M,BN$2&amp;" d. "&amp;$B21)=0,"",COUNTIF(CORRIDA!$M:$M,$B21&amp;" d. "&amp;BN$2)+COUNTIF(CORRIDA!$M:$M,BN$2&amp;" d. "&amp;$B21)))</f>
        <v/>
      </c>
      <c r="BO21" s="76" t="str">
        <f aca="false">IF($B21=BO$2,"-",IF(COUNTIF(CORRIDA!$M:$M,$B21&amp;" d. "&amp;BO$2)+COUNTIF(CORRIDA!$M:$M,BO$2&amp;" d. "&amp;$B21)=0,"",COUNTIF(CORRIDA!$M:$M,$B21&amp;" d. "&amp;BO$2)+COUNTIF(CORRIDA!$M:$M,BO$2&amp;" d. "&amp;$B21)))</f>
        <v/>
      </c>
      <c r="BP21" s="76" t="str">
        <f aca="false">IF($B21=BP$2,"-",IF(COUNTIF(CORRIDA!$M:$M,$B21&amp;" d. "&amp;BP$2)+COUNTIF(CORRIDA!$M:$M,BP$2&amp;" d. "&amp;$B21)=0,"",COUNTIF(CORRIDA!$M:$M,$B21&amp;" d. "&amp;BP$2)+COUNTIF(CORRIDA!$M:$M,BP$2&amp;" d. "&amp;$B21)))</f>
        <v/>
      </c>
      <c r="BQ21" s="76" t="str">
        <f aca="false">IF($B21=BQ$2,"-",IF(COUNTIF(CORRIDA!$M:$M,$B21&amp;" d. "&amp;BQ$2)+COUNTIF(CORRIDA!$M:$M,BQ$2&amp;" d. "&amp;$B21)=0,"",COUNTIF(CORRIDA!$M:$M,$B21&amp;" d. "&amp;BQ$2)+COUNTIF(CORRIDA!$M:$M,BQ$2&amp;" d. "&amp;$B21)))</f>
        <v/>
      </c>
      <c r="BR21" s="76" t="str">
        <f aca="false">IF($B21=BR$2,"-",IF(COUNTIF(CORRIDA!$M:$M,$B21&amp;" d. "&amp;BR$2)+COUNTIF(CORRIDA!$M:$M,BR$2&amp;" d. "&amp;$B21)=0,"",COUNTIF(CORRIDA!$M:$M,$B21&amp;" d. "&amp;BR$2)+COUNTIF(CORRIDA!$M:$M,BR$2&amp;" d. "&amp;$B21)))</f>
        <v/>
      </c>
      <c r="BS21" s="76" t="str">
        <f aca="false">IF($B21=BS$2,"-",IF(COUNTIF(CORRIDA!$M:$M,$B21&amp;" d. "&amp;BS$2)+COUNTIF(CORRIDA!$M:$M,BS$2&amp;" d. "&amp;$B21)=0,"",COUNTIF(CORRIDA!$M:$M,$B21&amp;" d. "&amp;BS$2)+COUNTIF(CORRIDA!$M:$M,BS$2&amp;" d. "&amp;$B21)))</f>
        <v/>
      </c>
      <c r="BT21" s="76" t="str">
        <f aca="false">IF($B21=BT$2,"-",IF(COUNTIF(CORRIDA!$M:$M,$B21&amp;" d. "&amp;BT$2)+COUNTIF(CORRIDA!$M:$M,BT$2&amp;" d. "&amp;$B21)=0,"",COUNTIF(CORRIDA!$M:$M,$B21&amp;" d. "&amp;BT$2)+COUNTIF(CORRIDA!$M:$M,BT$2&amp;" d. "&amp;$B21)))</f>
        <v/>
      </c>
      <c r="BU21" s="76" t="str">
        <f aca="false">IF($B21=BU$2,"-",IF(COUNTIF(CORRIDA!$M:$M,$B21&amp;" d. "&amp;BU$2)+COUNTIF(CORRIDA!$M:$M,BU$2&amp;" d. "&amp;$B21)=0,"",COUNTIF(CORRIDA!$M:$M,$B21&amp;" d. "&amp;BU$2)+COUNTIF(CORRIDA!$M:$M,BU$2&amp;" d. "&amp;$B21)))</f>
        <v/>
      </c>
      <c r="BV21" s="76" t="str">
        <f aca="false">IF($B21=BV$2,"-",IF(COUNTIF(CORRIDA!$M:$M,$B21&amp;" d. "&amp;BV$2)+COUNTIF(CORRIDA!$M:$M,BV$2&amp;" d. "&amp;$B21)=0,"",COUNTIF(CORRIDA!$M:$M,$B21&amp;" d. "&amp;BV$2)+COUNTIF(CORRIDA!$M:$M,BV$2&amp;" d. "&amp;$B21)))</f>
        <v/>
      </c>
      <c r="BW21" s="76" t="str">
        <f aca="false">IF($B21=BW$2,"-",IF(COUNTIF(CORRIDA!$M:$M,$B21&amp;" d. "&amp;BW$2)+COUNTIF(CORRIDA!$M:$M,BW$2&amp;" d. "&amp;$B21)=0,"",COUNTIF(CORRIDA!$M:$M,$B21&amp;" d. "&amp;BW$2)+COUNTIF(CORRIDA!$M:$M,BW$2&amp;" d. "&amp;$B21)))</f>
        <v/>
      </c>
      <c r="BX21" s="76" t="str">
        <f aca="false">IF($B21=BX$2,"-",IF(COUNTIF(CORRIDA!$M:$M,$B21&amp;" d. "&amp;BX$2)+COUNTIF(CORRIDA!$M:$M,BX$2&amp;" d. "&amp;$B21)=0,"",COUNTIF(CORRIDA!$M:$M,$B21&amp;" d. "&amp;BX$2)+COUNTIF(CORRIDA!$M:$M,BX$2&amp;" d. "&amp;$B21)))</f>
        <v>-</v>
      </c>
      <c r="BY21" s="76" t="str">
        <f aca="false">IF($B21=BY$2,"-",IF(COUNTIF(CORRIDA!$M:$M,$B21&amp;" d. "&amp;BY$2)+COUNTIF(CORRIDA!$M:$M,BY$2&amp;" d. "&amp;$B21)=0,"",COUNTIF(CORRIDA!$M:$M,$B21&amp;" d. "&amp;BY$2)+COUNTIF(CORRIDA!$M:$M,BY$2&amp;" d. "&amp;$B21)))</f>
        <v/>
      </c>
      <c r="BZ21" s="76" t="str">
        <f aca="false">IF($B21=BZ$2,"-",IF(COUNTIF(CORRIDA!$M:$M,$B21&amp;" d. "&amp;BZ$2)+COUNTIF(CORRIDA!$M:$M,BZ$2&amp;" d. "&amp;$B21)=0,"",COUNTIF(CORRIDA!$M:$M,$B21&amp;" d. "&amp;BZ$2)+COUNTIF(CORRIDA!$M:$M,BZ$2&amp;" d. "&amp;$B21)))</f>
        <v/>
      </c>
      <c r="CA21" s="76" t="str">
        <f aca="false">IF($B21=CA$2,"-",IF(COUNTIF(CORRIDA!$M:$M,$B21&amp;" d. "&amp;CA$2)+COUNTIF(CORRIDA!$M:$M,CA$2&amp;" d. "&amp;$B21)=0,"",COUNTIF(CORRIDA!$M:$M,$B21&amp;" d. "&amp;CA$2)+COUNTIF(CORRIDA!$M:$M,CA$2&amp;" d. "&amp;$B21)))</f>
        <v/>
      </c>
      <c r="CB21" s="76" t="str">
        <f aca="false">IF($B21=CB$2,"-",IF(COUNTIF(CORRIDA!$M:$M,$B21&amp;" d. "&amp;CB$2)+COUNTIF(CORRIDA!$M:$M,CB$2&amp;" d. "&amp;$B21)=0,"",COUNTIF(CORRIDA!$M:$M,$B21&amp;" d. "&amp;CB$2)+COUNTIF(CORRIDA!$M:$M,CB$2&amp;" d. "&amp;$B21)))</f>
        <v/>
      </c>
      <c r="CC21" s="76" t="str">
        <f aca="false">IF($B21=CC$2,"-",IF(COUNTIF(CORRIDA!$M:$M,$B21&amp;" d. "&amp;CC$2)+COUNTIF(CORRIDA!$M:$M,CC$2&amp;" d. "&amp;$B21)=0,"",COUNTIF(CORRIDA!$M:$M,$B21&amp;" d. "&amp;CC$2)+COUNTIF(CORRIDA!$M:$M,CC$2&amp;" d. "&amp;$B21)))</f>
        <v/>
      </c>
      <c r="CD21" s="76" t="str">
        <f aca="false">IF($B21=CD$2,"-",IF(COUNTIF(CORRIDA!$M:$M,$B21&amp;" d. "&amp;CD$2)+COUNTIF(CORRIDA!$M:$M,CD$2&amp;" d. "&amp;$B21)=0,"",COUNTIF(CORRIDA!$M:$M,$B21&amp;" d. "&amp;CD$2)+COUNTIF(CORRIDA!$M:$M,CD$2&amp;" d. "&amp;$B21)))</f>
        <v/>
      </c>
      <c r="CE21" s="76" t="str">
        <f aca="false">IF($B21=CE$2,"-",IF(COUNTIF(CORRIDA!$M:$M,$B21&amp;" d. "&amp;CE$2)+COUNTIF(CORRIDA!$M:$M,CE$2&amp;" d. "&amp;$B21)=0,"",COUNTIF(CORRIDA!$M:$M,$B21&amp;" d. "&amp;CE$2)+COUNTIF(CORRIDA!$M:$M,CE$2&amp;" d. "&amp;$B21)))</f>
        <v/>
      </c>
      <c r="CF21" s="76" t="str">
        <f aca="false">IF($B21=CF$2,"-",IF(COUNTIF(CORRIDA!$M:$M,$B21&amp;" d. "&amp;CF$2)+COUNTIF(CORRIDA!$M:$M,CF$2&amp;" d. "&amp;$B21)=0,"",COUNTIF(CORRIDA!$M:$M,$B21&amp;" d. "&amp;CF$2)+COUNTIF(CORRIDA!$M:$M,CF$2&amp;" d. "&amp;$B21)))</f>
        <v/>
      </c>
      <c r="CG21" s="76" t="str">
        <f aca="false">IF($B21=CG$2,"-",IF(COUNTIF(CORRIDA!$M:$M,$B21&amp;" d. "&amp;CG$2)+COUNTIF(CORRIDA!$M:$M,CG$2&amp;" d. "&amp;$B21)=0,"",COUNTIF(CORRIDA!$M:$M,$B21&amp;" d. "&amp;CG$2)+COUNTIF(CORRIDA!$M:$M,CG$2&amp;" d. "&amp;$B21)))</f>
        <v/>
      </c>
      <c r="CH21" s="76" t="str">
        <f aca="false">IF($B21=CH$2,"-",IF(COUNTIF(CORRIDA!$M:$M,$B21&amp;" d. "&amp;CH$2)+COUNTIF(CORRIDA!$M:$M,CH$2&amp;" d. "&amp;$B21)=0,"",COUNTIF(CORRIDA!$M:$M,$B21&amp;" d. "&amp;CH$2)+COUNTIF(CORRIDA!$M:$M,CH$2&amp;" d. "&amp;$B21)))</f>
        <v/>
      </c>
      <c r="CI21" s="76" t="str">
        <f aca="false">IF($B21=CI$2,"-",IF(COUNTIF(CORRIDA!$M:$M,$B21&amp;" d. "&amp;CI$2)+COUNTIF(CORRIDA!$M:$M,CI$2&amp;" d. "&amp;$B21)=0,"",COUNTIF(CORRIDA!$M:$M,$B21&amp;" d. "&amp;CI$2)+COUNTIF(CORRIDA!$M:$M,CI$2&amp;" d. "&amp;$B21)))</f>
        <v/>
      </c>
      <c r="CJ21" s="76" t="str">
        <f aca="false">IF($B21=CJ$2,"-",IF(COUNTIF(CORRIDA!$M:$M,$B21&amp;" d. "&amp;CJ$2)+COUNTIF(CORRIDA!$M:$M,CJ$2&amp;" d. "&amp;$B21)=0,"",COUNTIF(CORRIDA!$M:$M,$B21&amp;" d. "&amp;CJ$2)+COUNTIF(CORRIDA!$M:$M,CJ$2&amp;" d. "&amp;$B21)))</f>
        <v/>
      </c>
      <c r="CK21" s="76" t="str">
        <f aca="false">IF($B21=CK$2,"-",IF(COUNTIF(CORRIDA!$M:$M,$B21&amp;" d. "&amp;CK$2)+COUNTIF(CORRIDA!$M:$M,CK$2&amp;" d. "&amp;$B21)=0,"",COUNTIF(CORRIDA!$M:$M,$B21&amp;" d. "&amp;CK$2)+COUNTIF(CORRIDA!$M:$M,CK$2&amp;" d. "&amp;$B21)))</f>
        <v/>
      </c>
      <c r="CL21" s="76" t="str">
        <f aca="false">IF($B21=CL$2,"-",IF(COUNTIF(CORRIDA!$M:$M,$B21&amp;" d. "&amp;CL$2)+COUNTIF(CORRIDA!$M:$M,CL$2&amp;" d. "&amp;$B21)=0,"",COUNTIF(CORRIDA!$M:$M,$B21&amp;" d. "&amp;CL$2)+COUNTIF(CORRIDA!$M:$M,CL$2&amp;" d. "&amp;$B21)))</f>
        <v/>
      </c>
      <c r="CM21" s="76" t="str">
        <f aca="false">IF($B21=CM$2,"-",IF(COUNTIF(CORRIDA!$M:$M,$B21&amp;" d. "&amp;CM$2)+COUNTIF(CORRIDA!$M:$M,CM$2&amp;" d. "&amp;$B21)=0,"",COUNTIF(CORRIDA!$M:$M,$B21&amp;" d. "&amp;CM$2)+COUNTIF(CORRIDA!$M:$M,CM$2&amp;" d. "&amp;$B21)))</f>
        <v/>
      </c>
      <c r="CN21" s="76" t="str">
        <f aca="false">IF($B21=CN$2,"-",IF(COUNTIF(CORRIDA!$M:$M,$B21&amp;" d. "&amp;CN$2)+COUNTIF(CORRIDA!$M:$M,CN$2&amp;" d. "&amp;$B21)=0,"",COUNTIF(CORRIDA!$M:$M,$B21&amp;" d. "&amp;CN$2)+COUNTIF(CORRIDA!$M:$M,CN$2&amp;" d. "&amp;$B21)))</f>
        <v/>
      </c>
      <c r="CO21" s="76" t="str">
        <f aca="false">IF($B21=CO$2,"-",IF(COUNTIF(CORRIDA!$M:$M,$B21&amp;" d. "&amp;CO$2)+COUNTIF(CORRIDA!$M:$M,CO$2&amp;" d. "&amp;$B21)=0,"",COUNTIF(CORRIDA!$M:$M,$B21&amp;" d. "&amp;CO$2)+COUNTIF(CORRIDA!$M:$M,CO$2&amp;" d. "&amp;$B21)))</f>
        <v/>
      </c>
      <c r="CP21" s="76" t="str">
        <f aca="false">IF($B21=CP$2,"-",IF(COUNTIF(CORRIDA!$M:$M,$B21&amp;" d. "&amp;CP$2)+COUNTIF(CORRIDA!$M:$M,CP$2&amp;" d. "&amp;$B21)=0,"",COUNTIF(CORRIDA!$M:$M,$B21&amp;" d. "&amp;CP$2)+COUNTIF(CORRIDA!$M:$M,CP$2&amp;" d. "&amp;$B21)))</f>
        <v/>
      </c>
      <c r="CQ21" s="76" t="str">
        <f aca="false">IF($B21=CQ$2,"-",IF(COUNTIF(CORRIDA!$M:$M,$B21&amp;" d. "&amp;CQ$2)+COUNTIF(CORRIDA!$M:$M,CQ$2&amp;" d. "&amp;$B21)=0,"",COUNTIF(CORRIDA!$M:$M,$B21&amp;" d. "&amp;CQ$2)+COUNTIF(CORRIDA!$M:$M,CQ$2&amp;" d. "&amp;$B21)))</f>
        <v/>
      </c>
      <c r="CR21" s="76" t="str">
        <f aca="false">IF($B21=CR$2,"-",IF(COUNTIF(CORRIDA!$M:$M,$B21&amp;" d. "&amp;CR$2)+COUNTIF(CORRIDA!$M:$M,CR$2&amp;" d. "&amp;$B21)=0,"",COUNTIF(CORRIDA!$M:$M,$B21&amp;" d. "&amp;CR$2)+COUNTIF(CORRIDA!$M:$M,CR$2&amp;" d. "&amp;$B21)))</f>
        <v/>
      </c>
      <c r="CS21" s="76" t="str">
        <f aca="false">IF($B21=CS$2,"-",IF(COUNTIF(CORRIDA!$M:$M,$B21&amp;" d. "&amp;CS$2)+COUNTIF(CORRIDA!$M:$M,CS$2&amp;" d. "&amp;$B21)=0,"",COUNTIF(CORRIDA!$M:$M,$B21&amp;" d. "&amp;CS$2)+COUNTIF(CORRIDA!$M:$M,CS$2&amp;" d. "&amp;$B21)))</f>
        <v/>
      </c>
      <c r="CT21" s="76" t="str">
        <f aca="false">IF($B21=CT$2,"-",IF(COUNTIF(CORRIDA!$M:$M,$B21&amp;" d. "&amp;CT$2)+COUNTIF(CORRIDA!$M:$M,CT$2&amp;" d. "&amp;$B21)=0,"",COUNTIF(CORRIDA!$M:$M,$B21&amp;" d. "&amp;CT$2)+COUNTIF(CORRIDA!$M:$M,CT$2&amp;" d. "&amp;$B21)))</f>
        <v/>
      </c>
      <c r="CU21" s="76" t="str">
        <f aca="false">IF($B21=CU$2,"-",IF(COUNTIF(CORRIDA!$M:$M,$B21&amp;" d. "&amp;CU$2)+COUNTIF(CORRIDA!$M:$M,CU$2&amp;" d. "&amp;$B21)=0,"",COUNTIF(CORRIDA!$M:$M,$B21&amp;" d. "&amp;CU$2)+COUNTIF(CORRIDA!$M:$M,CU$2&amp;" d. "&amp;$B21)))</f>
        <v/>
      </c>
      <c r="CV21" s="76" t="str">
        <f aca="false">IF($B21=CV$2,"-",IF(COUNTIF(CORRIDA!$M:$M,$B21&amp;" d. "&amp;CV$2)+COUNTIF(CORRIDA!$M:$M,CV$2&amp;" d. "&amp;$B21)=0,"",COUNTIF(CORRIDA!$M:$M,$B21&amp;" d. "&amp;CV$2)+COUNTIF(CORRIDA!$M:$M,CV$2&amp;" d. "&amp;$B21)))</f>
        <v/>
      </c>
      <c r="CW21" s="76" t="str">
        <f aca="false">IF($B21=CW$2,"-",IF(COUNTIF(CORRIDA!$M:$M,$B21&amp;" d. "&amp;CW$2)+COUNTIF(CORRIDA!$M:$M,CW$2&amp;" d. "&amp;$B21)=0,"",COUNTIF(CORRIDA!$M:$M,$B21&amp;" d. "&amp;CW$2)+COUNTIF(CORRIDA!$M:$M,CW$2&amp;" d. "&amp;$B21)))</f>
        <v/>
      </c>
      <c r="CX21" s="76" t="str">
        <f aca="false">IF($B21=CX$2,"-",IF(COUNTIF(CORRIDA!$M:$M,$B21&amp;" d. "&amp;CX$2)+COUNTIF(CORRIDA!$M:$M,CX$2&amp;" d. "&amp;$B21)=0,"",COUNTIF(CORRIDA!$M:$M,$B21&amp;" d. "&amp;CX$2)+COUNTIF(CORRIDA!$M:$M,CX$2&amp;" d. "&amp;$B21)))</f>
        <v/>
      </c>
      <c r="CY21" s="76" t="str">
        <f aca="false">IF($B21=CY$2,"-",IF(COUNTIF(CORRIDA!$M:$M,$B21&amp;" d. "&amp;CY$2)+COUNTIF(CORRIDA!$M:$M,CY$2&amp;" d. "&amp;$B21)=0,"",COUNTIF(CORRIDA!$M:$M,$B21&amp;" d. "&amp;CY$2)+COUNTIF(CORRIDA!$M:$M,CY$2&amp;" d. "&amp;$B21)))</f>
        <v/>
      </c>
      <c r="CZ21" s="76" t="str">
        <f aca="false">IF($B21=CZ$2,"-",IF(COUNTIF(CORRIDA!$M:$M,$B21&amp;" d. "&amp;CZ$2)+COUNTIF(CORRIDA!$M:$M,CZ$2&amp;" d. "&amp;$B21)=0,"",COUNTIF(CORRIDA!$M:$M,$B21&amp;" d. "&amp;CZ$2)+COUNTIF(CORRIDA!$M:$M,CZ$2&amp;" d. "&amp;$B21)))</f>
        <v/>
      </c>
      <c r="DA21" s="76" t="str">
        <f aca="false">IF($B21=DA$2,"-",IF(COUNTIF(CORRIDA!$M:$M,$B21&amp;" d. "&amp;DA$2)+COUNTIF(CORRIDA!$M:$M,DA$2&amp;" d. "&amp;$B21)=0,"",COUNTIF(CORRIDA!$M:$M,$B21&amp;" d. "&amp;DA$2)+COUNTIF(CORRIDA!$M:$M,DA$2&amp;" d. "&amp;$B21)))</f>
        <v/>
      </c>
      <c r="DB21" s="76" t="str">
        <f aca="false">IF($B21=DB$2,"-",IF(COUNTIF(CORRIDA!$M:$M,$B21&amp;" d. "&amp;DB$2)+COUNTIF(CORRIDA!$M:$M,DB$2&amp;" d. "&amp;$B21)=0,"",COUNTIF(CORRIDA!$M:$M,$B21&amp;" d. "&amp;DB$2)+COUNTIF(CORRIDA!$M:$M,DB$2&amp;" d. "&amp;$B21)))</f>
        <v/>
      </c>
      <c r="DC21" s="76" t="str">
        <f aca="false">IF($B21=DC$2,"-",IF(COUNTIF(CORRIDA!$M:$M,$B21&amp;" d. "&amp;DC$2)+COUNTIF(CORRIDA!$M:$M,DC$2&amp;" d. "&amp;$B21)=0,"",COUNTIF(CORRIDA!$M:$M,$B21&amp;" d. "&amp;DC$2)+COUNTIF(CORRIDA!$M:$M,DC$2&amp;" d. "&amp;$B21)))</f>
        <v/>
      </c>
      <c r="DD21" s="75" t="n">
        <f aca="false">SUM(BF21:DC21)</f>
        <v>0</v>
      </c>
      <c r="DE21" s="77" t="n">
        <f aca="false">COUNTIF(BF21:DC21,"&gt;0")</f>
        <v>0</v>
      </c>
      <c r="DF21" s="78" t="n">
        <f aca="false">IF(COUNTIF(BF21:DC21,"&gt;0")&lt;10,0,QUOTIENT(COUNTIF(BF21:DC21,"&gt;0"),5)*50)</f>
        <v>0</v>
      </c>
      <c r="DG21" s="79"/>
      <c r="DH21" s="73" t="str">
        <f aca="false">BE21</f>
        <v>Grilovic</v>
      </c>
      <c r="DI21" s="76" t="n">
        <f aca="false">IF($B21=DI$2,0,IF(COUNTIF(CORRIDA!$M:$M,$B21&amp;" d. "&amp;DI$2)+COUNTIF(CORRIDA!$M:$M,DI$2&amp;" d. "&amp;$B21)=0,0,COUNTIF(CORRIDA!$M:$M,$B21&amp;" d. "&amp;DI$2)+COUNTIF(CORRIDA!$M:$M,DI$2&amp;" d. "&amp;$B21)))</f>
        <v>0</v>
      </c>
      <c r="DJ21" s="76" t="n">
        <f aca="false">IF($B21=DJ$2,0,IF(COUNTIF(CORRIDA!$M:$M,$B21&amp;" d. "&amp;DJ$2)+COUNTIF(CORRIDA!$M:$M,DJ$2&amp;" d. "&amp;$B21)=0,0,COUNTIF(CORRIDA!$M:$M,$B21&amp;" d. "&amp;DJ$2)+COUNTIF(CORRIDA!$M:$M,DJ$2&amp;" d. "&amp;$B21)))</f>
        <v>0</v>
      </c>
      <c r="DK21" s="76" t="n">
        <f aca="false">IF($B21=DK$2,0,IF(COUNTIF(CORRIDA!$M:$M,$B21&amp;" d. "&amp;DK$2)+COUNTIF(CORRIDA!$M:$M,DK$2&amp;" d. "&amp;$B21)=0,0,COUNTIF(CORRIDA!$M:$M,$B21&amp;" d. "&amp;DK$2)+COUNTIF(CORRIDA!$M:$M,DK$2&amp;" d. "&amp;$B21)))</f>
        <v>0</v>
      </c>
      <c r="DL21" s="76" t="n">
        <f aca="false">IF($B21=DL$2,0,IF(COUNTIF(CORRIDA!$M:$M,$B21&amp;" d. "&amp;DL$2)+COUNTIF(CORRIDA!$M:$M,DL$2&amp;" d. "&amp;$B21)=0,0,COUNTIF(CORRIDA!$M:$M,$B21&amp;" d. "&amp;DL$2)+COUNTIF(CORRIDA!$M:$M,DL$2&amp;" d. "&amp;$B21)))</f>
        <v>0</v>
      </c>
      <c r="DM21" s="76" t="n">
        <f aca="false">IF($B21=DM$2,0,IF(COUNTIF(CORRIDA!$M:$M,$B21&amp;" d. "&amp;DM$2)+COUNTIF(CORRIDA!$M:$M,DM$2&amp;" d. "&amp;$B21)=0,0,COUNTIF(CORRIDA!$M:$M,$B21&amp;" d. "&amp;DM$2)+COUNTIF(CORRIDA!$M:$M,DM$2&amp;" d. "&amp;$B21)))</f>
        <v>0</v>
      </c>
      <c r="DN21" s="76" t="n">
        <f aca="false">IF($B21=DN$2,0,IF(COUNTIF(CORRIDA!$M:$M,$B21&amp;" d. "&amp;DN$2)+COUNTIF(CORRIDA!$M:$M,DN$2&amp;" d. "&amp;$B21)=0,0,COUNTIF(CORRIDA!$M:$M,$B21&amp;" d. "&amp;DN$2)+COUNTIF(CORRIDA!$M:$M,DN$2&amp;" d. "&amp;$B21)))</f>
        <v>0</v>
      </c>
      <c r="DO21" s="76" t="n">
        <f aca="false">IF($B21=DO$2,0,IF(COUNTIF(CORRIDA!$M:$M,$B21&amp;" d. "&amp;DO$2)+COUNTIF(CORRIDA!$M:$M,DO$2&amp;" d. "&amp;$B21)=0,0,COUNTIF(CORRIDA!$M:$M,$B21&amp;" d. "&amp;DO$2)+COUNTIF(CORRIDA!$M:$M,DO$2&amp;" d. "&amp;$B21)))</f>
        <v>0</v>
      </c>
      <c r="DP21" s="76" t="n">
        <f aca="false">IF($B21=DP$2,0,IF(COUNTIF(CORRIDA!$M:$M,$B21&amp;" d. "&amp;DP$2)+COUNTIF(CORRIDA!$M:$M,DP$2&amp;" d. "&amp;$B21)=0,0,COUNTIF(CORRIDA!$M:$M,$B21&amp;" d. "&amp;DP$2)+COUNTIF(CORRIDA!$M:$M,DP$2&amp;" d. "&amp;$B21)))</f>
        <v>0</v>
      </c>
      <c r="DQ21" s="76" t="n">
        <f aca="false">IF($B21=DQ$2,0,IF(COUNTIF(CORRIDA!$M:$M,$B21&amp;" d. "&amp;DQ$2)+COUNTIF(CORRIDA!$M:$M,DQ$2&amp;" d. "&amp;$B21)=0,0,COUNTIF(CORRIDA!$M:$M,$B21&amp;" d. "&amp;DQ$2)+COUNTIF(CORRIDA!$M:$M,DQ$2&amp;" d. "&amp;$B21)))</f>
        <v>0</v>
      </c>
      <c r="DR21" s="76" t="n">
        <f aca="false">IF($B21=DR$2,0,IF(COUNTIF(CORRIDA!$M:$M,$B21&amp;" d. "&amp;DR$2)+COUNTIF(CORRIDA!$M:$M,DR$2&amp;" d. "&amp;$B21)=0,0,COUNTIF(CORRIDA!$M:$M,$B21&amp;" d. "&amp;DR$2)+COUNTIF(CORRIDA!$M:$M,DR$2&amp;" d. "&amp;$B21)))</f>
        <v>0</v>
      </c>
      <c r="DS21" s="76" t="n">
        <f aca="false">IF($B21=DS$2,0,IF(COUNTIF(CORRIDA!$M:$M,$B21&amp;" d. "&amp;DS$2)+COUNTIF(CORRIDA!$M:$M,DS$2&amp;" d. "&amp;$B21)=0,0,COUNTIF(CORRIDA!$M:$M,$B21&amp;" d. "&amp;DS$2)+COUNTIF(CORRIDA!$M:$M,DS$2&amp;" d. "&amp;$B21)))</f>
        <v>0</v>
      </c>
      <c r="DT21" s="76" t="n">
        <f aca="false">IF($B21=DT$2,0,IF(COUNTIF(CORRIDA!$M:$M,$B21&amp;" d. "&amp;DT$2)+COUNTIF(CORRIDA!$M:$M,DT$2&amp;" d. "&amp;$B21)=0,0,COUNTIF(CORRIDA!$M:$M,$B21&amp;" d. "&amp;DT$2)+COUNTIF(CORRIDA!$M:$M,DT$2&amp;" d. "&amp;$B21)))</f>
        <v>0</v>
      </c>
      <c r="DU21" s="76" t="n">
        <f aca="false">IF($B21=DU$2,0,IF(COUNTIF(CORRIDA!$M:$M,$B21&amp;" d. "&amp;DU$2)+COUNTIF(CORRIDA!$M:$M,DU$2&amp;" d. "&amp;$B21)=0,0,COUNTIF(CORRIDA!$M:$M,$B21&amp;" d. "&amp;DU$2)+COUNTIF(CORRIDA!$M:$M,DU$2&amp;" d. "&amp;$B21)))</f>
        <v>0</v>
      </c>
      <c r="DV21" s="76" t="n">
        <f aca="false">IF($B21=DV$2,0,IF(COUNTIF(CORRIDA!$M:$M,$B21&amp;" d. "&amp;DV$2)+COUNTIF(CORRIDA!$M:$M,DV$2&amp;" d. "&amp;$B21)=0,0,COUNTIF(CORRIDA!$M:$M,$B21&amp;" d. "&amp;DV$2)+COUNTIF(CORRIDA!$M:$M,DV$2&amp;" d. "&amp;$B21)))</f>
        <v>0</v>
      </c>
      <c r="DW21" s="76" t="n">
        <f aca="false">IF($B21=DW$2,0,IF(COUNTIF(CORRIDA!$M:$M,$B21&amp;" d. "&amp;DW$2)+COUNTIF(CORRIDA!$M:$M,DW$2&amp;" d. "&amp;$B21)=0,0,COUNTIF(CORRIDA!$M:$M,$B21&amp;" d. "&amp;DW$2)+COUNTIF(CORRIDA!$M:$M,DW$2&amp;" d. "&amp;$B21)))</f>
        <v>0</v>
      </c>
      <c r="DX21" s="76" t="n">
        <f aca="false">IF($B21=DX$2,0,IF(COUNTIF(CORRIDA!$M:$M,$B21&amp;" d. "&amp;DX$2)+COUNTIF(CORRIDA!$M:$M,DX$2&amp;" d. "&amp;$B21)=0,0,COUNTIF(CORRIDA!$M:$M,$B21&amp;" d. "&amp;DX$2)+COUNTIF(CORRIDA!$M:$M,DX$2&amp;" d. "&amp;$B21)))</f>
        <v>0</v>
      </c>
      <c r="DY21" s="76" t="n">
        <f aca="false">IF($B21=DY$2,0,IF(COUNTIF(CORRIDA!$M:$M,$B21&amp;" d. "&amp;DY$2)+COUNTIF(CORRIDA!$M:$M,DY$2&amp;" d. "&amp;$B21)=0,0,COUNTIF(CORRIDA!$M:$M,$B21&amp;" d. "&amp;DY$2)+COUNTIF(CORRIDA!$M:$M,DY$2&amp;" d. "&amp;$B21)))</f>
        <v>0</v>
      </c>
      <c r="DZ21" s="76" t="n">
        <f aca="false">IF($B21=DZ$2,0,IF(COUNTIF(CORRIDA!$M:$M,$B21&amp;" d. "&amp;DZ$2)+COUNTIF(CORRIDA!$M:$M,DZ$2&amp;" d. "&amp;$B21)=0,0,COUNTIF(CORRIDA!$M:$M,$B21&amp;" d. "&amp;DZ$2)+COUNTIF(CORRIDA!$M:$M,DZ$2&amp;" d. "&amp;$B21)))</f>
        <v>0</v>
      </c>
      <c r="EA21" s="76" t="n">
        <f aca="false">IF($B21=EA$2,0,IF(COUNTIF(CORRIDA!$M:$M,$B21&amp;" d. "&amp;EA$2)+COUNTIF(CORRIDA!$M:$M,EA$2&amp;" d. "&amp;$B21)=0,0,COUNTIF(CORRIDA!$M:$M,$B21&amp;" d. "&amp;EA$2)+COUNTIF(CORRIDA!$M:$M,EA$2&amp;" d. "&amp;$B21)))</f>
        <v>0</v>
      </c>
      <c r="EB21" s="76" t="n">
        <f aca="false">IF($B21=EB$2,0,IF(COUNTIF(CORRIDA!$M:$M,$B21&amp;" d. "&amp;EB$2)+COUNTIF(CORRIDA!$M:$M,EB$2&amp;" d. "&amp;$B21)=0,0,COUNTIF(CORRIDA!$M:$M,$B21&amp;" d. "&amp;EB$2)+COUNTIF(CORRIDA!$M:$M,EB$2&amp;" d. "&amp;$B21)))</f>
        <v>0</v>
      </c>
      <c r="EC21" s="76" t="n">
        <f aca="false">IF($B21=EC$2,0,IF(COUNTIF(CORRIDA!$M:$M,$B21&amp;" d. "&amp;EC$2)+COUNTIF(CORRIDA!$M:$M,EC$2&amp;" d. "&amp;$B21)=0,0,COUNTIF(CORRIDA!$M:$M,$B21&amp;" d. "&amp;EC$2)+COUNTIF(CORRIDA!$M:$M,EC$2&amp;" d. "&amp;$B21)))</f>
        <v>0</v>
      </c>
      <c r="ED21" s="76" t="n">
        <f aca="false">IF($B21=ED$2,0,IF(COUNTIF(CORRIDA!$M:$M,$B21&amp;" d. "&amp;ED$2)+COUNTIF(CORRIDA!$M:$M,ED$2&amp;" d. "&amp;$B21)=0,0,COUNTIF(CORRIDA!$M:$M,$B21&amp;" d. "&amp;ED$2)+COUNTIF(CORRIDA!$M:$M,ED$2&amp;" d. "&amp;$B21)))</f>
        <v>0</v>
      </c>
      <c r="EE21" s="76" t="n">
        <f aca="false">IF($B21=EE$2,0,IF(COUNTIF(CORRIDA!$M:$M,$B21&amp;" d. "&amp;EE$2)+COUNTIF(CORRIDA!$M:$M,EE$2&amp;" d. "&amp;$B21)=0,0,COUNTIF(CORRIDA!$M:$M,$B21&amp;" d. "&amp;EE$2)+COUNTIF(CORRIDA!$M:$M,EE$2&amp;" d. "&amp;$B21)))</f>
        <v>0</v>
      </c>
      <c r="EF21" s="76" t="n">
        <f aca="false">IF($B21=EF$2,0,IF(COUNTIF(CORRIDA!$M:$M,$B21&amp;" d. "&amp;EF$2)+COUNTIF(CORRIDA!$M:$M,EF$2&amp;" d. "&amp;$B21)=0,0,COUNTIF(CORRIDA!$M:$M,$B21&amp;" d. "&amp;EF$2)+COUNTIF(CORRIDA!$M:$M,EF$2&amp;" d. "&amp;$B21)))</f>
        <v>0</v>
      </c>
      <c r="EG21" s="76" t="n">
        <f aca="false">IF($B21=EG$2,0,IF(COUNTIF(CORRIDA!$M:$M,$B21&amp;" d. "&amp;EG$2)+COUNTIF(CORRIDA!$M:$M,EG$2&amp;" d. "&amp;$B21)=0,0,COUNTIF(CORRIDA!$M:$M,$B21&amp;" d. "&amp;EG$2)+COUNTIF(CORRIDA!$M:$M,EG$2&amp;" d. "&amp;$B21)))</f>
        <v>0</v>
      </c>
      <c r="EH21" s="76" t="n">
        <f aca="false">IF($B21=EH$2,0,IF(COUNTIF(CORRIDA!$M:$M,$B21&amp;" d. "&amp;EH$2)+COUNTIF(CORRIDA!$M:$M,EH$2&amp;" d. "&amp;$B21)=0,0,COUNTIF(CORRIDA!$M:$M,$B21&amp;" d. "&amp;EH$2)+COUNTIF(CORRIDA!$M:$M,EH$2&amp;" d. "&amp;$B21)))</f>
        <v>0</v>
      </c>
      <c r="EI21" s="76" t="n">
        <f aca="false">IF($B21=EI$2,0,IF(COUNTIF(CORRIDA!$M:$M,$B21&amp;" d. "&amp;EI$2)+COUNTIF(CORRIDA!$M:$M,EI$2&amp;" d. "&amp;$B21)=0,0,COUNTIF(CORRIDA!$M:$M,$B21&amp;" d. "&amp;EI$2)+COUNTIF(CORRIDA!$M:$M,EI$2&amp;" d. "&amp;$B21)))</f>
        <v>0</v>
      </c>
      <c r="EJ21" s="76" t="n">
        <f aca="false">IF($B21=EJ$2,0,IF(COUNTIF(CORRIDA!$M:$M,$B21&amp;" d. "&amp;EJ$2)+COUNTIF(CORRIDA!$M:$M,EJ$2&amp;" d. "&amp;$B21)=0,0,COUNTIF(CORRIDA!$M:$M,$B21&amp;" d. "&amp;EJ$2)+COUNTIF(CORRIDA!$M:$M,EJ$2&amp;" d. "&amp;$B21)))</f>
        <v>0</v>
      </c>
      <c r="EK21" s="76" t="n">
        <f aca="false">IF($B21=EK$2,0,IF(COUNTIF(CORRIDA!$M:$M,$B21&amp;" d. "&amp;EK$2)+COUNTIF(CORRIDA!$M:$M,EK$2&amp;" d. "&amp;$B21)=0,0,COUNTIF(CORRIDA!$M:$M,$B21&amp;" d. "&amp;EK$2)+COUNTIF(CORRIDA!$M:$M,EK$2&amp;" d. "&amp;$B21)))</f>
        <v>0</v>
      </c>
      <c r="EL21" s="76" t="n">
        <f aca="false">IF($B21=EL$2,0,IF(COUNTIF(CORRIDA!$M:$M,$B21&amp;" d. "&amp;EL$2)+COUNTIF(CORRIDA!$M:$M,EL$2&amp;" d. "&amp;$B21)=0,0,COUNTIF(CORRIDA!$M:$M,$B21&amp;" d. "&amp;EL$2)+COUNTIF(CORRIDA!$M:$M,EL$2&amp;" d. "&amp;$B21)))</f>
        <v>0</v>
      </c>
      <c r="EM21" s="76" t="n">
        <f aca="false">IF($B21=EM$2,0,IF(COUNTIF(CORRIDA!$M:$M,$B21&amp;" d. "&amp;EM$2)+COUNTIF(CORRIDA!$M:$M,EM$2&amp;" d. "&amp;$B21)=0,0,COUNTIF(CORRIDA!$M:$M,$B21&amp;" d. "&amp;EM$2)+COUNTIF(CORRIDA!$M:$M,EM$2&amp;" d. "&amp;$B21)))</f>
        <v>0</v>
      </c>
      <c r="EN21" s="76" t="n">
        <f aca="false">IF($B21=EN$2,0,IF(COUNTIF(CORRIDA!$M:$M,$B21&amp;" d. "&amp;EN$2)+COUNTIF(CORRIDA!$M:$M,EN$2&amp;" d. "&amp;$B21)=0,0,COUNTIF(CORRIDA!$M:$M,$B21&amp;" d. "&amp;EN$2)+COUNTIF(CORRIDA!$M:$M,EN$2&amp;" d. "&amp;$B21)))</f>
        <v>0</v>
      </c>
      <c r="EO21" s="76" t="n">
        <f aca="false">IF($B21=EO$2,0,IF(COUNTIF(CORRIDA!$M:$M,$B21&amp;" d. "&amp;EO$2)+COUNTIF(CORRIDA!$M:$M,EO$2&amp;" d. "&amp;$B21)=0,0,COUNTIF(CORRIDA!$M:$M,$B21&amp;" d. "&amp;EO$2)+COUNTIF(CORRIDA!$M:$M,EO$2&amp;" d. "&amp;$B21)))</f>
        <v>0</v>
      </c>
      <c r="EP21" s="76" t="n">
        <f aca="false">IF($B21=EP$2,0,IF(COUNTIF(CORRIDA!$M:$M,$B21&amp;" d. "&amp;EP$2)+COUNTIF(CORRIDA!$M:$M,EP$2&amp;" d. "&amp;$B21)=0,0,COUNTIF(CORRIDA!$M:$M,$B21&amp;" d. "&amp;EP$2)+COUNTIF(CORRIDA!$M:$M,EP$2&amp;" d. "&amp;$B21)))</f>
        <v>0</v>
      </c>
      <c r="EQ21" s="76" t="n">
        <f aca="false">IF($B21=EQ$2,0,IF(COUNTIF(CORRIDA!$M:$M,$B21&amp;" d. "&amp;EQ$2)+COUNTIF(CORRIDA!$M:$M,EQ$2&amp;" d. "&amp;$B21)=0,0,COUNTIF(CORRIDA!$M:$M,$B21&amp;" d. "&amp;EQ$2)+COUNTIF(CORRIDA!$M:$M,EQ$2&amp;" d. "&amp;$B21)))</f>
        <v>0</v>
      </c>
      <c r="ER21" s="76" t="n">
        <f aca="false">IF($B21=ER$2,0,IF(COUNTIF(CORRIDA!$M:$M,$B21&amp;" d. "&amp;ER$2)+COUNTIF(CORRIDA!$M:$M,ER$2&amp;" d. "&amp;$B21)=0,0,COUNTIF(CORRIDA!$M:$M,$B21&amp;" d. "&amp;ER$2)+COUNTIF(CORRIDA!$M:$M,ER$2&amp;" d. "&amp;$B21)))</f>
        <v>0</v>
      </c>
      <c r="ES21" s="76" t="n">
        <f aca="false">IF($B21=ES$2,0,IF(COUNTIF(CORRIDA!$M:$M,$B21&amp;" d. "&amp;ES$2)+COUNTIF(CORRIDA!$M:$M,ES$2&amp;" d. "&amp;$B21)=0,0,COUNTIF(CORRIDA!$M:$M,$B21&amp;" d. "&amp;ES$2)+COUNTIF(CORRIDA!$M:$M,ES$2&amp;" d. "&amp;$B21)))</f>
        <v>0</v>
      </c>
      <c r="ET21" s="76" t="n">
        <f aca="false">IF($B21=ET$2,0,IF(COUNTIF(CORRIDA!$M:$M,$B21&amp;" d. "&amp;ET$2)+COUNTIF(CORRIDA!$M:$M,ET$2&amp;" d. "&amp;$B21)=0,0,COUNTIF(CORRIDA!$M:$M,$B21&amp;" d. "&amp;ET$2)+COUNTIF(CORRIDA!$M:$M,ET$2&amp;" d. "&amp;$B21)))</f>
        <v>0</v>
      </c>
      <c r="EU21" s="76" t="n">
        <f aca="false">IF($B21=EU$2,0,IF(COUNTIF(CORRIDA!$M:$M,$B21&amp;" d. "&amp;EU$2)+COUNTIF(CORRIDA!$M:$M,EU$2&amp;" d. "&amp;$B21)=0,0,COUNTIF(CORRIDA!$M:$M,$B21&amp;" d. "&amp;EU$2)+COUNTIF(CORRIDA!$M:$M,EU$2&amp;" d. "&amp;$B21)))</f>
        <v>0</v>
      </c>
      <c r="EV21" s="76" t="n">
        <f aca="false">IF($B21=EV$2,0,IF(COUNTIF(CORRIDA!$M:$M,$B21&amp;" d. "&amp;EV$2)+COUNTIF(CORRIDA!$M:$M,EV$2&amp;" d. "&amp;$B21)=0,0,COUNTIF(CORRIDA!$M:$M,$B21&amp;" d. "&amp;EV$2)+COUNTIF(CORRIDA!$M:$M,EV$2&amp;" d. "&amp;$B21)))</f>
        <v>0</v>
      </c>
      <c r="EW21" s="76" t="n">
        <f aca="false">IF($B21=EW$2,0,IF(COUNTIF(CORRIDA!$M:$M,$B21&amp;" d. "&amp;EW$2)+COUNTIF(CORRIDA!$M:$M,EW$2&amp;" d. "&amp;$B21)=0,0,COUNTIF(CORRIDA!$M:$M,$B21&amp;" d. "&amp;EW$2)+COUNTIF(CORRIDA!$M:$M,EW$2&amp;" d. "&amp;$B21)))</f>
        <v>0</v>
      </c>
      <c r="EX21" s="76" t="n">
        <f aca="false">IF($B21=EX$2,0,IF(COUNTIF(CORRIDA!$M:$M,$B21&amp;" d. "&amp;EX$2)+COUNTIF(CORRIDA!$M:$M,EX$2&amp;" d. "&amp;$B21)=0,0,COUNTIF(CORRIDA!$M:$M,$B21&amp;" d. "&amp;EX$2)+COUNTIF(CORRIDA!$M:$M,EX$2&amp;" d. "&amp;$B21)))</f>
        <v>0</v>
      </c>
      <c r="EY21" s="76" t="n">
        <f aca="false">IF($B21=EY$2,0,IF(COUNTIF(CORRIDA!$M:$M,$B21&amp;" d. "&amp;EY$2)+COUNTIF(CORRIDA!$M:$M,EY$2&amp;" d. "&amp;$B21)=0,0,COUNTIF(CORRIDA!$M:$M,$B21&amp;" d. "&amp;EY$2)+COUNTIF(CORRIDA!$M:$M,EY$2&amp;" d. "&amp;$B21)))</f>
        <v>0</v>
      </c>
      <c r="EZ21" s="76" t="n">
        <f aca="false">IF($B21=EZ$2,0,IF(COUNTIF(CORRIDA!$M:$M,$B21&amp;" d. "&amp;EZ$2)+COUNTIF(CORRIDA!$M:$M,EZ$2&amp;" d. "&amp;$B21)=0,0,COUNTIF(CORRIDA!$M:$M,$B21&amp;" d. "&amp;EZ$2)+COUNTIF(CORRIDA!$M:$M,EZ$2&amp;" d. "&amp;$B21)))</f>
        <v>0</v>
      </c>
      <c r="FA21" s="76" t="n">
        <f aca="false">IF($B21=FA$2,0,IF(COUNTIF(CORRIDA!$M:$M,$B21&amp;" d. "&amp;FA$2)+COUNTIF(CORRIDA!$M:$M,FA$2&amp;" d. "&amp;$B21)=0,0,COUNTIF(CORRIDA!$M:$M,$B21&amp;" d. "&amp;FA$2)+COUNTIF(CORRIDA!$M:$M,FA$2&amp;" d. "&amp;$B21)))</f>
        <v>0</v>
      </c>
      <c r="FB21" s="76" t="n">
        <f aca="false">IF($B21=FB$2,0,IF(COUNTIF(CORRIDA!$M:$M,$B21&amp;" d. "&amp;FB$2)+COUNTIF(CORRIDA!$M:$M,FB$2&amp;" d. "&amp;$B21)=0,0,COUNTIF(CORRIDA!$M:$M,$B21&amp;" d. "&amp;FB$2)+COUNTIF(CORRIDA!$M:$M,FB$2&amp;" d. "&amp;$B21)))</f>
        <v>0</v>
      </c>
      <c r="FC21" s="76" t="n">
        <f aca="false">IF($B21=FC$2,0,IF(COUNTIF(CORRIDA!$M:$M,$B21&amp;" d. "&amp;FC$2)+COUNTIF(CORRIDA!$M:$M,FC$2&amp;" d. "&amp;$B21)=0,0,COUNTIF(CORRIDA!$M:$M,$B21&amp;" d. "&amp;FC$2)+COUNTIF(CORRIDA!$M:$M,FC$2&amp;" d. "&amp;$B21)))</f>
        <v>0</v>
      </c>
      <c r="FD21" s="76" t="n">
        <f aca="false">IF($B21=FD$2,0,IF(COUNTIF(CORRIDA!$M:$M,$B21&amp;" d. "&amp;FD$2)+COUNTIF(CORRIDA!$M:$M,FD$2&amp;" d. "&amp;$B21)=0,0,COUNTIF(CORRIDA!$M:$M,$B21&amp;" d. "&amp;FD$2)+COUNTIF(CORRIDA!$M:$M,FD$2&amp;" d. "&amp;$B21)))</f>
        <v>0</v>
      </c>
      <c r="FE21" s="76" t="n">
        <f aca="false">IF($B21=FE$2,0,IF(COUNTIF(CORRIDA!$M:$M,$B21&amp;" d. "&amp;FE$2)+COUNTIF(CORRIDA!$M:$M,FE$2&amp;" d. "&amp;$B21)=0,0,COUNTIF(CORRIDA!$M:$M,$B21&amp;" d. "&amp;FE$2)+COUNTIF(CORRIDA!$M:$M,FE$2&amp;" d. "&amp;$B21)))</f>
        <v>0</v>
      </c>
      <c r="FF21" s="76" t="n">
        <f aca="false">IF($B21=FF$2,0,IF(COUNTIF(CORRIDA!$M:$M,$B21&amp;" d. "&amp;FF$2)+COUNTIF(CORRIDA!$M:$M,FF$2&amp;" d. "&amp;$B21)=0,0,COUNTIF(CORRIDA!$M:$M,$B21&amp;" d. "&amp;FF$2)+COUNTIF(CORRIDA!$M:$M,FF$2&amp;" d. "&amp;$B21)))</f>
        <v>0</v>
      </c>
      <c r="FG21" s="75" t="n">
        <f aca="false">SUM(DI21:EW21)</f>
        <v>0</v>
      </c>
      <c r="FH21" s="80"/>
      <c r="FI21" s="73" t="str">
        <f aca="false">BE21</f>
        <v>Grilovic</v>
      </c>
      <c r="FJ21" s="81" t="n">
        <f aca="false">COUNTIF(BF21:DC21,"&gt;0")</f>
        <v>0</v>
      </c>
      <c r="FK21" s="81" t="e">
        <f aca="false">AVERAGE(BF21:DC21)</f>
        <v>#DIV/0!</v>
      </c>
      <c r="FL21" s="81" t="e">
        <f aca="false">_xlfn.STDEV.P(BF21:DC21)</f>
        <v>#DIV/0!</v>
      </c>
    </row>
    <row r="22" customFormat="false" ht="12.75" hidden="false" customHeight="false" outlineLevel="0" collapsed="false">
      <c r="B22" s="73" t="str">
        <f aca="false">INTRO!B22</f>
        <v>Guedes</v>
      </c>
      <c r="C22" s="82" t="str">
        <f aca="false">IF($B22=C$2,"-",IF(COUNTIF(CORRIDA!$M:$M,$B22&amp;" d. "&amp;C$2)=0,"",COUNTIF(CORRIDA!$M:$M,$B22&amp;" d. "&amp;C$2)))</f>
        <v/>
      </c>
      <c r="D22" s="82" t="str">
        <f aca="false">IF($B22=D$2,"-",IF(COUNTIF(CORRIDA!$M:$M,$B22&amp;" d. "&amp;D$2)=0,"",COUNTIF(CORRIDA!$M:$M,$B22&amp;" d. "&amp;D$2)))</f>
        <v/>
      </c>
      <c r="E22" s="82" t="str">
        <f aca="false">IF($B22=E$2,"-",IF(COUNTIF(CORRIDA!$M:$M,$B22&amp;" d. "&amp;E$2)=0,"",COUNTIF(CORRIDA!$M:$M,$B22&amp;" d. "&amp;E$2)))</f>
        <v/>
      </c>
      <c r="F22" s="82" t="str">
        <f aca="false">IF($B22=F$2,"-",IF(COUNTIF(CORRIDA!$M:$M,$B22&amp;" d. "&amp;F$2)=0,"",COUNTIF(CORRIDA!$M:$M,$B22&amp;" d. "&amp;F$2)))</f>
        <v/>
      </c>
      <c r="G22" s="82" t="str">
        <f aca="false">IF($B22=G$2,"-",IF(COUNTIF(CORRIDA!$M:$M,$B22&amp;" d. "&amp;G$2)=0,"",COUNTIF(CORRIDA!$M:$M,$B22&amp;" d. "&amp;G$2)))</f>
        <v/>
      </c>
      <c r="H22" s="82" t="str">
        <f aca="false">IF($B22=H$2,"-",IF(COUNTIF(CORRIDA!$M:$M,$B22&amp;" d. "&amp;H$2)=0,"",COUNTIF(CORRIDA!$M:$M,$B22&amp;" d. "&amp;H$2)))</f>
        <v/>
      </c>
      <c r="I22" s="82" t="str">
        <f aca="false">IF($B22=I$2,"-",IF(COUNTIF(CORRIDA!$M:$M,$B22&amp;" d. "&amp;I$2)=0,"",COUNTIF(CORRIDA!$M:$M,$B22&amp;" d. "&amp;I$2)))</f>
        <v/>
      </c>
      <c r="J22" s="82" t="str">
        <f aca="false">IF($B22=J$2,"-",IF(COUNTIF(CORRIDA!$M:$M,$B22&amp;" d. "&amp;J$2)=0,"",COUNTIF(CORRIDA!$M:$M,$B22&amp;" d. "&amp;J$2)))</f>
        <v/>
      </c>
      <c r="K22" s="82" t="str">
        <f aca="false">IF($B22=K$2,"-",IF(COUNTIF(CORRIDA!$M:$M,$B22&amp;" d. "&amp;K$2)=0,"",COUNTIF(CORRIDA!$M:$M,$B22&amp;" d. "&amp;K$2)))</f>
        <v/>
      </c>
      <c r="L22" s="82" t="str">
        <f aca="false">IF($B22=L$2,"-",IF(COUNTIF(CORRIDA!$M:$M,$B22&amp;" d. "&amp;L$2)=0,"",COUNTIF(CORRIDA!$M:$M,$B22&amp;" d. "&amp;L$2)))</f>
        <v/>
      </c>
      <c r="M22" s="82" t="str">
        <f aca="false">IF($B22=M$2,"-",IF(COUNTIF(CORRIDA!$M:$M,$B22&amp;" d. "&amp;M$2)=0,"",COUNTIF(CORRIDA!$M:$M,$B22&amp;" d. "&amp;M$2)))</f>
        <v/>
      </c>
      <c r="N22" s="82" t="str">
        <f aca="false">IF($B22=N$2,"-",IF(COUNTIF(CORRIDA!$M:$M,$B22&amp;" d. "&amp;N$2)=0,"",COUNTIF(CORRIDA!$M:$M,$B22&amp;" d. "&amp;N$2)))</f>
        <v/>
      </c>
      <c r="O22" s="82" t="str">
        <f aca="false">IF($B22=O$2,"-",IF(COUNTIF(CORRIDA!$M:$M,$B22&amp;" d. "&amp;O$2)=0,"",COUNTIF(CORRIDA!$M:$M,$B22&amp;" d. "&amp;O$2)))</f>
        <v/>
      </c>
      <c r="P22" s="82" t="str">
        <f aca="false">IF($B22=P$2,"-",IF(COUNTIF(CORRIDA!$M:$M,$B22&amp;" d. "&amp;P$2)=0,"",COUNTIF(CORRIDA!$M:$M,$B22&amp;" d. "&amp;P$2)))</f>
        <v/>
      </c>
      <c r="Q22" s="82" t="str">
        <f aca="false">IF($B22=Q$2,"-",IF(COUNTIF(CORRIDA!$M:$M,$B22&amp;" d. "&amp;Q$2)=0,"",COUNTIF(CORRIDA!$M:$M,$B22&amp;" d. "&amp;Q$2)))</f>
        <v/>
      </c>
      <c r="R22" s="82" t="str">
        <f aca="false">IF($B22=R$2,"-",IF(COUNTIF(CORRIDA!$M:$M,$B22&amp;" d. "&amp;R$2)=0,"",COUNTIF(CORRIDA!$M:$M,$B22&amp;" d. "&amp;R$2)))</f>
        <v/>
      </c>
      <c r="S22" s="82" t="str">
        <f aca="false">IF($B22=S$2,"-",IF(COUNTIF(CORRIDA!$M:$M,$B22&amp;" d. "&amp;S$2)=0,"",COUNTIF(CORRIDA!$M:$M,$B22&amp;" d. "&amp;S$2)))</f>
        <v/>
      </c>
      <c r="T22" s="82" t="str">
        <f aca="false">IF($B22=T$2,"-",IF(COUNTIF(CORRIDA!$M:$M,$B22&amp;" d. "&amp;T$2)=0,"",COUNTIF(CORRIDA!$M:$M,$B22&amp;" d. "&amp;T$2)))</f>
        <v/>
      </c>
      <c r="U22" s="82" t="str">
        <f aca="false">IF($B22=U$2,"-",IF(COUNTIF(CORRIDA!$M:$M,$B22&amp;" d. "&amp;U$2)=0,"",COUNTIF(CORRIDA!$M:$M,$B22&amp;" d. "&amp;U$2)))</f>
        <v/>
      </c>
      <c r="V22" s="82" t="str">
        <f aca="false">IF($B22=V$2,"-",IF(COUNTIF(CORRIDA!$M:$M,$B22&amp;" d. "&amp;V$2)=0,"",COUNTIF(CORRIDA!$M:$M,$B22&amp;" d. "&amp;V$2)))</f>
        <v>-</v>
      </c>
      <c r="W22" s="82" t="str">
        <f aca="false">IF($B22=W$2,"-",IF(COUNTIF(CORRIDA!$M:$M,$B22&amp;" d. "&amp;W$2)=0,"",COUNTIF(CORRIDA!$M:$M,$B22&amp;" d. "&amp;W$2)))</f>
        <v/>
      </c>
      <c r="X22" s="82" t="str">
        <f aca="false">IF($B22=X$2,"-",IF(COUNTIF(CORRIDA!$M:$M,$B22&amp;" d. "&amp;X$2)=0,"",COUNTIF(CORRIDA!$M:$M,$B22&amp;" d. "&amp;X$2)))</f>
        <v/>
      </c>
      <c r="Y22" s="82" t="str">
        <f aca="false">IF($B22=Y$2,"-",IF(COUNTIF(CORRIDA!$M:$M,$B22&amp;" d. "&amp;Y$2)=0,"",COUNTIF(CORRIDA!$M:$M,$B22&amp;" d. "&amp;Y$2)))</f>
        <v/>
      </c>
      <c r="Z22" s="82" t="str">
        <f aca="false">IF($B22=Z$2,"-",IF(COUNTIF(CORRIDA!$M:$M,$B22&amp;" d. "&amp;Z$2)=0,"",COUNTIF(CORRIDA!$M:$M,$B22&amp;" d. "&amp;Z$2)))</f>
        <v/>
      </c>
      <c r="AA22" s="82" t="str">
        <f aca="false">IF($B22=AA$2,"-",IF(COUNTIF(CORRIDA!$M:$M,$B22&amp;" d. "&amp;AA$2)=0,"",COUNTIF(CORRIDA!$M:$M,$B22&amp;" d. "&amp;AA$2)))</f>
        <v/>
      </c>
      <c r="AB22" s="82" t="str">
        <f aca="false">IF($B22=AB$2,"-",IF(COUNTIF(CORRIDA!$M:$M,$B22&amp;" d. "&amp;AB$2)=0,"",COUNTIF(CORRIDA!$M:$M,$B22&amp;" d. "&amp;AB$2)))</f>
        <v/>
      </c>
      <c r="AC22" s="82" t="str">
        <f aca="false">IF($B22=AC$2,"-",IF(COUNTIF(CORRIDA!$M:$M,$B22&amp;" d. "&amp;AC$2)=0,"",COUNTIF(CORRIDA!$M:$M,$B22&amp;" d. "&amp;AC$2)))</f>
        <v/>
      </c>
      <c r="AD22" s="82" t="str">
        <f aca="false">IF($B22=AD$2,"-",IF(COUNTIF(CORRIDA!$M:$M,$B22&amp;" d. "&amp;AD$2)=0,"",COUNTIF(CORRIDA!$M:$M,$B22&amp;" d. "&amp;AD$2)))</f>
        <v/>
      </c>
      <c r="AE22" s="82" t="str">
        <f aca="false">IF($B22=AE$2,"-",IF(COUNTIF(CORRIDA!$M:$M,$B22&amp;" d. "&amp;AE$2)=0,"",COUNTIF(CORRIDA!$M:$M,$B22&amp;" d. "&amp;AE$2)))</f>
        <v/>
      </c>
      <c r="AF22" s="82" t="str">
        <f aca="false">IF($B22=AF$2,"-",IF(COUNTIF(CORRIDA!$M:$M,$B22&amp;" d. "&amp;AF$2)=0,"",COUNTIF(CORRIDA!$M:$M,$B22&amp;" d. "&amp;AF$2)))</f>
        <v/>
      </c>
      <c r="AG22" s="82" t="str">
        <f aca="false">IF($B22=AG$2,"-",IF(COUNTIF(CORRIDA!$M:$M,$B22&amp;" d. "&amp;AG$2)=0,"",COUNTIF(CORRIDA!$M:$M,$B22&amp;" d. "&amp;AG$2)))</f>
        <v/>
      </c>
      <c r="AH22" s="82" t="str">
        <f aca="false">IF($B22=AH$2,"-",IF(COUNTIF(CORRIDA!$M:$M,$B22&amp;" d. "&amp;AH$2)=0,"",COUNTIF(CORRIDA!$M:$M,$B22&amp;" d. "&amp;AH$2)))</f>
        <v/>
      </c>
      <c r="AI22" s="82" t="str">
        <f aca="false">IF($B22=AI$2,"-",IF(COUNTIF(CORRIDA!$M:$M,$B22&amp;" d. "&amp;AI$2)=0,"",COUNTIF(CORRIDA!$M:$M,$B22&amp;" d. "&amp;AI$2)))</f>
        <v/>
      </c>
      <c r="AJ22" s="82" t="str">
        <f aca="false">IF($B22=AJ$2,"-",IF(COUNTIF(CORRIDA!$M:$M,$B22&amp;" d. "&amp;AJ$2)=0,"",COUNTIF(CORRIDA!$M:$M,$B22&amp;" d. "&amp;AJ$2)))</f>
        <v/>
      </c>
      <c r="AK22" s="82" t="str">
        <f aca="false">IF($B22=AK$2,"-",IF(COUNTIF(CORRIDA!$M:$M,$B22&amp;" d. "&amp;AK$2)=0,"",COUNTIF(CORRIDA!$M:$M,$B22&amp;" d. "&amp;AK$2)))</f>
        <v/>
      </c>
      <c r="AL22" s="82" t="str">
        <f aca="false">IF($B22=AL$2,"-",IF(COUNTIF(CORRIDA!$M:$M,$B22&amp;" d. "&amp;AL$2)=0,"",COUNTIF(CORRIDA!$M:$M,$B22&amp;" d. "&amp;AL$2)))</f>
        <v/>
      </c>
      <c r="AM22" s="82" t="str">
        <f aca="false">IF($B22=AM$2,"-",IF(COUNTIF(CORRIDA!$M:$M,$B22&amp;" d. "&amp;AM$2)=0,"",COUNTIF(CORRIDA!$M:$M,$B22&amp;" d. "&amp;AM$2)))</f>
        <v/>
      </c>
      <c r="AN22" s="82" t="str">
        <f aca="false">IF($B22=AN$2,"-",IF(COUNTIF(CORRIDA!$M:$M,$B22&amp;" d. "&amp;AN$2)=0,"",COUNTIF(CORRIDA!$M:$M,$B22&amp;" d. "&amp;AN$2)))</f>
        <v/>
      </c>
      <c r="AO22" s="82" t="str">
        <f aca="false">IF($B22=AO$2,"-",IF(COUNTIF(CORRIDA!$M:$M,$B22&amp;" d. "&amp;AO$2)=0,"",COUNTIF(CORRIDA!$M:$M,$B22&amp;" d. "&amp;AO$2)))</f>
        <v/>
      </c>
      <c r="AP22" s="82" t="str">
        <f aca="false">IF($B22=AP$2,"-",IF(COUNTIF(CORRIDA!$M:$M,$B22&amp;" d. "&amp;AP$2)=0,"",COUNTIF(CORRIDA!$M:$M,$B22&amp;" d. "&amp;AP$2)))</f>
        <v/>
      </c>
      <c r="AQ22" s="82" t="str">
        <f aca="false">IF($B22=AQ$2,"-",IF(COUNTIF(CORRIDA!$M:$M,$B22&amp;" d. "&amp;AQ$2)=0,"",COUNTIF(CORRIDA!$M:$M,$B22&amp;" d. "&amp;AQ$2)))</f>
        <v/>
      </c>
      <c r="AR22" s="82" t="str">
        <f aca="false">IF($B22=AR$2,"-",IF(COUNTIF(CORRIDA!$M:$M,$B22&amp;" d. "&amp;AR$2)=0,"",COUNTIF(CORRIDA!$M:$M,$B22&amp;" d. "&amp;AR$2)))</f>
        <v/>
      </c>
      <c r="AS22" s="82" t="str">
        <f aca="false">IF($B22=AS$2,"-",IF(COUNTIF(CORRIDA!$M:$M,$B22&amp;" d. "&amp;AS$2)=0,"",COUNTIF(CORRIDA!$M:$M,$B22&amp;" d. "&amp;AS$2)))</f>
        <v/>
      </c>
      <c r="AT22" s="82" t="str">
        <f aca="false">IF($B22=AT$2,"-",IF(COUNTIF(CORRIDA!$M:$M,$B22&amp;" d. "&amp;AT$2)=0,"",COUNTIF(CORRIDA!$M:$M,$B22&amp;" d. "&amp;AT$2)))</f>
        <v/>
      </c>
      <c r="AU22" s="82" t="str">
        <f aca="false">IF($B22=AU$2,"-",IF(COUNTIF(CORRIDA!$M:$M,$B22&amp;" d. "&amp;AU$2)=0,"",COUNTIF(CORRIDA!$M:$M,$B22&amp;" d. "&amp;AU$2)))</f>
        <v/>
      </c>
      <c r="AV22" s="82" t="str">
        <f aca="false">IF($B22=AV$2,"-",IF(COUNTIF(CORRIDA!$M:$M,$B22&amp;" d. "&amp;AV$2)=0,"",COUNTIF(CORRIDA!$M:$M,$B22&amp;" d. "&amp;AV$2)))</f>
        <v/>
      </c>
      <c r="AW22" s="82" t="str">
        <f aca="false">IF($B22=AW$2,"-",IF(COUNTIF(CORRIDA!$M:$M,$B22&amp;" d. "&amp;AW$2)=0,"",COUNTIF(CORRIDA!$M:$M,$B22&amp;" d. "&amp;AW$2)))</f>
        <v/>
      </c>
      <c r="AX22" s="82" t="str">
        <f aca="false">IF($B22=AX$2,"-",IF(COUNTIF(CORRIDA!$M:$M,$B22&amp;" d. "&amp;AX$2)=0,"",COUNTIF(CORRIDA!$M:$M,$B22&amp;" d. "&amp;AX$2)))</f>
        <v/>
      </c>
      <c r="AY22" s="82" t="str">
        <f aca="false">IF($B22=AY$2,"-",IF(COUNTIF(CORRIDA!$M:$M,$B22&amp;" d. "&amp;AY$2)=0,"",COUNTIF(CORRIDA!$M:$M,$B22&amp;" d. "&amp;AY$2)))</f>
        <v/>
      </c>
      <c r="AZ22" s="82" t="str">
        <f aca="false">IF($B22=AZ$2,"-",IF(COUNTIF(CORRIDA!$M:$M,$B22&amp;" d. "&amp;AZ$2)=0,"",COUNTIF(CORRIDA!$M:$M,$B22&amp;" d. "&amp;AZ$2)))</f>
        <v/>
      </c>
      <c r="BA22" s="75" t="n">
        <f aca="false">SUM(C22:AZ22)</f>
        <v>0</v>
      </c>
      <c r="BE22" s="73" t="str">
        <f aca="false">B22</f>
        <v>Guedes</v>
      </c>
      <c r="BF22" s="83" t="str">
        <f aca="false">IF($B22=BF$2,"-",IF(COUNTIF(CORRIDA!$M:$M,$B22&amp;" d. "&amp;BF$2)+COUNTIF(CORRIDA!$M:$M,BF$2&amp;" d. "&amp;$B22)=0,"",COUNTIF(CORRIDA!$M:$M,$B22&amp;" d. "&amp;BF$2)+COUNTIF(CORRIDA!$M:$M,BF$2&amp;" d. "&amp;$B22)))</f>
        <v/>
      </c>
      <c r="BG22" s="83" t="str">
        <f aca="false">IF($B22=BG$2,"-",IF(COUNTIF(CORRIDA!$M:$M,$B22&amp;" d. "&amp;BG$2)+COUNTIF(CORRIDA!$M:$M,BG$2&amp;" d. "&amp;$B22)=0,"",COUNTIF(CORRIDA!$M:$M,$B22&amp;" d. "&amp;BG$2)+COUNTIF(CORRIDA!$M:$M,BG$2&amp;" d. "&amp;$B22)))</f>
        <v/>
      </c>
      <c r="BH22" s="83" t="str">
        <f aca="false">IF($B22=BH$2,"-",IF(COUNTIF(CORRIDA!$M:$M,$B22&amp;" d. "&amp;BH$2)+COUNTIF(CORRIDA!$M:$M,BH$2&amp;" d. "&amp;$B22)=0,"",COUNTIF(CORRIDA!$M:$M,$B22&amp;" d. "&amp;BH$2)+COUNTIF(CORRIDA!$M:$M,BH$2&amp;" d. "&amp;$B22)))</f>
        <v/>
      </c>
      <c r="BI22" s="83" t="str">
        <f aca="false">IF($B22=BI$2,"-",IF(COUNTIF(CORRIDA!$M:$M,$B22&amp;" d. "&amp;BI$2)+COUNTIF(CORRIDA!$M:$M,BI$2&amp;" d. "&amp;$B22)=0,"",COUNTIF(CORRIDA!$M:$M,$B22&amp;" d. "&amp;BI$2)+COUNTIF(CORRIDA!$M:$M,BI$2&amp;" d. "&amp;$B22)))</f>
        <v/>
      </c>
      <c r="BJ22" s="83" t="str">
        <f aca="false">IF($B22=BJ$2,"-",IF(COUNTIF(CORRIDA!$M:$M,$B22&amp;" d. "&amp;BJ$2)+COUNTIF(CORRIDA!$M:$M,BJ$2&amp;" d. "&amp;$B22)=0,"",COUNTIF(CORRIDA!$M:$M,$B22&amp;" d. "&amp;BJ$2)+COUNTIF(CORRIDA!$M:$M,BJ$2&amp;" d. "&amp;$B22)))</f>
        <v/>
      </c>
      <c r="BK22" s="83" t="str">
        <f aca="false">IF($B22=BK$2,"-",IF(COUNTIF(CORRIDA!$M:$M,$B22&amp;" d. "&amp;BK$2)+COUNTIF(CORRIDA!$M:$M,BK$2&amp;" d. "&amp;$B22)=0,"",COUNTIF(CORRIDA!$M:$M,$B22&amp;" d. "&amp;BK$2)+COUNTIF(CORRIDA!$M:$M,BK$2&amp;" d. "&amp;$B22)))</f>
        <v/>
      </c>
      <c r="BL22" s="83" t="str">
        <f aca="false">IF($B22=BL$2,"-",IF(COUNTIF(CORRIDA!$M:$M,$B22&amp;" d. "&amp;BL$2)+COUNTIF(CORRIDA!$M:$M,BL$2&amp;" d. "&amp;$B22)=0,"",COUNTIF(CORRIDA!$M:$M,$B22&amp;" d. "&amp;BL$2)+COUNTIF(CORRIDA!$M:$M,BL$2&amp;" d. "&amp;$B22)))</f>
        <v/>
      </c>
      <c r="BM22" s="83" t="str">
        <f aca="false">IF($B22=BM$2,"-",IF(COUNTIF(CORRIDA!$M:$M,$B22&amp;" d. "&amp;BM$2)+COUNTIF(CORRIDA!$M:$M,BM$2&amp;" d. "&amp;$B22)=0,"",COUNTIF(CORRIDA!$M:$M,$B22&amp;" d. "&amp;BM$2)+COUNTIF(CORRIDA!$M:$M,BM$2&amp;" d. "&amp;$B22)))</f>
        <v/>
      </c>
      <c r="BN22" s="83" t="str">
        <f aca="false">IF($B22=BN$2,"-",IF(COUNTIF(CORRIDA!$M:$M,$B22&amp;" d. "&amp;BN$2)+COUNTIF(CORRIDA!$M:$M,BN$2&amp;" d. "&amp;$B22)=0,"",COUNTIF(CORRIDA!$M:$M,$B22&amp;" d. "&amp;BN$2)+COUNTIF(CORRIDA!$M:$M,BN$2&amp;" d. "&amp;$B22)))</f>
        <v/>
      </c>
      <c r="BO22" s="83" t="str">
        <f aca="false">IF($B22=BO$2,"-",IF(COUNTIF(CORRIDA!$M:$M,$B22&amp;" d. "&amp;BO$2)+COUNTIF(CORRIDA!$M:$M,BO$2&amp;" d. "&amp;$B22)=0,"",COUNTIF(CORRIDA!$M:$M,$B22&amp;" d. "&amp;BO$2)+COUNTIF(CORRIDA!$M:$M,BO$2&amp;" d. "&amp;$B22)))</f>
        <v/>
      </c>
      <c r="BP22" s="83" t="str">
        <f aca="false">IF($B22=BP$2,"-",IF(COUNTIF(CORRIDA!$M:$M,$B22&amp;" d. "&amp;BP$2)+COUNTIF(CORRIDA!$M:$M,BP$2&amp;" d. "&amp;$B22)=0,"",COUNTIF(CORRIDA!$M:$M,$B22&amp;" d. "&amp;BP$2)+COUNTIF(CORRIDA!$M:$M,BP$2&amp;" d. "&amp;$B22)))</f>
        <v/>
      </c>
      <c r="BQ22" s="83" t="str">
        <f aca="false">IF($B22=BQ$2,"-",IF(COUNTIF(CORRIDA!$M:$M,$B22&amp;" d. "&amp;BQ$2)+COUNTIF(CORRIDA!$M:$M,BQ$2&amp;" d. "&amp;$B22)=0,"",COUNTIF(CORRIDA!$M:$M,$B22&amp;" d. "&amp;BQ$2)+COUNTIF(CORRIDA!$M:$M,BQ$2&amp;" d. "&amp;$B22)))</f>
        <v/>
      </c>
      <c r="BR22" s="83" t="str">
        <f aca="false">IF($B22=BR$2,"-",IF(COUNTIF(CORRIDA!$M:$M,$B22&amp;" d. "&amp;BR$2)+COUNTIF(CORRIDA!$M:$M,BR$2&amp;" d. "&amp;$B22)=0,"",COUNTIF(CORRIDA!$M:$M,$B22&amp;" d. "&amp;BR$2)+COUNTIF(CORRIDA!$M:$M,BR$2&amp;" d. "&amp;$B22)))</f>
        <v/>
      </c>
      <c r="BS22" s="83" t="str">
        <f aca="false">IF($B22=BS$2,"-",IF(COUNTIF(CORRIDA!$M:$M,$B22&amp;" d. "&amp;BS$2)+COUNTIF(CORRIDA!$M:$M,BS$2&amp;" d. "&amp;$B22)=0,"",COUNTIF(CORRIDA!$M:$M,$B22&amp;" d. "&amp;BS$2)+COUNTIF(CORRIDA!$M:$M,BS$2&amp;" d. "&amp;$B22)))</f>
        <v/>
      </c>
      <c r="BT22" s="83" t="str">
        <f aca="false">IF($B22=BT$2,"-",IF(COUNTIF(CORRIDA!$M:$M,$B22&amp;" d. "&amp;BT$2)+COUNTIF(CORRIDA!$M:$M,BT$2&amp;" d. "&amp;$B22)=0,"",COUNTIF(CORRIDA!$M:$M,$B22&amp;" d. "&amp;BT$2)+COUNTIF(CORRIDA!$M:$M,BT$2&amp;" d. "&amp;$B22)))</f>
        <v/>
      </c>
      <c r="BU22" s="83" t="str">
        <f aca="false">IF($B22=BU$2,"-",IF(COUNTIF(CORRIDA!$M:$M,$B22&amp;" d. "&amp;BU$2)+COUNTIF(CORRIDA!$M:$M,BU$2&amp;" d. "&amp;$B22)=0,"",COUNTIF(CORRIDA!$M:$M,$B22&amp;" d. "&amp;BU$2)+COUNTIF(CORRIDA!$M:$M,BU$2&amp;" d. "&amp;$B22)))</f>
        <v/>
      </c>
      <c r="BV22" s="83" t="str">
        <f aca="false">IF($B22=BV$2,"-",IF(COUNTIF(CORRIDA!$M:$M,$B22&amp;" d. "&amp;BV$2)+COUNTIF(CORRIDA!$M:$M,BV$2&amp;" d. "&amp;$B22)=0,"",COUNTIF(CORRIDA!$M:$M,$B22&amp;" d. "&amp;BV$2)+COUNTIF(CORRIDA!$M:$M,BV$2&amp;" d. "&amp;$B22)))</f>
        <v/>
      </c>
      <c r="BW22" s="83" t="str">
        <f aca="false">IF($B22=BW$2,"-",IF(COUNTIF(CORRIDA!$M:$M,$B22&amp;" d. "&amp;BW$2)+COUNTIF(CORRIDA!$M:$M,BW$2&amp;" d. "&amp;$B22)=0,"",COUNTIF(CORRIDA!$M:$M,$B22&amp;" d. "&amp;BW$2)+COUNTIF(CORRIDA!$M:$M,BW$2&amp;" d. "&amp;$B22)))</f>
        <v/>
      </c>
      <c r="BX22" s="83" t="str">
        <f aca="false">IF($B22=BX$2,"-",IF(COUNTIF(CORRIDA!$M:$M,$B22&amp;" d. "&amp;BX$2)+COUNTIF(CORRIDA!$M:$M,BX$2&amp;" d. "&amp;$B22)=0,"",COUNTIF(CORRIDA!$M:$M,$B22&amp;" d. "&amp;BX$2)+COUNTIF(CORRIDA!$M:$M,BX$2&amp;" d. "&amp;$B22)))</f>
        <v/>
      </c>
      <c r="BY22" s="83" t="str">
        <f aca="false">IF($B22=BY$2,"-",IF(COUNTIF(CORRIDA!$M:$M,$B22&amp;" d. "&amp;BY$2)+COUNTIF(CORRIDA!$M:$M,BY$2&amp;" d. "&amp;$B22)=0,"",COUNTIF(CORRIDA!$M:$M,$B22&amp;" d. "&amp;BY$2)+COUNTIF(CORRIDA!$M:$M,BY$2&amp;" d. "&amp;$B22)))</f>
        <v>-</v>
      </c>
      <c r="BZ22" s="83" t="str">
        <f aca="false">IF($B22=BZ$2,"-",IF(COUNTIF(CORRIDA!$M:$M,$B22&amp;" d. "&amp;BZ$2)+COUNTIF(CORRIDA!$M:$M,BZ$2&amp;" d. "&amp;$B22)=0,"",COUNTIF(CORRIDA!$M:$M,$B22&amp;" d. "&amp;BZ$2)+COUNTIF(CORRIDA!$M:$M,BZ$2&amp;" d. "&amp;$B22)))</f>
        <v/>
      </c>
      <c r="CA22" s="83" t="str">
        <f aca="false">IF($B22=CA$2,"-",IF(COUNTIF(CORRIDA!$M:$M,$B22&amp;" d. "&amp;CA$2)+COUNTIF(CORRIDA!$M:$M,CA$2&amp;" d. "&amp;$B22)=0,"",COUNTIF(CORRIDA!$M:$M,$B22&amp;" d. "&amp;CA$2)+COUNTIF(CORRIDA!$M:$M,CA$2&amp;" d. "&amp;$B22)))</f>
        <v/>
      </c>
      <c r="CB22" s="83" t="str">
        <f aca="false">IF($B22=CB$2,"-",IF(COUNTIF(CORRIDA!$M:$M,$B22&amp;" d. "&amp;CB$2)+COUNTIF(CORRIDA!$M:$M,CB$2&amp;" d. "&amp;$B22)=0,"",COUNTIF(CORRIDA!$M:$M,$B22&amp;" d. "&amp;CB$2)+COUNTIF(CORRIDA!$M:$M,CB$2&amp;" d. "&amp;$B22)))</f>
        <v/>
      </c>
      <c r="CC22" s="83" t="str">
        <f aca="false">IF($B22=CC$2,"-",IF(COUNTIF(CORRIDA!$M:$M,$B22&amp;" d. "&amp;CC$2)+COUNTIF(CORRIDA!$M:$M,CC$2&amp;" d. "&amp;$B22)=0,"",COUNTIF(CORRIDA!$M:$M,$B22&amp;" d. "&amp;CC$2)+COUNTIF(CORRIDA!$M:$M,CC$2&amp;" d. "&amp;$B22)))</f>
        <v/>
      </c>
      <c r="CD22" s="83" t="str">
        <f aca="false">IF($B22=CD$2,"-",IF(COUNTIF(CORRIDA!$M:$M,$B22&amp;" d. "&amp;CD$2)+COUNTIF(CORRIDA!$M:$M,CD$2&amp;" d. "&amp;$B22)=0,"",COUNTIF(CORRIDA!$M:$M,$B22&amp;" d. "&amp;CD$2)+COUNTIF(CORRIDA!$M:$M,CD$2&amp;" d. "&amp;$B22)))</f>
        <v/>
      </c>
      <c r="CE22" s="83" t="str">
        <f aca="false">IF($B22=CE$2,"-",IF(COUNTIF(CORRIDA!$M:$M,$B22&amp;" d. "&amp;CE$2)+COUNTIF(CORRIDA!$M:$M,CE$2&amp;" d. "&amp;$B22)=0,"",COUNTIF(CORRIDA!$M:$M,$B22&amp;" d. "&amp;CE$2)+COUNTIF(CORRIDA!$M:$M,CE$2&amp;" d. "&amp;$B22)))</f>
        <v/>
      </c>
      <c r="CF22" s="83" t="str">
        <f aca="false">IF($B22=CF$2,"-",IF(COUNTIF(CORRIDA!$M:$M,$B22&amp;" d. "&amp;CF$2)+COUNTIF(CORRIDA!$M:$M,CF$2&amp;" d. "&amp;$B22)=0,"",COUNTIF(CORRIDA!$M:$M,$B22&amp;" d. "&amp;CF$2)+COUNTIF(CORRIDA!$M:$M,CF$2&amp;" d. "&amp;$B22)))</f>
        <v/>
      </c>
      <c r="CG22" s="83" t="str">
        <f aca="false">IF($B22=CG$2,"-",IF(COUNTIF(CORRIDA!$M:$M,$B22&amp;" d. "&amp;CG$2)+COUNTIF(CORRIDA!$M:$M,CG$2&amp;" d. "&amp;$B22)=0,"",COUNTIF(CORRIDA!$M:$M,$B22&amp;" d. "&amp;CG$2)+COUNTIF(CORRIDA!$M:$M,CG$2&amp;" d. "&amp;$B22)))</f>
        <v/>
      </c>
      <c r="CH22" s="83" t="str">
        <f aca="false">IF($B22=CH$2,"-",IF(COUNTIF(CORRIDA!$M:$M,$B22&amp;" d. "&amp;CH$2)+COUNTIF(CORRIDA!$M:$M,CH$2&amp;" d. "&amp;$B22)=0,"",COUNTIF(CORRIDA!$M:$M,$B22&amp;" d. "&amp;CH$2)+COUNTIF(CORRIDA!$M:$M,CH$2&amp;" d. "&amp;$B22)))</f>
        <v/>
      </c>
      <c r="CI22" s="83" t="str">
        <f aca="false">IF($B22=CI$2,"-",IF(COUNTIF(CORRIDA!$M:$M,$B22&amp;" d. "&amp;CI$2)+COUNTIF(CORRIDA!$M:$M,CI$2&amp;" d. "&amp;$B22)=0,"",COUNTIF(CORRIDA!$M:$M,$B22&amp;" d. "&amp;CI$2)+COUNTIF(CORRIDA!$M:$M,CI$2&amp;" d. "&amp;$B22)))</f>
        <v/>
      </c>
      <c r="CJ22" s="83" t="str">
        <f aca="false">IF($B22=CJ$2,"-",IF(COUNTIF(CORRIDA!$M:$M,$B22&amp;" d. "&amp;CJ$2)+COUNTIF(CORRIDA!$M:$M,CJ$2&amp;" d. "&amp;$B22)=0,"",COUNTIF(CORRIDA!$M:$M,$B22&amp;" d. "&amp;CJ$2)+COUNTIF(CORRIDA!$M:$M,CJ$2&amp;" d. "&amp;$B22)))</f>
        <v/>
      </c>
      <c r="CK22" s="83" t="str">
        <f aca="false">IF($B22=CK$2,"-",IF(COUNTIF(CORRIDA!$M:$M,$B22&amp;" d. "&amp;CK$2)+COUNTIF(CORRIDA!$M:$M,CK$2&amp;" d. "&amp;$B22)=0,"",COUNTIF(CORRIDA!$M:$M,$B22&amp;" d. "&amp;CK$2)+COUNTIF(CORRIDA!$M:$M,CK$2&amp;" d. "&amp;$B22)))</f>
        <v/>
      </c>
      <c r="CL22" s="83" t="str">
        <f aca="false">IF($B22=CL$2,"-",IF(COUNTIF(CORRIDA!$M:$M,$B22&amp;" d. "&amp;CL$2)+COUNTIF(CORRIDA!$M:$M,CL$2&amp;" d. "&amp;$B22)=0,"",COUNTIF(CORRIDA!$M:$M,$B22&amp;" d. "&amp;CL$2)+COUNTIF(CORRIDA!$M:$M,CL$2&amp;" d. "&amp;$B22)))</f>
        <v/>
      </c>
      <c r="CM22" s="83" t="str">
        <f aca="false">IF($B22=CM$2,"-",IF(COUNTIF(CORRIDA!$M:$M,$B22&amp;" d. "&amp;CM$2)+COUNTIF(CORRIDA!$M:$M,CM$2&amp;" d. "&amp;$B22)=0,"",COUNTIF(CORRIDA!$M:$M,$B22&amp;" d. "&amp;CM$2)+COUNTIF(CORRIDA!$M:$M,CM$2&amp;" d. "&amp;$B22)))</f>
        <v/>
      </c>
      <c r="CN22" s="83" t="str">
        <f aca="false">IF($B22=CN$2,"-",IF(COUNTIF(CORRIDA!$M:$M,$B22&amp;" d. "&amp;CN$2)+COUNTIF(CORRIDA!$M:$M,CN$2&amp;" d. "&amp;$B22)=0,"",COUNTIF(CORRIDA!$M:$M,$B22&amp;" d. "&amp;CN$2)+COUNTIF(CORRIDA!$M:$M,CN$2&amp;" d. "&amp;$B22)))</f>
        <v/>
      </c>
      <c r="CO22" s="83" t="str">
        <f aca="false">IF($B22=CO$2,"-",IF(COUNTIF(CORRIDA!$M:$M,$B22&amp;" d. "&amp;CO$2)+COUNTIF(CORRIDA!$M:$M,CO$2&amp;" d. "&amp;$B22)=0,"",COUNTIF(CORRIDA!$M:$M,$B22&amp;" d. "&amp;CO$2)+COUNTIF(CORRIDA!$M:$M,CO$2&amp;" d. "&amp;$B22)))</f>
        <v/>
      </c>
      <c r="CP22" s="83" t="str">
        <f aca="false">IF($B22=CP$2,"-",IF(COUNTIF(CORRIDA!$M:$M,$B22&amp;" d. "&amp;CP$2)+COUNTIF(CORRIDA!$M:$M,CP$2&amp;" d. "&amp;$B22)=0,"",COUNTIF(CORRIDA!$M:$M,$B22&amp;" d. "&amp;CP$2)+COUNTIF(CORRIDA!$M:$M,CP$2&amp;" d. "&amp;$B22)))</f>
        <v/>
      </c>
      <c r="CQ22" s="83" t="str">
        <f aca="false">IF($B22=CQ$2,"-",IF(COUNTIF(CORRIDA!$M:$M,$B22&amp;" d. "&amp;CQ$2)+COUNTIF(CORRIDA!$M:$M,CQ$2&amp;" d. "&amp;$B22)=0,"",COUNTIF(CORRIDA!$M:$M,$B22&amp;" d. "&amp;CQ$2)+COUNTIF(CORRIDA!$M:$M,CQ$2&amp;" d. "&amp;$B22)))</f>
        <v/>
      </c>
      <c r="CR22" s="83" t="str">
        <f aca="false">IF($B22=CR$2,"-",IF(COUNTIF(CORRIDA!$M:$M,$B22&amp;" d. "&amp;CR$2)+COUNTIF(CORRIDA!$M:$M,CR$2&amp;" d. "&amp;$B22)=0,"",COUNTIF(CORRIDA!$M:$M,$B22&amp;" d. "&amp;CR$2)+COUNTIF(CORRIDA!$M:$M,CR$2&amp;" d. "&amp;$B22)))</f>
        <v/>
      </c>
      <c r="CS22" s="83" t="str">
        <f aca="false">IF($B22=CS$2,"-",IF(COUNTIF(CORRIDA!$M:$M,$B22&amp;" d. "&amp;CS$2)+COUNTIF(CORRIDA!$M:$M,CS$2&amp;" d. "&amp;$B22)=0,"",COUNTIF(CORRIDA!$M:$M,$B22&amp;" d. "&amp;CS$2)+COUNTIF(CORRIDA!$M:$M,CS$2&amp;" d. "&amp;$B22)))</f>
        <v/>
      </c>
      <c r="CT22" s="83" t="str">
        <f aca="false">IF($B22=CT$2,"-",IF(COUNTIF(CORRIDA!$M:$M,$B22&amp;" d. "&amp;CT$2)+COUNTIF(CORRIDA!$M:$M,CT$2&amp;" d. "&amp;$B22)=0,"",COUNTIF(CORRIDA!$M:$M,$B22&amp;" d. "&amp;CT$2)+COUNTIF(CORRIDA!$M:$M,CT$2&amp;" d. "&amp;$B22)))</f>
        <v/>
      </c>
      <c r="CU22" s="83" t="str">
        <f aca="false">IF($B22=CU$2,"-",IF(COUNTIF(CORRIDA!$M:$M,$B22&amp;" d. "&amp;CU$2)+COUNTIF(CORRIDA!$M:$M,CU$2&amp;" d. "&amp;$B22)=0,"",COUNTIF(CORRIDA!$M:$M,$B22&amp;" d. "&amp;CU$2)+COUNTIF(CORRIDA!$M:$M,CU$2&amp;" d. "&amp;$B22)))</f>
        <v/>
      </c>
      <c r="CV22" s="83" t="str">
        <f aca="false">IF($B22=CV$2,"-",IF(COUNTIF(CORRIDA!$M:$M,$B22&amp;" d. "&amp;CV$2)+COUNTIF(CORRIDA!$M:$M,CV$2&amp;" d. "&amp;$B22)=0,"",COUNTIF(CORRIDA!$M:$M,$B22&amp;" d. "&amp;CV$2)+COUNTIF(CORRIDA!$M:$M,CV$2&amp;" d. "&amp;$B22)))</f>
        <v/>
      </c>
      <c r="CW22" s="83" t="str">
        <f aca="false">IF($B22=CW$2,"-",IF(COUNTIF(CORRIDA!$M:$M,$B22&amp;" d. "&amp;CW$2)+COUNTIF(CORRIDA!$M:$M,CW$2&amp;" d. "&amp;$B22)=0,"",COUNTIF(CORRIDA!$M:$M,$B22&amp;" d. "&amp;CW$2)+COUNTIF(CORRIDA!$M:$M,CW$2&amp;" d. "&amp;$B22)))</f>
        <v/>
      </c>
      <c r="CX22" s="83" t="str">
        <f aca="false">IF($B22=CX$2,"-",IF(COUNTIF(CORRIDA!$M:$M,$B22&amp;" d. "&amp;CX$2)+COUNTIF(CORRIDA!$M:$M,CX$2&amp;" d. "&amp;$B22)=0,"",COUNTIF(CORRIDA!$M:$M,$B22&amp;" d. "&amp;CX$2)+COUNTIF(CORRIDA!$M:$M,CX$2&amp;" d. "&amp;$B22)))</f>
        <v/>
      </c>
      <c r="CY22" s="83" t="str">
        <f aca="false">IF($B22=CY$2,"-",IF(COUNTIF(CORRIDA!$M:$M,$B22&amp;" d. "&amp;CY$2)+COUNTIF(CORRIDA!$M:$M,CY$2&amp;" d. "&amp;$B22)=0,"",COUNTIF(CORRIDA!$M:$M,$B22&amp;" d. "&amp;CY$2)+COUNTIF(CORRIDA!$M:$M,CY$2&amp;" d. "&amp;$B22)))</f>
        <v/>
      </c>
      <c r="CZ22" s="83" t="str">
        <f aca="false">IF($B22=CZ$2,"-",IF(COUNTIF(CORRIDA!$M:$M,$B22&amp;" d. "&amp;CZ$2)+COUNTIF(CORRIDA!$M:$M,CZ$2&amp;" d. "&amp;$B22)=0,"",COUNTIF(CORRIDA!$M:$M,$B22&amp;" d. "&amp;CZ$2)+COUNTIF(CORRIDA!$M:$M,CZ$2&amp;" d. "&amp;$B22)))</f>
        <v/>
      </c>
      <c r="DA22" s="83" t="str">
        <f aca="false">IF($B22=DA$2,"-",IF(COUNTIF(CORRIDA!$M:$M,$B22&amp;" d. "&amp;DA$2)+COUNTIF(CORRIDA!$M:$M,DA$2&amp;" d. "&amp;$B22)=0,"",COUNTIF(CORRIDA!$M:$M,$B22&amp;" d. "&amp;DA$2)+COUNTIF(CORRIDA!$M:$M,DA$2&amp;" d. "&amp;$B22)))</f>
        <v/>
      </c>
      <c r="DB22" s="83" t="str">
        <f aca="false">IF($B22=DB$2,"-",IF(COUNTIF(CORRIDA!$M:$M,$B22&amp;" d. "&amp;DB$2)+COUNTIF(CORRIDA!$M:$M,DB$2&amp;" d. "&amp;$B22)=0,"",COUNTIF(CORRIDA!$M:$M,$B22&amp;" d. "&amp;DB$2)+COUNTIF(CORRIDA!$M:$M,DB$2&amp;" d. "&amp;$B22)))</f>
        <v/>
      </c>
      <c r="DC22" s="83" t="str">
        <f aca="false">IF($B22=DC$2,"-",IF(COUNTIF(CORRIDA!$M:$M,$B22&amp;" d. "&amp;DC$2)+COUNTIF(CORRIDA!$M:$M,DC$2&amp;" d. "&amp;$B22)=0,"",COUNTIF(CORRIDA!$M:$M,$B22&amp;" d. "&amp;DC$2)+COUNTIF(CORRIDA!$M:$M,DC$2&amp;" d. "&amp;$B22)))</f>
        <v/>
      </c>
      <c r="DD22" s="75" t="n">
        <f aca="false">SUM(BF22:DC22)</f>
        <v>0</v>
      </c>
      <c r="DE22" s="77" t="n">
        <f aca="false">COUNTIF(BF22:DC22,"&gt;0")</f>
        <v>0</v>
      </c>
      <c r="DF22" s="78" t="n">
        <f aca="false">IF(COUNTIF(BF22:DC22,"&gt;0")&lt;10,0,QUOTIENT(COUNTIF(BF22:DC22,"&gt;0"),5)*50)</f>
        <v>0</v>
      </c>
      <c r="DG22" s="79"/>
      <c r="DH22" s="73" t="str">
        <f aca="false">BE22</f>
        <v>Guedes</v>
      </c>
      <c r="DI22" s="83" t="n">
        <f aca="false">IF($B22=DI$2,0,IF(COUNTIF(CORRIDA!$M:$M,$B22&amp;" d. "&amp;DI$2)+COUNTIF(CORRIDA!$M:$M,DI$2&amp;" d. "&amp;$B22)=0,0,COUNTIF(CORRIDA!$M:$M,$B22&amp;" d. "&amp;DI$2)+COUNTIF(CORRIDA!$M:$M,DI$2&amp;" d. "&amp;$B22)))</f>
        <v>0</v>
      </c>
      <c r="DJ22" s="83" t="n">
        <f aca="false">IF($B22=DJ$2,0,IF(COUNTIF(CORRIDA!$M:$M,$B22&amp;" d. "&amp;DJ$2)+COUNTIF(CORRIDA!$M:$M,DJ$2&amp;" d. "&amp;$B22)=0,0,COUNTIF(CORRIDA!$M:$M,$B22&amp;" d. "&amp;DJ$2)+COUNTIF(CORRIDA!$M:$M,DJ$2&amp;" d. "&amp;$B22)))</f>
        <v>0</v>
      </c>
      <c r="DK22" s="83" t="n">
        <f aca="false">IF($B22=DK$2,0,IF(COUNTIF(CORRIDA!$M:$M,$B22&amp;" d. "&amp;DK$2)+COUNTIF(CORRIDA!$M:$M,DK$2&amp;" d. "&amp;$B22)=0,0,COUNTIF(CORRIDA!$M:$M,$B22&amp;" d. "&amp;DK$2)+COUNTIF(CORRIDA!$M:$M,DK$2&amp;" d. "&amp;$B22)))</f>
        <v>0</v>
      </c>
      <c r="DL22" s="83" t="n">
        <f aca="false">IF($B22=DL$2,0,IF(COUNTIF(CORRIDA!$M:$M,$B22&amp;" d. "&amp;DL$2)+COUNTIF(CORRIDA!$M:$M,DL$2&amp;" d. "&amp;$B22)=0,0,COUNTIF(CORRIDA!$M:$M,$B22&amp;" d. "&amp;DL$2)+COUNTIF(CORRIDA!$M:$M,DL$2&amp;" d. "&amp;$B22)))</f>
        <v>0</v>
      </c>
      <c r="DM22" s="83" t="n">
        <f aca="false">IF($B22=DM$2,0,IF(COUNTIF(CORRIDA!$M:$M,$B22&amp;" d. "&amp;DM$2)+COUNTIF(CORRIDA!$M:$M,DM$2&amp;" d. "&amp;$B22)=0,0,COUNTIF(CORRIDA!$M:$M,$B22&amp;" d. "&amp;DM$2)+COUNTIF(CORRIDA!$M:$M,DM$2&amp;" d. "&amp;$B22)))</f>
        <v>0</v>
      </c>
      <c r="DN22" s="83" t="n">
        <f aca="false">IF($B22=DN$2,0,IF(COUNTIF(CORRIDA!$M:$M,$B22&amp;" d. "&amp;DN$2)+COUNTIF(CORRIDA!$M:$M,DN$2&amp;" d. "&amp;$B22)=0,0,COUNTIF(CORRIDA!$M:$M,$B22&amp;" d. "&amp;DN$2)+COUNTIF(CORRIDA!$M:$M,DN$2&amp;" d. "&amp;$B22)))</f>
        <v>0</v>
      </c>
      <c r="DO22" s="83" t="n">
        <f aca="false">IF($B22=DO$2,0,IF(COUNTIF(CORRIDA!$M:$M,$B22&amp;" d. "&amp;DO$2)+COUNTIF(CORRIDA!$M:$M,DO$2&amp;" d. "&amp;$B22)=0,0,COUNTIF(CORRIDA!$M:$M,$B22&amp;" d. "&amp;DO$2)+COUNTIF(CORRIDA!$M:$M,DO$2&amp;" d. "&amp;$B22)))</f>
        <v>0</v>
      </c>
      <c r="DP22" s="83" t="n">
        <f aca="false">IF($B22=DP$2,0,IF(COUNTIF(CORRIDA!$M:$M,$B22&amp;" d. "&amp;DP$2)+COUNTIF(CORRIDA!$M:$M,DP$2&amp;" d. "&amp;$B22)=0,0,COUNTIF(CORRIDA!$M:$M,$B22&amp;" d. "&amp;DP$2)+COUNTIF(CORRIDA!$M:$M,DP$2&amp;" d. "&amp;$B22)))</f>
        <v>0</v>
      </c>
      <c r="DQ22" s="83" t="n">
        <f aca="false">IF($B22=DQ$2,0,IF(COUNTIF(CORRIDA!$M:$M,$B22&amp;" d. "&amp;DQ$2)+COUNTIF(CORRIDA!$M:$M,DQ$2&amp;" d. "&amp;$B22)=0,0,COUNTIF(CORRIDA!$M:$M,$B22&amp;" d. "&amp;DQ$2)+COUNTIF(CORRIDA!$M:$M,DQ$2&amp;" d. "&amp;$B22)))</f>
        <v>0</v>
      </c>
      <c r="DR22" s="83" t="n">
        <f aca="false">IF($B22=DR$2,0,IF(COUNTIF(CORRIDA!$M:$M,$B22&amp;" d. "&amp;DR$2)+COUNTIF(CORRIDA!$M:$M,DR$2&amp;" d. "&amp;$B22)=0,0,COUNTIF(CORRIDA!$M:$M,$B22&amp;" d. "&amp;DR$2)+COUNTIF(CORRIDA!$M:$M,DR$2&amp;" d. "&amp;$B22)))</f>
        <v>0</v>
      </c>
      <c r="DS22" s="83" t="n">
        <f aca="false">IF($B22=DS$2,0,IF(COUNTIF(CORRIDA!$M:$M,$B22&amp;" d. "&amp;DS$2)+COUNTIF(CORRIDA!$M:$M,DS$2&amp;" d. "&amp;$B22)=0,0,COUNTIF(CORRIDA!$M:$M,$B22&amp;" d. "&amp;DS$2)+COUNTIF(CORRIDA!$M:$M,DS$2&amp;" d. "&amp;$B22)))</f>
        <v>0</v>
      </c>
      <c r="DT22" s="83" t="n">
        <f aca="false">IF($B22=DT$2,0,IF(COUNTIF(CORRIDA!$M:$M,$B22&amp;" d. "&amp;DT$2)+COUNTIF(CORRIDA!$M:$M,DT$2&amp;" d. "&amp;$B22)=0,0,COUNTIF(CORRIDA!$M:$M,$B22&amp;" d. "&amp;DT$2)+COUNTIF(CORRIDA!$M:$M,DT$2&amp;" d. "&amp;$B22)))</f>
        <v>0</v>
      </c>
      <c r="DU22" s="83" t="n">
        <f aca="false">IF($B22=DU$2,0,IF(COUNTIF(CORRIDA!$M:$M,$B22&amp;" d. "&amp;DU$2)+COUNTIF(CORRIDA!$M:$M,DU$2&amp;" d. "&amp;$B22)=0,0,COUNTIF(CORRIDA!$M:$M,$B22&amp;" d. "&amp;DU$2)+COUNTIF(CORRIDA!$M:$M,DU$2&amp;" d. "&amp;$B22)))</f>
        <v>0</v>
      </c>
      <c r="DV22" s="83" t="n">
        <f aca="false">IF($B22=DV$2,0,IF(COUNTIF(CORRIDA!$M:$M,$B22&amp;" d. "&amp;DV$2)+COUNTIF(CORRIDA!$M:$M,DV$2&amp;" d. "&amp;$B22)=0,0,COUNTIF(CORRIDA!$M:$M,$B22&amp;" d. "&amp;DV$2)+COUNTIF(CORRIDA!$M:$M,DV$2&amp;" d. "&amp;$B22)))</f>
        <v>0</v>
      </c>
      <c r="DW22" s="83" t="n">
        <f aca="false">IF($B22=DW$2,0,IF(COUNTIF(CORRIDA!$M:$M,$B22&amp;" d. "&amp;DW$2)+COUNTIF(CORRIDA!$M:$M,DW$2&amp;" d. "&amp;$B22)=0,0,COUNTIF(CORRIDA!$M:$M,$B22&amp;" d. "&amp;DW$2)+COUNTIF(CORRIDA!$M:$M,DW$2&amp;" d. "&amp;$B22)))</f>
        <v>0</v>
      </c>
      <c r="DX22" s="83" t="n">
        <f aca="false">IF($B22=DX$2,0,IF(COUNTIF(CORRIDA!$M:$M,$B22&amp;" d. "&amp;DX$2)+COUNTIF(CORRIDA!$M:$M,DX$2&amp;" d. "&amp;$B22)=0,0,COUNTIF(CORRIDA!$M:$M,$B22&amp;" d. "&amp;DX$2)+COUNTIF(CORRIDA!$M:$M,DX$2&amp;" d. "&amp;$B22)))</f>
        <v>0</v>
      </c>
      <c r="DY22" s="83" t="n">
        <f aca="false">IF($B22=DY$2,0,IF(COUNTIF(CORRIDA!$M:$M,$B22&amp;" d. "&amp;DY$2)+COUNTIF(CORRIDA!$M:$M,DY$2&amp;" d. "&amp;$B22)=0,0,COUNTIF(CORRIDA!$M:$M,$B22&amp;" d. "&amp;DY$2)+COUNTIF(CORRIDA!$M:$M,DY$2&amp;" d. "&amp;$B22)))</f>
        <v>0</v>
      </c>
      <c r="DZ22" s="83" t="n">
        <f aca="false">IF($B22=DZ$2,0,IF(COUNTIF(CORRIDA!$M:$M,$B22&amp;" d. "&amp;DZ$2)+COUNTIF(CORRIDA!$M:$M,DZ$2&amp;" d. "&amp;$B22)=0,0,COUNTIF(CORRIDA!$M:$M,$B22&amp;" d. "&amp;DZ$2)+COUNTIF(CORRIDA!$M:$M,DZ$2&amp;" d. "&amp;$B22)))</f>
        <v>0</v>
      </c>
      <c r="EA22" s="83" t="n">
        <f aca="false">IF($B22=EA$2,0,IF(COUNTIF(CORRIDA!$M:$M,$B22&amp;" d. "&amp;EA$2)+COUNTIF(CORRIDA!$M:$M,EA$2&amp;" d. "&amp;$B22)=0,0,COUNTIF(CORRIDA!$M:$M,$B22&amp;" d. "&amp;EA$2)+COUNTIF(CORRIDA!$M:$M,EA$2&amp;" d. "&amp;$B22)))</f>
        <v>0</v>
      </c>
      <c r="EB22" s="83" t="n">
        <f aca="false">IF($B22=EB$2,0,IF(COUNTIF(CORRIDA!$M:$M,$B22&amp;" d. "&amp;EB$2)+COUNTIF(CORRIDA!$M:$M,EB$2&amp;" d. "&amp;$B22)=0,0,COUNTIF(CORRIDA!$M:$M,$B22&amp;" d. "&amp;EB$2)+COUNTIF(CORRIDA!$M:$M,EB$2&amp;" d. "&amp;$B22)))</f>
        <v>0</v>
      </c>
      <c r="EC22" s="83" t="n">
        <f aca="false">IF($B22=EC$2,0,IF(COUNTIF(CORRIDA!$M:$M,$B22&amp;" d. "&amp;EC$2)+COUNTIF(CORRIDA!$M:$M,EC$2&amp;" d. "&amp;$B22)=0,0,COUNTIF(CORRIDA!$M:$M,$B22&amp;" d. "&amp;EC$2)+COUNTIF(CORRIDA!$M:$M,EC$2&amp;" d. "&amp;$B22)))</f>
        <v>0</v>
      </c>
      <c r="ED22" s="83" t="n">
        <f aca="false">IF($B22=ED$2,0,IF(COUNTIF(CORRIDA!$M:$M,$B22&amp;" d. "&amp;ED$2)+COUNTIF(CORRIDA!$M:$M,ED$2&amp;" d. "&amp;$B22)=0,0,COUNTIF(CORRIDA!$M:$M,$B22&amp;" d. "&amp;ED$2)+COUNTIF(CORRIDA!$M:$M,ED$2&amp;" d. "&amp;$B22)))</f>
        <v>0</v>
      </c>
      <c r="EE22" s="83" t="n">
        <f aca="false">IF($B22=EE$2,0,IF(COUNTIF(CORRIDA!$M:$M,$B22&amp;" d. "&amp;EE$2)+COUNTIF(CORRIDA!$M:$M,EE$2&amp;" d. "&amp;$B22)=0,0,COUNTIF(CORRIDA!$M:$M,$B22&amp;" d. "&amp;EE$2)+COUNTIF(CORRIDA!$M:$M,EE$2&amp;" d. "&amp;$B22)))</f>
        <v>0</v>
      </c>
      <c r="EF22" s="83" t="n">
        <f aca="false">IF($B22=EF$2,0,IF(COUNTIF(CORRIDA!$M:$M,$B22&amp;" d. "&amp;EF$2)+COUNTIF(CORRIDA!$M:$M,EF$2&amp;" d. "&amp;$B22)=0,0,COUNTIF(CORRIDA!$M:$M,$B22&amp;" d. "&amp;EF$2)+COUNTIF(CORRIDA!$M:$M,EF$2&amp;" d. "&amp;$B22)))</f>
        <v>0</v>
      </c>
      <c r="EG22" s="83" t="n">
        <f aca="false">IF($B22=EG$2,0,IF(COUNTIF(CORRIDA!$M:$M,$B22&amp;" d. "&amp;EG$2)+COUNTIF(CORRIDA!$M:$M,EG$2&amp;" d. "&amp;$B22)=0,0,COUNTIF(CORRIDA!$M:$M,$B22&amp;" d. "&amp;EG$2)+COUNTIF(CORRIDA!$M:$M,EG$2&amp;" d. "&amp;$B22)))</f>
        <v>0</v>
      </c>
      <c r="EH22" s="83" t="n">
        <f aca="false">IF($B22=EH$2,0,IF(COUNTIF(CORRIDA!$M:$M,$B22&amp;" d. "&amp;EH$2)+COUNTIF(CORRIDA!$M:$M,EH$2&amp;" d. "&amp;$B22)=0,0,COUNTIF(CORRIDA!$M:$M,$B22&amp;" d. "&amp;EH$2)+COUNTIF(CORRIDA!$M:$M,EH$2&amp;" d. "&amp;$B22)))</f>
        <v>0</v>
      </c>
      <c r="EI22" s="83" t="n">
        <f aca="false">IF($B22=EI$2,0,IF(COUNTIF(CORRIDA!$M:$M,$B22&amp;" d. "&amp;EI$2)+COUNTIF(CORRIDA!$M:$M,EI$2&amp;" d. "&amp;$B22)=0,0,COUNTIF(CORRIDA!$M:$M,$B22&amp;" d. "&amp;EI$2)+COUNTIF(CORRIDA!$M:$M,EI$2&amp;" d. "&amp;$B22)))</f>
        <v>0</v>
      </c>
      <c r="EJ22" s="83" t="n">
        <f aca="false">IF($B22=EJ$2,0,IF(COUNTIF(CORRIDA!$M:$M,$B22&amp;" d. "&amp;EJ$2)+COUNTIF(CORRIDA!$M:$M,EJ$2&amp;" d. "&amp;$B22)=0,0,COUNTIF(CORRIDA!$M:$M,$B22&amp;" d. "&amp;EJ$2)+COUNTIF(CORRIDA!$M:$M,EJ$2&amp;" d. "&amp;$B22)))</f>
        <v>0</v>
      </c>
      <c r="EK22" s="83" t="n">
        <f aca="false">IF($B22=EK$2,0,IF(COUNTIF(CORRIDA!$M:$M,$B22&amp;" d. "&amp;EK$2)+COUNTIF(CORRIDA!$M:$M,EK$2&amp;" d. "&amp;$B22)=0,0,COUNTIF(CORRIDA!$M:$M,$B22&amp;" d. "&amp;EK$2)+COUNTIF(CORRIDA!$M:$M,EK$2&amp;" d. "&amp;$B22)))</f>
        <v>0</v>
      </c>
      <c r="EL22" s="83" t="n">
        <f aca="false">IF($B22=EL$2,0,IF(COUNTIF(CORRIDA!$M:$M,$B22&amp;" d. "&amp;EL$2)+COUNTIF(CORRIDA!$M:$M,EL$2&amp;" d. "&amp;$B22)=0,0,COUNTIF(CORRIDA!$M:$M,$B22&amp;" d. "&amp;EL$2)+COUNTIF(CORRIDA!$M:$M,EL$2&amp;" d. "&amp;$B22)))</f>
        <v>0</v>
      </c>
      <c r="EM22" s="83" t="n">
        <f aca="false">IF($B22=EM$2,0,IF(COUNTIF(CORRIDA!$M:$M,$B22&amp;" d. "&amp;EM$2)+COUNTIF(CORRIDA!$M:$M,EM$2&amp;" d. "&amp;$B22)=0,0,COUNTIF(CORRIDA!$M:$M,$B22&amp;" d. "&amp;EM$2)+COUNTIF(CORRIDA!$M:$M,EM$2&amp;" d. "&amp;$B22)))</f>
        <v>0</v>
      </c>
      <c r="EN22" s="83" t="n">
        <f aca="false">IF($B22=EN$2,0,IF(COUNTIF(CORRIDA!$M:$M,$B22&amp;" d. "&amp;EN$2)+COUNTIF(CORRIDA!$M:$M,EN$2&amp;" d. "&amp;$B22)=0,0,COUNTIF(CORRIDA!$M:$M,$B22&amp;" d. "&amp;EN$2)+COUNTIF(CORRIDA!$M:$M,EN$2&amp;" d. "&amp;$B22)))</f>
        <v>0</v>
      </c>
      <c r="EO22" s="83" t="n">
        <f aca="false">IF($B22=EO$2,0,IF(COUNTIF(CORRIDA!$M:$M,$B22&amp;" d. "&amp;EO$2)+COUNTIF(CORRIDA!$M:$M,EO$2&amp;" d. "&amp;$B22)=0,0,COUNTIF(CORRIDA!$M:$M,$B22&amp;" d. "&amp;EO$2)+COUNTIF(CORRIDA!$M:$M,EO$2&amp;" d. "&amp;$B22)))</f>
        <v>0</v>
      </c>
      <c r="EP22" s="83" t="n">
        <f aca="false">IF($B22=EP$2,0,IF(COUNTIF(CORRIDA!$M:$M,$B22&amp;" d. "&amp;EP$2)+COUNTIF(CORRIDA!$M:$M,EP$2&amp;" d. "&amp;$B22)=0,0,COUNTIF(CORRIDA!$M:$M,$B22&amp;" d. "&amp;EP$2)+COUNTIF(CORRIDA!$M:$M,EP$2&amp;" d. "&amp;$B22)))</f>
        <v>0</v>
      </c>
      <c r="EQ22" s="83" t="n">
        <f aca="false">IF($B22=EQ$2,0,IF(COUNTIF(CORRIDA!$M:$M,$B22&amp;" d. "&amp;EQ$2)+COUNTIF(CORRIDA!$M:$M,EQ$2&amp;" d. "&amp;$B22)=0,0,COUNTIF(CORRIDA!$M:$M,$B22&amp;" d. "&amp;EQ$2)+COUNTIF(CORRIDA!$M:$M,EQ$2&amp;" d. "&amp;$B22)))</f>
        <v>0</v>
      </c>
      <c r="ER22" s="83" t="n">
        <f aca="false">IF($B22=ER$2,0,IF(COUNTIF(CORRIDA!$M:$M,$B22&amp;" d. "&amp;ER$2)+COUNTIF(CORRIDA!$M:$M,ER$2&amp;" d. "&amp;$B22)=0,0,COUNTIF(CORRIDA!$M:$M,$B22&amp;" d. "&amp;ER$2)+COUNTIF(CORRIDA!$M:$M,ER$2&amp;" d. "&amp;$B22)))</f>
        <v>0</v>
      </c>
      <c r="ES22" s="83" t="n">
        <f aca="false">IF($B22=ES$2,0,IF(COUNTIF(CORRIDA!$M:$M,$B22&amp;" d. "&amp;ES$2)+COUNTIF(CORRIDA!$M:$M,ES$2&amp;" d. "&amp;$B22)=0,0,COUNTIF(CORRIDA!$M:$M,$B22&amp;" d. "&amp;ES$2)+COUNTIF(CORRIDA!$M:$M,ES$2&amp;" d. "&amp;$B22)))</f>
        <v>0</v>
      </c>
      <c r="ET22" s="83" t="n">
        <f aca="false">IF($B22=ET$2,0,IF(COUNTIF(CORRIDA!$M:$M,$B22&amp;" d. "&amp;ET$2)+COUNTIF(CORRIDA!$M:$M,ET$2&amp;" d. "&amp;$B22)=0,0,COUNTIF(CORRIDA!$M:$M,$B22&amp;" d. "&amp;ET$2)+COUNTIF(CORRIDA!$M:$M,ET$2&amp;" d. "&amp;$B22)))</f>
        <v>0</v>
      </c>
      <c r="EU22" s="83" t="n">
        <f aca="false">IF($B22=EU$2,0,IF(COUNTIF(CORRIDA!$M:$M,$B22&amp;" d. "&amp;EU$2)+COUNTIF(CORRIDA!$M:$M,EU$2&amp;" d. "&amp;$B22)=0,0,COUNTIF(CORRIDA!$M:$M,$B22&amp;" d. "&amp;EU$2)+COUNTIF(CORRIDA!$M:$M,EU$2&amp;" d. "&amp;$B22)))</f>
        <v>0</v>
      </c>
      <c r="EV22" s="83" t="n">
        <f aca="false">IF($B22=EV$2,0,IF(COUNTIF(CORRIDA!$M:$M,$B22&amp;" d. "&amp;EV$2)+COUNTIF(CORRIDA!$M:$M,EV$2&amp;" d. "&amp;$B22)=0,0,COUNTIF(CORRIDA!$M:$M,$B22&amp;" d. "&amp;EV$2)+COUNTIF(CORRIDA!$M:$M,EV$2&amp;" d. "&amp;$B22)))</f>
        <v>0</v>
      </c>
      <c r="EW22" s="83" t="n">
        <f aca="false">IF($B22=EW$2,0,IF(COUNTIF(CORRIDA!$M:$M,$B22&amp;" d. "&amp;EW$2)+COUNTIF(CORRIDA!$M:$M,EW$2&amp;" d. "&amp;$B22)=0,0,COUNTIF(CORRIDA!$M:$M,$B22&amp;" d. "&amp;EW$2)+COUNTIF(CORRIDA!$M:$M,EW$2&amp;" d. "&amp;$B22)))</f>
        <v>0</v>
      </c>
      <c r="EX22" s="83" t="n">
        <f aca="false">IF($B22=EX$2,0,IF(COUNTIF(CORRIDA!$M:$M,$B22&amp;" d. "&amp;EX$2)+COUNTIF(CORRIDA!$M:$M,EX$2&amp;" d. "&amp;$B22)=0,0,COUNTIF(CORRIDA!$M:$M,$B22&amp;" d. "&amp;EX$2)+COUNTIF(CORRIDA!$M:$M,EX$2&amp;" d. "&amp;$B22)))</f>
        <v>0</v>
      </c>
      <c r="EY22" s="83" t="n">
        <f aca="false">IF($B22=EY$2,0,IF(COUNTIF(CORRIDA!$M:$M,$B22&amp;" d. "&amp;EY$2)+COUNTIF(CORRIDA!$M:$M,EY$2&amp;" d. "&amp;$B22)=0,0,COUNTIF(CORRIDA!$M:$M,$B22&amp;" d. "&amp;EY$2)+COUNTIF(CORRIDA!$M:$M,EY$2&amp;" d. "&amp;$B22)))</f>
        <v>0</v>
      </c>
      <c r="EZ22" s="83" t="n">
        <f aca="false">IF($B22=EZ$2,0,IF(COUNTIF(CORRIDA!$M:$M,$B22&amp;" d. "&amp;EZ$2)+COUNTIF(CORRIDA!$M:$M,EZ$2&amp;" d. "&amp;$B22)=0,0,COUNTIF(CORRIDA!$M:$M,$B22&amp;" d. "&amp;EZ$2)+COUNTIF(CORRIDA!$M:$M,EZ$2&amp;" d. "&amp;$B22)))</f>
        <v>0</v>
      </c>
      <c r="FA22" s="83" t="n">
        <f aca="false">IF($B22=FA$2,0,IF(COUNTIF(CORRIDA!$M:$M,$B22&amp;" d. "&amp;FA$2)+COUNTIF(CORRIDA!$M:$M,FA$2&amp;" d. "&amp;$B22)=0,0,COUNTIF(CORRIDA!$M:$M,$B22&amp;" d. "&amp;FA$2)+COUNTIF(CORRIDA!$M:$M,FA$2&amp;" d. "&amp;$B22)))</f>
        <v>0</v>
      </c>
      <c r="FB22" s="83" t="n">
        <f aca="false">IF($B22=FB$2,0,IF(COUNTIF(CORRIDA!$M:$M,$B22&amp;" d. "&amp;FB$2)+COUNTIF(CORRIDA!$M:$M,FB$2&amp;" d. "&amp;$B22)=0,0,COUNTIF(CORRIDA!$M:$M,$B22&amp;" d. "&amp;FB$2)+COUNTIF(CORRIDA!$M:$M,FB$2&amp;" d. "&amp;$B22)))</f>
        <v>0</v>
      </c>
      <c r="FC22" s="83" t="n">
        <f aca="false">IF($B22=FC$2,0,IF(COUNTIF(CORRIDA!$M:$M,$B22&amp;" d. "&amp;FC$2)+COUNTIF(CORRIDA!$M:$M,FC$2&amp;" d. "&amp;$B22)=0,0,COUNTIF(CORRIDA!$M:$M,$B22&amp;" d. "&amp;FC$2)+COUNTIF(CORRIDA!$M:$M,FC$2&amp;" d. "&amp;$B22)))</f>
        <v>0</v>
      </c>
      <c r="FD22" s="83" t="n">
        <f aca="false">IF($B22=FD$2,0,IF(COUNTIF(CORRIDA!$M:$M,$B22&amp;" d. "&amp;FD$2)+COUNTIF(CORRIDA!$M:$M,FD$2&amp;" d. "&amp;$B22)=0,0,COUNTIF(CORRIDA!$M:$M,$B22&amp;" d. "&amp;FD$2)+COUNTIF(CORRIDA!$M:$M,FD$2&amp;" d. "&amp;$B22)))</f>
        <v>0</v>
      </c>
      <c r="FE22" s="83" t="n">
        <f aca="false">IF($B22=FE$2,0,IF(COUNTIF(CORRIDA!$M:$M,$B22&amp;" d. "&amp;FE$2)+COUNTIF(CORRIDA!$M:$M,FE$2&amp;" d. "&amp;$B22)=0,0,COUNTIF(CORRIDA!$M:$M,$B22&amp;" d. "&amp;FE$2)+COUNTIF(CORRIDA!$M:$M,FE$2&amp;" d. "&amp;$B22)))</f>
        <v>0</v>
      </c>
      <c r="FF22" s="83" t="n">
        <f aca="false">IF($B22=FF$2,0,IF(COUNTIF(CORRIDA!$M:$M,$B22&amp;" d. "&amp;FF$2)+COUNTIF(CORRIDA!$M:$M,FF$2&amp;" d. "&amp;$B22)=0,0,COUNTIF(CORRIDA!$M:$M,$B22&amp;" d. "&amp;FF$2)+COUNTIF(CORRIDA!$M:$M,FF$2&amp;" d. "&amp;$B22)))</f>
        <v>0</v>
      </c>
      <c r="FG22" s="75" t="n">
        <f aca="false">SUM(DI22:EW22)</f>
        <v>0</v>
      </c>
      <c r="FH22" s="80"/>
      <c r="FI22" s="73" t="str">
        <f aca="false">BE22</f>
        <v>Guedes</v>
      </c>
      <c r="FJ22" s="81" t="n">
        <f aca="false">COUNTIF(BF22:DC22,"&gt;0")</f>
        <v>0</v>
      </c>
      <c r="FK22" s="81" t="e">
        <f aca="false">AVERAGE(BF22:DC22)</f>
        <v>#DIV/0!</v>
      </c>
      <c r="FL22" s="81" t="e">
        <f aca="false">_xlfn.STDEV.P(BF22:DC22)</f>
        <v>#DIV/0!</v>
      </c>
    </row>
    <row r="23" customFormat="false" ht="12.75" hidden="false" customHeight="false" outlineLevel="0" collapsed="false">
      <c r="B23" s="73" t="str">
        <f aca="false">INTRO!B23</f>
        <v>Gus</v>
      </c>
      <c r="C23" s="74" t="str">
        <f aca="false">IF($B23=C$2,"-",IF(COUNTIF(CORRIDA!$M:$M,$B23&amp;" d. "&amp;C$2)=0,"",COUNTIF(CORRIDA!$M:$M,$B23&amp;" d. "&amp;C$2)))</f>
        <v/>
      </c>
      <c r="D23" s="74" t="str">
        <f aca="false">IF($B23=D$2,"-",IF(COUNTIF(CORRIDA!$M:$M,$B23&amp;" d. "&amp;D$2)=0,"",COUNTIF(CORRIDA!$M:$M,$B23&amp;" d. "&amp;D$2)))</f>
        <v/>
      </c>
      <c r="E23" s="74" t="str">
        <f aca="false">IF($B23=E$2,"-",IF(COUNTIF(CORRIDA!$M:$M,$B23&amp;" d. "&amp;E$2)=0,"",COUNTIF(CORRIDA!$M:$M,$B23&amp;" d. "&amp;E$2)))</f>
        <v/>
      </c>
      <c r="F23" s="74" t="str">
        <f aca="false">IF($B23=F$2,"-",IF(COUNTIF(CORRIDA!$M:$M,$B23&amp;" d. "&amp;F$2)=0,"",COUNTIF(CORRIDA!$M:$M,$B23&amp;" d. "&amp;F$2)))</f>
        <v/>
      </c>
      <c r="G23" s="74" t="str">
        <f aca="false">IF($B23=G$2,"-",IF(COUNTIF(CORRIDA!$M:$M,$B23&amp;" d. "&amp;G$2)=0,"",COUNTIF(CORRIDA!$M:$M,$B23&amp;" d. "&amp;G$2)))</f>
        <v/>
      </c>
      <c r="H23" s="74" t="str">
        <f aca="false">IF($B23=H$2,"-",IF(COUNTIF(CORRIDA!$M:$M,$B23&amp;" d. "&amp;H$2)=0,"",COUNTIF(CORRIDA!$M:$M,$B23&amp;" d. "&amp;H$2)))</f>
        <v/>
      </c>
      <c r="I23" s="74" t="str">
        <f aca="false">IF($B23=I$2,"-",IF(COUNTIF(CORRIDA!$M:$M,$B23&amp;" d. "&amp;I$2)=0,"",COUNTIF(CORRIDA!$M:$M,$B23&amp;" d. "&amp;I$2)))</f>
        <v/>
      </c>
      <c r="J23" s="74" t="str">
        <f aca="false">IF($B23=J$2,"-",IF(COUNTIF(CORRIDA!$M:$M,$B23&amp;" d. "&amp;J$2)=0,"",COUNTIF(CORRIDA!$M:$M,$B23&amp;" d. "&amp;J$2)))</f>
        <v/>
      </c>
      <c r="K23" s="74" t="str">
        <f aca="false">IF($B23=K$2,"-",IF(COUNTIF(CORRIDA!$M:$M,$B23&amp;" d. "&amp;K$2)=0,"",COUNTIF(CORRIDA!$M:$M,$B23&amp;" d. "&amp;K$2)))</f>
        <v/>
      </c>
      <c r="L23" s="74" t="str">
        <f aca="false">IF($B23=L$2,"-",IF(COUNTIF(CORRIDA!$M:$M,$B23&amp;" d. "&amp;L$2)=0,"",COUNTIF(CORRIDA!$M:$M,$B23&amp;" d. "&amp;L$2)))</f>
        <v/>
      </c>
      <c r="M23" s="74" t="str">
        <f aca="false">IF($B23=M$2,"-",IF(COUNTIF(CORRIDA!$M:$M,$B23&amp;" d. "&amp;M$2)=0,"",COUNTIF(CORRIDA!$M:$M,$B23&amp;" d. "&amp;M$2)))</f>
        <v/>
      </c>
      <c r="N23" s="74" t="str">
        <f aca="false">IF($B23=N$2,"-",IF(COUNTIF(CORRIDA!$M:$M,$B23&amp;" d. "&amp;N$2)=0,"",COUNTIF(CORRIDA!$M:$M,$B23&amp;" d. "&amp;N$2)))</f>
        <v/>
      </c>
      <c r="O23" s="74" t="str">
        <f aca="false">IF($B23=O$2,"-",IF(COUNTIF(CORRIDA!$M:$M,$B23&amp;" d. "&amp;O$2)=0,"",COUNTIF(CORRIDA!$M:$M,$B23&amp;" d. "&amp;O$2)))</f>
        <v/>
      </c>
      <c r="P23" s="74" t="str">
        <f aca="false">IF($B23=P$2,"-",IF(COUNTIF(CORRIDA!$M:$M,$B23&amp;" d. "&amp;P$2)=0,"",COUNTIF(CORRIDA!$M:$M,$B23&amp;" d. "&amp;P$2)))</f>
        <v/>
      </c>
      <c r="Q23" s="74" t="str">
        <f aca="false">IF($B23=Q$2,"-",IF(COUNTIF(CORRIDA!$M:$M,$B23&amp;" d. "&amp;Q$2)=0,"",COUNTIF(CORRIDA!$M:$M,$B23&amp;" d. "&amp;Q$2)))</f>
        <v/>
      </c>
      <c r="R23" s="74" t="str">
        <f aca="false">IF($B23=R$2,"-",IF(COUNTIF(CORRIDA!$M:$M,$B23&amp;" d. "&amp;R$2)=0,"",COUNTIF(CORRIDA!$M:$M,$B23&amp;" d. "&amp;R$2)))</f>
        <v/>
      </c>
      <c r="S23" s="74" t="str">
        <f aca="false">IF($B23=S$2,"-",IF(COUNTIF(CORRIDA!$M:$M,$B23&amp;" d. "&amp;S$2)=0,"",COUNTIF(CORRIDA!$M:$M,$B23&amp;" d. "&amp;S$2)))</f>
        <v/>
      </c>
      <c r="T23" s="74" t="str">
        <f aca="false">IF($B23=T$2,"-",IF(COUNTIF(CORRIDA!$M:$M,$B23&amp;" d. "&amp;T$2)=0,"",COUNTIF(CORRIDA!$M:$M,$B23&amp;" d. "&amp;T$2)))</f>
        <v/>
      </c>
      <c r="U23" s="74" t="str">
        <f aca="false">IF($B23=U$2,"-",IF(COUNTIF(CORRIDA!$M:$M,$B23&amp;" d. "&amp;U$2)=0,"",COUNTIF(CORRIDA!$M:$M,$B23&amp;" d. "&amp;U$2)))</f>
        <v/>
      </c>
      <c r="V23" s="74" t="str">
        <f aca="false">IF($B23=V$2,"-",IF(COUNTIF(CORRIDA!$M:$M,$B23&amp;" d. "&amp;V$2)=0,"",COUNTIF(CORRIDA!$M:$M,$B23&amp;" d. "&amp;V$2)))</f>
        <v/>
      </c>
      <c r="W23" s="74" t="str">
        <f aca="false">IF($B23=W$2,"-",IF(COUNTIF(CORRIDA!$M:$M,$B23&amp;" d. "&amp;W$2)=0,"",COUNTIF(CORRIDA!$M:$M,$B23&amp;" d. "&amp;W$2)))</f>
        <v>-</v>
      </c>
      <c r="X23" s="74" t="str">
        <f aca="false">IF($B23=X$2,"-",IF(COUNTIF(CORRIDA!$M:$M,$B23&amp;" d. "&amp;X$2)=0,"",COUNTIF(CORRIDA!$M:$M,$B23&amp;" d. "&amp;X$2)))</f>
        <v/>
      </c>
      <c r="Y23" s="74" t="str">
        <f aca="false">IF($B23=Y$2,"-",IF(COUNTIF(CORRIDA!$M:$M,$B23&amp;" d. "&amp;Y$2)=0,"",COUNTIF(CORRIDA!$M:$M,$B23&amp;" d. "&amp;Y$2)))</f>
        <v/>
      </c>
      <c r="Z23" s="74" t="str">
        <f aca="false">IF($B23=Z$2,"-",IF(COUNTIF(CORRIDA!$M:$M,$B23&amp;" d. "&amp;Z$2)=0,"",COUNTIF(CORRIDA!$M:$M,$B23&amp;" d. "&amp;Z$2)))</f>
        <v/>
      </c>
      <c r="AA23" s="74" t="str">
        <f aca="false">IF($B23=AA$2,"-",IF(COUNTIF(CORRIDA!$M:$M,$B23&amp;" d. "&amp;AA$2)=0,"",COUNTIF(CORRIDA!$M:$M,$B23&amp;" d. "&amp;AA$2)))</f>
        <v/>
      </c>
      <c r="AB23" s="74" t="str">
        <f aca="false">IF($B23=AB$2,"-",IF(COUNTIF(CORRIDA!$M:$M,$B23&amp;" d. "&amp;AB$2)=0,"",COUNTIF(CORRIDA!$M:$M,$B23&amp;" d. "&amp;AB$2)))</f>
        <v/>
      </c>
      <c r="AC23" s="74" t="str">
        <f aca="false">IF($B23=AC$2,"-",IF(COUNTIF(CORRIDA!$M:$M,$B23&amp;" d. "&amp;AC$2)=0,"",COUNTIF(CORRIDA!$M:$M,$B23&amp;" d. "&amp;AC$2)))</f>
        <v/>
      </c>
      <c r="AD23" s="74" t="str">
        <f aca="false">IF($B23=AD$2,"-",IF(COUNTIF(CORRIDA!$M:$M,$B23&amp;" d. "&amp;AD$2)=0,"",COUNTIF(CORRIDA!$M:$M,$B23&amp;" d. "&amp;AD$2)))</f>
        <v/>
      </c>
      <c r="AE23" s="74" t="str">
        <f aca="false">IF($B23=AE$2,"-",IF(COUNTIF(CORRIDA!$M:$M,$B23&amp;" d. "&amp;AE$2)=0,"",COUNTIF(CORRIDA!$M:$M,$B23&amp;" d. "&amp;AE$2)))</f>
        <v/>
      </c>
      <c r="AF23" s="74" t="str">
        <f aca="false">IF($B23=AF$2,"-",IF(COUNTIF(CORRIDA!$M:$M,$B23&amp;" d. "&amp;AF$2)=0,"",COUNTIF(CORRIDA!$M:$M,$B23&amp;" d. "&amp;AF$2)))</f>
        <v/>
      </c>
      <c r="AG23" s="74" t="str">
        <f aca="false">IF($B23=AG$2,"-",IF(COUNTIF(CORRIDA!$M:$M,$B23&amp;" d. "&amp;AG$2)=0,"",COUNTIF(CORRIDA!$M:$M,$B23&amp;" d. "&amp;AG$2)))</f>
        <v/>
      </c>
      <c r="AH23" s="74" t="str">
        <f aca="false">IF($B23=AH$2,"-",IF(COUNTIF(CORRIDA!$M:$M,$B23&amp;" d. "&amp;AH$2)=0,"",COUNTIF(CORRIDA!$M:$M,$B23&amp;" d. "&amp;AH$2)))</f>
        <v/>
      </c>
      <c r="AI23" s="74" t="str">
        <f aca="false">IF($B23=AI$2,"-",IF(COUNTIF(CORRIDA!$M:$M,$B23&amp;" d. "&amp;AI$2)=0,"",COUNTIF(CORRIDA!$M:$M,$B23&amp;" d. "&amp;AI$2)))</f>
        <v/>
      </c>
      <c r="AJ23" s="74" t="str">
        <f aca="false">IF($B23=AJ$2,"-",IF(COUNTIF(CORRIDA!$M:$M,$B23&amp;" d. "&amp;AJ$2)=0,"",COUNTIF(CORRIDA!$M:$M,$B23&amp;" d. "&amp;AJ$2)))</f>
        <v/>
      </c>
      <c r="AK23" s="74" t="str">
        <f aca="false">IF($B23=AK$2,"-",IF(COUNTIF(CORRIDA!$M:$M,$B23&amp;" d. "&amp;AK$2)=0,"",COUNTIF(CORRIDA!$M:$M,$B23&amp;" d. "&amp;AK$2)))</f>
        <v/>
      </c>
      <c r="AL23" s="74" t="str">
        <f aca="false">IF($B23=AL$2,"-",IF(COUNTIF(CORRIDA!$M:$M,$B23&amp;" d. "&amp;AL$2)=0,"",COUNTIF(CORRIDA!$M:$M,$B23&amp;" d. "&amp;AL$2)))</f>
        <v/>
      </c>
      <c r="AM23" s="74" t="str">
        <f aca="false">IF($B23=AM$2,"-",IF(COUNTIF(CORRIDA!$M:$M,$B23&amp;" d. "&amp;AM$2)=0,"",COUNTIF(CORRIDA!$M:$M,$B23&amp;" d. "&amp;AM$2)))</f>
        <v/>
      </c>
      <c r="AN23" s="74" t="str">
        <f aca="false">IF($B23=AN$2,"-",IF(COUNTIF(CORRIDA!$M:$M,$B23&amp;" d. "&amp;AN$2)=0,"",COUNTIF(CORRIDA!$M:$M,$B23&amp;" d. "&amp;AN$2)))</f>
        <v/>
      </c>
      <c r="AO23" s="74" t="str">
        <f aca="false">IF($B23=AO$2,"-",IF(COUNTIF(CORRIDA!$M:$M,$B23&amp;" d. "&amp;AO$2)=0,"",COUNTIF(CORRIDA!$M:$M,$B23&amp;" d. "&amp;AO$2)))</f>
        <v/>
      </c>
      <c r="AP23" s="74" t="str">
        <f aca="false">IF($B23=AP$2,"-",IF(COUNTIF(CORRIDA!$M:$M,$B23&amp;" d. "&amp;AP$2)=0,"",COUNTIF(CORRIDA!$M:$M,$B23&amp;" d. "&amp;AP$2)))</f>
        <v/>
      </c>
      <c r="AQ23" s="74" t="str">
        <f aca="false">IF($B23=AQ$2,"-",IF(COUNTIF(CORRIDA!$M:$M,$B23&amp;" d. "&amp;AQ$2)=0,"",COUNTIF(CORRIDA!$M:$M,$B23&amp;" d. "&amp;AQ$2)))</f>
        <v/>
      </c>
      <c r="AR23" s="74" t="str">
        <f aca="false">IF($B23=AR$2,"-",IF(COUNTIF(CORRIDA!$M:$M,$B23&amp;" d. "&amp;AR$2)=0,"",COUNTIF(CORRIDA!$M:$M,$B23&amp;" d. "&amp;AR$2)))</f>
        <v/>
      </c>
      <c r="AS23" s="74" t="str">
        <f aca="false">IF($B23=AS$2,"-",IF(COUNTIF(CORRIDA!$M:$M,$B23&amp;" d. "&amp;AS$2)=0,"",COUNTIF(CORRIDA!$M:$M,$B23&amp;" d. "&amp;AS$2)))</f>
        <v/>
      </c>
      <c r="AT23" s="74" t="str">
        <f aca="false">IF($B23=AT$2,"-",IF(COUNTIF(CORRIDA!$M:$M,$B23&amp;" d. "&amp;AT$2)=0,"",COUNTIF(CORRIDA!$M:$M,$B23&amp;" d. "&amp;AT$2)))</f>
        <v/>
      </c>
      <c r="AU23" s="74" t="str">
        <f aca="false">IF($B23=AU$2,"-",IF(COUNTIF(CORRIDA!$M:$M,$B23&amp;" d. "&amp;AU$2)=0,"",COUNTIF(CORRIDA!$M:$M,$B23&amp;" d. "&amp;AU$2)))</f>
        <v/>
      </c>
      <c r="AV23" s="74" t="str">
        <f aca="false">IF($B23=AV$2,"-",IF(COUNTIF(CORRIDA!$M:$M,$B23&amp;" d. "&amp;AV$2)=0,"",COUNTIF(CORRIDA!$M:$M,$B23&amp;" d. "&amp;AV$2)))</f>
        <v/>
      </c>
      <c r="AW23" s="74" t="str">
        <f aca="false">IF($B23=AW$2,"-",IF(COUNTIF(CORRIDA!$M:$M,$B23&amp;" d. "&amp;AW$2)=0,"",COUNTIF(CORRIDA!$M:$M,$B23&amp;" d. "&amp;AW$2)))</f>
        <v/>
      </c>
      <c r="AX23" s="74" t="str">
        <f aca="false">IF($B23=AX$2,"-",IF(COUNTIF(CORRIDA!$M:$M,$B23&amp;" d. "&amp;AX$2)=0,"",COUNTIF(CORRIDA!$M:$M,$B23&amp;" d. "&amp;AX$2)))</f>
        <v/>
      </c>
      <c r="AY23" s="74" t="str">
        <f aca="false">IF($B23=AY$2,"-",IF(COUNTIF(CORRIDA!$M:$M,$B23&amp;" d. "&amp;AY$2)=0,"",COUNTIF(CORRIDA!$M:$M,$B23&amp;" d. "&amp;AY$2)))</f>
        <v/>
      </c>
      <c r="AZ23" s="74" t="str">
        <f aca="false">IF($B23=AZ$2,"-",IF(COUNTIF(CORRIDA!$M:$M,$B23&amp;" d. "&amp;AZ$2)=0,"",COUNTIF(CORRIDA!$M:$M,$B23&amp;" d. "&amp;AZ$2)))</f>
        <v/>
      </c>
      <c r="BA23" s="75" t="n">
        <f aca="false">SUM(C23:AZ23)</f>
        <v>0</v>
      </c>
      <c r="BE23" s="73" t="str">
        <f aca="false">B23</f>
        <v>Gus</v>
      </c>
      <c r="BF23" s="76" t="str">
        <f aca="false">IF($B23=BF$2,"-",IF(COUNTIF(CORRIDA!$M:$M,$B23&amp;" d. "&amp;BF$2)+COUNTIF(CORRIDA!$M:$M,BF$2&amp;" d. "&amp;$B23)=0,"",COUNTIF(CORRIDA!$M:$M,$B23&amp;" d. "&amp;BF$2)+COUNTIF(CORRIDA!$M:$M,BF$2&amp;" d. "&amp;$B23)))</f>
        <v/>
      </c>
      <c r="BG23" s="76" t="str">
        <f aca="false">IF($B23=BG$2,"-",IF(COUNTIF(CORRIDA!$M:$M,$B23&amp;" d. "&amp;BG$2)+COUNTIF(CORRIDA!$M:$M,BG$2&amp;" d. "&amp;$B23)=0,"",COUNTIF(CORRIDA!$M:$M,$B23&amp;" d. "&amp;BG$2)+COUNTIF(CORRIDA!$M:$M,BG$2&amp;" d. "&amp;$B23)))</f>
        <v/>
      </c>
      <c r="BH23" s="76" t="str">
        <f aca="false">IF($B23=BH$2,"-",IF(COUNTIF(CORRIDA!$M:$M,$B23&amp;" d. "&amp;BH$2)+COUNTIF(CORRIDA!$M:$M,BH$2&amp;" d. "&amp;$B23)=0,"",COUNTIF(CORRIDA!$M:$M,$B23&amp;" d. "&amp;BH$2)+COUNTIF(CORRIDA!$M:$M,BH$2&amp;" d. "&amp;$B23)))</f>
        <v/>
      </c>
      <c r="BI23" s="76" t="str">
        <f aca="false">IF($B23=BI$2,"-",IF(COUNTIF(CORRIDA!$M:$M,$B23&amp;" d. "&amp;BI$2)+COUNTIF(CORRIDA!$M:$M,BI$2&amp;" d. "&amp;$B23)=0,"",COUNTIF(CORRIDA!$M:$M,$B23&amp;" d. "&amp;BI$2)+COUNTIF(CORRIDA!$M:$M,BI$2&amp;" d. "&amp;$B23)))</f>
        <v/>
      </c>
      <c r="BJ23" s="76" t="str">
        <f aca="false">IF($B23=BJ$2,"-",IF(COUNTIF(CORRIDA!$M:$M,$B23&amp;" d. "&amp;BJ$2)+COUNTIF(CORRIDA!$M:$M,BJ$2&amp;" d. "&amp;$B23)=0,"",COUNTIF(CORRIDA!$M:$M,$B23&amp;" d. "&amp;BJ$2)+COUNTIF(CORRIDA!$M:$M,BJ$2&amp;" d. "&amp;$B23)))</f>
        <v/>
      </c>
      <c r="BK23" s="76" t="str">
        <f aca="false">IF($B23=BK$2,"-",IF(COUNTIF(CORRIDA!$M:$M,$B23&amp;" d. "&amp;BK$2)+COUNTIF(CORRIDA!$M:$M,BK$2&amp;" d. "&amp;$B23)=0,"",COUNTIF(CORRIDA!$M:$M,$B23&amp;" d. "&amp;BK$2)+COUNTIF(CORRIDA!$M:$M,BK$2&amp;" d. "&amp;$B23)))</f>
        <v/>
      </c>
      <c r="BL23" s="76" t="str">
        <f aca="false">IF($B23=BL$2,"-",IF(COUNTIF(CORRIDA!$M:$M,$B23&amp;" d. "&amp;BL$2)+COUNTIF(CORRIDA!$M:$M,BL$2&amp;" d. "&amp;$B23)=0,"",COUNTIF(CORRIDA!$M:$M,$B23&amp;" d. "&amp;BL$2)+COUNTIF(CORRIDA!$M:$M,BL$2&amp;" d. "&amp;$B23)))</f>
        <v/>
      </c>
      <c r="BM23" s="76" t="str">
        <f aca="false">IF($B23=BM$2,"-",IF(COUNTIF(CORRIDA!$M:$M,$B23&amp;" d. "&amp;BM$2)+COUNTIF(CORRIDA!$M:$M,BM$2&amp;" d. "&amp;$B23)=0,"",COUNTIF(CORRIDA!$M:$M,$B23&amp;" d. "&amp;BM$2)+COUNTIF(CORRIDA!$M:$M,BM$2&amp;" d. "&amp;$B23)))</f>
        <v/>
      </c>
      <c r="BN23" s="76" t="str">
        <f aca="false">IF($B23=BN$2,"-",IF(COUNTIF(CORRIDA!$M:$M,$B23&amp;" d. "&amp;BN$2)+COUNTIF(CORRIDA!$M:$M,BN$2&amp;" d. "&amp;$B23)=0,"",COUNTIF(CORRIDA!$M:$M,$B23&amp;" d. "&amp;BN$2)+COUNTIF(CORRIDA!$M:$M,BN$2&amp;" d. "&amp;$B23)))</f>
        <v/>
      </c>
      <c r="BO23" s="76" t="str">
        <f aca="false">IF($B23=BO$2,"-",IF(COUNTIF(CORRIDA!$M:$M,$B23&amp;" d. "&amp;BO$2)+COUNTIF(CORRIDA!$M:$M,BO$2&amp;" d. "&amp;$B23)=0,"",COUNTIF(CORRIDA!$M:$M,$B23&amp;" d. "&amp;BO$2)+COUNTIF(CORRIDA!$M:$M,BO$2&amp;" d. "&amp;$B23)))</f>
        <v/>
      </c>
      <c r="BP23" s="76" t="str">
        <f aca="false">IF($B23=BP$2,"-",IF(COUNTIF(CORRIDA!$M:$M,$B23&amp;" d. "&amp;BP$2)+COUNTIF(CORRIDA!$M:$M,BP$2&amp;" d. "&amp;$B23)=0,"",COUNTIF(CORRIDA!$M:$M,$B23&amp;" d. "&amp;BP$2)+COUNTIF(CORRIDA!$M:$M,BP$2&amp;" d. "&amp;$B23)))</f>
        <v/>
      </c>
      <c r="BQ23" s="76" t="str">
        <f aca="false">IF($B23=BQ$2,"-",IF(COUNTIF(CORRIDA!$M:$M,$B23&amp;" d. "&amp;BQ$2)+COUNTIF(CORRIDA!$M:$M,BQ$2&amp;" d. "&amp;$B23)=0,"",COUNTIF(CORRIDA!$M:$M,$B23&amp;" d. "&amp;BQ$2)+COUNTIF(CORRIDA!$M:$M,BQ$2&amp;" d. "&amp;$B23)))</f>
        <v/>
      </c>
      <c r="BR23" s="76" t="str">
        <f aca="false">IF($B23=BR$2,"-",IF(COUNTIF(CORRIDA!$M:$M,$B23&amp;" d. "&amp;BR$2)+COUNTIF(CORRIDA!$M:$M,BR$2&amp;" d. "&amp;$B23)=0,"",COUNTIF(CORRIDA!$M:$M,$B23&amp;" d. "&amp;BR$2)+COUNTIF(CORRIDA!$M:$M,BR$2&amp;" d. "&amp;$B23)))</f>
        <v/>
      </c>
      <c r="BS23" s="76" t="str">
        <f aca="false">IF($B23=BS$2,"-",IF(COUNTIF(CORRIDA!$M:$M,$B23&amp;" d. "&amp;BS$2)+COUNTIF(CORRIDA!$M:$M,BS$2&amp;" d. "&amp;$B23)=0,"",COUNTIF(CORRIDA!$M:$M,$B23&amp;" d. "&amp;BS$2)+COUNTIF(CORRIDA!$M:$M,BS$2&amp;" d. "&amp;$B23)))</f>
        <v/>
      </c>
      <c r="BT23" s="76" t="str">
        <f aca="false">IF($B23=BT$2,"-",IF(COUNTIF(CORRIDA!$M:$M,$B23&amp;" d. "&amp;BT$2)+COUNTIF(CORRIDA!$M:$M,BT$2&amp;" d. "&amp;$B23)=0,"",COUNTIF(CORRIDA!$M:$M,$B23&amp;" d. "&amp;BT$2)+COUNTIF(CORRIDA!$M:$M,BT$2&amp;" d. "&amp;$B23)))</f>
        <v/>
      </c>
      <c r="BU23" s="76" t="str">
        <f aca="false">IF($B23=BU$2,"-",IF(COUNTIF(CORRIDA!$M:$M,$B23&amp;" d. "&amp;BU$2)+COUNTIF(CORRIDA!$M:$M,BU$2&amp;" d. "&amp;$B23)=0,"",COUNTIF(CORRIDA!$M:$M,$B23&amp;" d. "&amp;BU$2)+COUNTIF(CORRIDA!$M:$M,BU$2&amp;" d. "&amp;$B23)))</f>
        <v/>
      </c>
      <c r="BV23" s="76" t="str">
        <f aca="false">IF($B23=BV$2,"-",IF(COUNTIF(CORRIDA!$M:$M,$B23&amp;" d. "&amp;BV$2)+COUNTIF(CORRIDA!$M:$M,BV$2&amp;" d. "&amp;$B23)=0,"",COUNTIF(CORRIDA!$M:$M,$B23&amp;" d. "&amp;BV$2)+COUNTIF(CORRIDA!$M:$M,BV$2&amp;" d. "&amp;$B23)))</f>
        <v/>
      </c>
      <c r="BW23" s="76" t="str">
        <f aca="false">IF($B23=BW$2,"-",IF(COUNTIF(CORRIDA!$M:$M,$B23&amp;" d. "&amp;BW$2)+COUNTIF(CORRIDA!$M:$M,BW$2&amp;" d. "&amp;$B23)=0,"",COUNTIF(CORRIDA!$M:$M,$B23&amp;" d. "&amp;BW$2)+COUNTIF(CORRIDA!$M:$M,BW$2&amp;" d. "&amp;$B23)))</f>
        <v/>
      </c>
      <c r="BX23" s="76" t="str">
        <f aca="false">IF($B23=BX$2,"-",IF(COUNTIF(CORRIDA!$M:$M,$B23&amp;" d. "&amp;BX$2)+COUNTIF(CORRIDA!$M:$M,BX$2&amp;" d. "&amp;$B23)=0,"",COUNTIF(CORRIDA!$M:$M,$B23&amp;" d. "&amp;BX$2)+COUNTIF(CORRIDA!$M:$M,BX$2&amp;" d. "&amp;$B23)))</f>
        <v/>
      </c>
      <c r="BY23" s="76" t="str">
        <f aca="false">IF($B23=BY$2,"-",IF(COUNTIF(CORRIDA!$M:$M,$B23&amp;" d. "&amp;BY$2)+COUNTIF(CORRIDA!$M:$M,BY$2&amp;" d. "&amp;$B23)=0,"",COUNTIF(CORRIDA!$M:$M,$B23&amp;" d. "&amp;BY$2)+COUNTIF(CORRIDA!$M:$M,BY$2&amp;" d. "&amp;$B23)))</f>
        <v/>
      </c>
      <c r="BZ23" s="76" t="str">
        <f aca="false">IF($B23=BZ$2,"-",IF(COUNTIF(CORRIDA!$M:$M,$B23&amp;" d. "&amp;BZ$2)+COUNTIF(CORRIDA!$M:$M,BZ$2&amp;" d. "&amp;$B23)=0,"",COUNTIF(CORRIDA!$M:$M,$B23&amp;" d. "&amp;BZ$2)+COUNTIF(CORRIDA!$M:$M,BZ$2&amp;" d. "&amp;$B23)))</f>
        <v>-</v>
      </c>
      <c r="CA23" s="76" t="str">
        <f aca="false">IF($B23=CA$2,"-",IF(COUNTIF(CORRIDA!$M:$M,$B23&amp;" d. "&amp;CA$2)+COUNTIF(CORRIDA!$M:$M,CA$2&amp;" d. "&amp;$B23)=0,"",COUNTIF(CORRIDA!$M:$M,$B23&amp;" d. "&amp;CA$2)+COUNTIF(CORRIDA!$M:$M,CA$2&amp;" d. "&amp;$B23)))</f>
        <v/>
      </c>
      <c r="CB23" s="76" t="str">
        <f aca="false">IF($B23=CB$2,"-",IF(COUNTIF(CORRIDA!$M:$M,$B23&amp;" d. "&amp;CB$2)+COUNTIF(CORRIDA!$M:$M,CB$2&amp;" d. "&amp;$B23)=0,"",COUNTIF(CORRIDA!$M:$M,$B23&amp;" d. "&amp;CB$2)+COUNTIF(CORRIDA!$M:$M,CB$2&amp;" d. "&amp;$B23)))</f>
        <v/>
      </c>
      <c r="CC23" s="76" t="str">
        <f aca="false">IF($B23=CC$2,"-",IF(COUNTIF(CORRIDA!$M:$M,$B23&amp;" d. "&amp;CC$2)+COUNTIF(CORRIDA!$M:$M,CC$2&amp;" d. "&amp;$B23)=0,"",COUNTIF(CORRIDA!$M:$M,$B23&amp;" d. "&amp;CC$2)+COUNTIF(CORRIDA!$M:$M,CC$2&amp;" d. "&amp;$B23)))</f>
        <v/>
      </c>
      <c r="CD23" s="76" t="str">
        <f aca="false">IF($B23=CD$2,"-",IF(COUNTIF(CORRIDA!$M:$M,$B23&amp;" d. "&amp;CD$2)+COUNTIF(CORRIDA!$M:$M,CD$2&amp;" d. "&amp;$B23)=0,"",COUNTIF(CORRIDA!$M:$M,$B23&amp;" d. "&amp;CD$2)+COUNTIF(CORRIDA!$M:$M,CD$2&amp;" d. "&amp;$B23)))</f>
        <v/>
      </c>
      <c r="CE23" s="76" t="str">
        <f aca="false">IF($B23=CE$2,"-",IF(COUNTIF(CORRIDA!$M:$M,$B23&amp;" d. "&amp;CE$2)+COUNTIF(CORRIDA!$M:$M,CE$2&amp;" d. "&amp;$B23)=0,"",COUNTIF(CORRIDA!$M:$M,$B23&amp;" d. "&amp;CE$2)+COUNTIF(CORRIDA!$M:$M,CE$2&amp;" d. "&amp;$B23)))</f>
        <v/>
      </c>
      <c r="CF23" s="76" t="str">
        <f aca="false">IF($B23=CF$2,"-",IF(COUNTIF(CORRIDA!$M:$M,$B23&amp;" d. "&amp;CF$2)+COUNTIF(CORRIDA!$M:$M,CF$2&amp;" d. "&amp;$B23)=0,"",COUNTIF(CORRIDA!$M:$M,$B23&amp;" d. "&amp;CF$2)+COUNTIF(CORRIDA!$M:$M,CF$2&amp;" d. "&amp;$B23)))</f>
        <v/>
      </c>
      <c r="CG23" s="76" t="str">
        <f aca="false">IF($B23=CG$2,"-",IF(COUNTIF(CORRIDA!$M:$M,$B23&amp;" d. "&amp;CG$2)+COUNTIF(CORRIDA!$M:$M,CG$2&amp;" d. "&amp;$B23)=0,"",COUNTIF(CORRIDA!$M:$M,$B23&amp;" d. "&amp;CG$2)+COUNTIF(CORRIDA!$M:$M,CG$2&amp;" d. "&amp;$B23)))</f>
        <v/>
      </c>
      <c r="CH23" s="76" t="str">
        <f aca="false">IF($B23=CH$2,"-",IF(COUNTIF(CORRIDA!$M:$M,$B23&amp;" d. "&amp;CH$2)+COUNTIF(CORRIDA!$M:$M,CH$2&amp;" d. "&amp;$B23)=0,"",COUNTIF(CORRIDA!$M:$M,$B23&amp;" d. "&amp;CH$2)+COUNTIF(CORRIDA!$M:$M,CH$2&amp;" d. "&amp;$B23)))</f>
        <v/>
      </c>
      <c r="CI23" s="76" t="str">
        <f aca="false">IF($B23=CI$2,"-",IF(COUNTIF(CORRIDA!$M:$M,$B23&amp;" d. "&amp;CI$2)+COUNTIF(CORRIDA!$M:$M,CI$2&amp;" d. "&amp;$B23)=0,"",COUNTIF(CORRIDA!$M:$M,$B23&amp;" d. "&amp;CI$2)+COUNTIF(CORRIDA!$M:$M,CI$2&amp;" d. "&amp;$B23)))</f>
        <v/>
      </c>
      <c r="CJ23" s="76" t="str">
        <f aca="false">IF($B23=CJ$2,"-",IF(COUNTIF(CORRIDA!$M:$M,$B23&amp;" d. "&amp;CJ$2)+COUNTIF(CORRIDA!$M:$M,CJ$2&amp;" d. "&amp;$B23)=0,"",COUNTIF(CORRIDA!$M:$M,$B23&amp;" d. "&amp;CJ$2)+COUNTIF(CORRIDA!$M:$M,CJ$2&amp;" d. "&amp;$B23)))</f>
        <v/>
      </c>
      <c r="CK23" s="76" t="str">
        <f aca="false">IF($B23=CK$2,"-",IF(COUNTIF(CORRIDA!$M:$M,$B23&amp;" d. "&amp;CK$2)+COUNTIF(CORRIDA!$M:$M,CK$2&amp;" d. "&amp;$B23)=0,"",COUNTIF(CORRIDA!$M:$M,$B23&amp;" d. "&amp;CK$2)+COUNTIF(CORRIDA!$M:$M,CK$2&amp;" d. "&amp;$B23)))</f>
        <v/>
      </c>
      <c r="CL23" s="76" t="str">
        <f aca="false">IF($B23=CL$2,"-",IF(COUNTIF(CORRIDA!$M:$M,$B23&amp;" d. "&amp;CL$2)+COUNTIF(CORRIDA!$M:$M,CL$2&amp;" d. "&amp;$B23)=0,"",COUNTIF(CORRIDA!$M:$M,$B23&amp;" d. "&amp;CL$2)+COUNTIF(CORRIDA!$M:$M,CL$2&amp;" d. "&amp;$B23)))</f>
        <v/>
      </c>
      <c r="CM23" s="76" t="str">
        <f aca="false">IF($B23=CM$2,"-",IF(COUNTIF(CORRIDA!$M:$M,$B23&amp;" d. "&amp;CM$2)+COUNTIF(CORRIDA!$M:$M,CM$2&amp;" d. "&amp;$B23)=0,"",COUNTIF(CORRIDA!$M:$M,$B23&amp;" d. "&amp;CM$2)+COUNTIF(CORRIDA!$M:$M,CM$2&amp;" d. "&amp;$B23)))</f>
        <v/>
      </c>
      <c r="CN23" s="76" t="str">
        <f aca="false">IF($B23=CN$2,"-",IF(COUNTIF(CORRIDA!$M:$M,$B23&amp;" d. "&amp;CN$2)+COUNTIF(CORRIDA!$M:$M,CN$2&amp;" d. "&amp;$B23)=0,"",COUNTIF(CORRIDA!$M:$M,$B23&amp;" d. "&amp;CN$2)+COUNTIF(CORRIDA!$M:$M,CN$2&amp;" d. "&amp;$B23)))</f>
        <v/>
      </c>
      <c r="CO23" s="76" t="str">
        <f aca="false">IF($B23=CO$2,"-",IF(COUNTIF(CORRIDA!$M:$M,$B23&amp;" d. "&amp;CO$2)+COUNTIF(CORRIDA!$M:$M,CO$2&amp;" d. "&amp;$B23)=0,"",COUNTIF(CORRIDA!$M:$M,$B23&amp;" d. "&amp;CO$2)+COUNTIF(CORRIDA!$M:$M,CO$2&amp;" d. "&amp;$B23)))</f>
        <v/>
      </c>
      <c r="CP23" s="76" t="str">
        <f aca="false">IF($B23=CP$2,"-",IF(COUNTIF(CORRIDA!$M:$M,$B23&amp;" d. "&amp;CP$2)+COUNTIF(CORRIDA!$M:$M,CP$2&amp;" d. "&amp;$B23)=0,"",COUNTIF(CORRIDA!$M:$M,$B23&amp;" d. "&amp;CP$2)+COUNTIF(CORRIDA!$M:$M,CP$2&amp;" d. "&amp;$B23)))</f>
        <v/>
      </c>
      <c r="CQ23" s="76" t="str">
        <f aca="false">IF($B23=CQ$2,"-",IF(COUNTIF(CORRIDA!$M:$M,$B23&amp;" d. "&amp;CQ$2)+COUNTIF(CORRIDA!$M:$M,CQ$2&amp;" d. "&amp;$B23)=0,"",COUNTIF(CORRIDA!$M:$M,$B23&amp;" d. "&amp;CQ$2)+COUNTIF(CORRIDA!$M:$M,CQ$2&amp;" d. "&amp;$B23)))</f>
        <v/>
      </c>
      <c r="CR23" s="76" t="str">
        <f aca="false">IF($B23=CR$2,"-",IF(COUNTIF(CORRIDA!$M:$M,$B23&amp;" d. "&amp;CR$2)+COUNTIF(CORRIDA!$M:$M,CR$2&amp;" d. "&amp;$B23)=0,"",COUNTIF(CORRIDA!$M:$M,$B23&amp;" d. "&amp;CR$2)+COUNTIF(CORRIDA!$M:$M,CR$2&amp;" d. "&amp;$B23)))</f>
        <v/>
      </c>
      <c r="CS23" s="76" t="str">
        <f aca="false">IF($B23=CS$2,"-",IF(COUNTIF(CORRIDA!$M:$M,$B23&amp;" d. "&amp;CS$2)+COUNTIF(CORRIDA!$M:$M,CS$2&amp;" d. "&amp;$B23)=0,"",COUNTIF(CORRIDA!$M:$M,$B23&amp;" d. "&amp;CS$2)+COUNTIF(CORRIDA!$M:$M,CS$2&amp;" d. "&amp;$B23)))</f>
        <v/>
      </c>
      <c r="CT23" s="76" t="str">
        <f aca="false">IF($B23=CT$2,"-",IF(COUNTIF(CORRIDA!$M:$M,$B23&amp;" d. "&amp;CT$2)+COUNTIF(CORRIDA!$M:$M,CT$2&amp;" d. "&amp;$B23)=0,"",COUNTIF(CORRIDA!$M:$M,$B23&amp;" d. "&amp;CT$2)+COUNTIF(CORRIDA!$M:$M,CT$2&amp;" d. "&amp;$B23)))</f>
        <v/>
      </c>
      <c r="CU23" s="76" t="str">
        <f aca="false">IF($B23=CU$2,"-",IF(COUNTIF(CORRIDA!$M:$M,$B23&amp;" d. "&amp;CU$2)+COUNTIF(CORRIDA!$M:$M,CU$2&amp;" d. "&amp;$B23)=0,"",COUNTIF(CORRIDA!$M:$M,$B23&amp;" d. "&amp;CU$2)+COUNTIF(CORRIDA!$M:$M,CU$2&amp;" d. "&amp;$B23)))</f>
        <v/>
      </c>
      <c r="CV23" s="76" t="str">
        <f aca="false">IF($B23=CV$2,"-",IF(COUNTIF(CORRIDA!$M:$M,$B23&amp;" d. "&amp;CV$2)+COUNTIF(CORRIDA!$M:$M,CV$2&amp;" d. "&amp;$B23)=0,"",COUNTIF(CORRIDA!$M:$M,$B23&amp;" d. "&amp;CV$2)+COUNTIF(CORRIDA!$M:$M,CV$2&amp;" d. "&amp;$B23)))</f>
        <v/>
      </c>
      <c r="CW23" s="76" t="str">
        <f aca="false">IF($B23=CW$2,"-",IF(COUNTIF(CORRIDA!$M:$M,$B23&amp;" d. "&amp;CW$2)+COUNTIF(CORRIDA!$M:$M,CW$2&amp;" d. "&amp;$B23)=0,"",COUNTIF(CORRIDA!$M:$M,$B23&amp;" d. "&amp;CW$2)+COUNTIF(CORRIDA!$M:$M,CW$2&amp;" d. "&amp;$B23)))</f>
        <v/>
      </c>
      <c r="CX23" s="76" t="str">
        <f aca="false">IF($B23=CX$2,"-",IF(COUNTIF(CORRIDA!$M:$M,$B23&amp;" d. "&amp;CX$2)+COUNTIF(CORRIDA!$M:$M,CX$2&amp;" d. "&amp;$B23)=0,"",COUNTIF(CORRIDA!$M:$M,$B23&amp;" d. "&amp;CX$2)+COUNTIF(CORRIDA!$M:$M,CX$2&amp;" d. "&amp;$B23)))</f>
        <v/>
      </c>
      <c r="CY23" s="76" t="str">
        <f aca="false">IF($B23=CY$2,"-",IF(COUNTIF(CORRIDA!$M:$M,$B23&amp;" d. "&amp;CY$2)+COUNTIF(CORRIDA!$M:$M,CY$2&amp;" d. "&amp;$B23)=0,"",COUNTIF(CORRIDA!$M:$M,$B23&amp;" d. "&amp;CY$2)+COUNTIF(CORRIDA!$M:$M,CY$2&amp;" d. "&amp;$B23)))</f>
        <v/>
      </c>
      <c r="CZ23" s="76" t="str">
        <f aca="false">IF($B23=CZ$2,"-",IF(COUNTIF(CORRIDA!$M:$M,$B23&amp;" d. "&amp;CZ$2)+COUNTIF(CORRIDA!$M:$M,CZ$2&amp;" d. "&amp;$B23)=0,"",COUNTIF(CORRIDA!$M:$M,$B23&amp;" d. "&amp;CZ$2)+COUNTIF(CORRIDA!$M:$M,CZ$2&amp;" d. "&amp;$B23)))</f>
        <v/>
      </c>
      <c r="DA23" s="76" t="str">
        <f aca="false">IF($B23=DA$2,"-",IF(COUNTIF(CORRIDA!$M:$M,$B23&amp;" d. "&amp;DA$2)+COUNTIF(CORRIDA!$M:$M,DA$2&amp;" d. "&amp;$B23)=0,"",COUNTIF(CORRIDA!$M:$M,$B23&amp;" d. "&amp;DA$2)+COUNTIF(CORRIDA!$M:$M,DA$2&amp;" d. "&amp;$B23)))</f>
        <v/>
      </c>
      <c r="DB23" s="76" t="str">
        <f aca="false">IF($B23=DB$2,"-",IF(COUNTIF(CORRIDA!$M:$M,$B23&amp;" d. "&amp;DB$2)+COUNTIF(CORRIDA!$M:$M,DB$2&amp;" d. "&amp;$B23)=0,"",COUNTIF(CORRIDA!$M:$M,$B23&amp;" d. "&amp;DB$2)+COUNTIF(CORRIDA!$M:$M,DB$2&amp;" d. "&amp;$B23)))</f>
        <v/>
      </c>
      <c r="DC23" s="76" t="str">
        <f aca="false">IF($B23=DC$2,"-",IF(COUNTIF(CORRIDA!$M:$M,$B23&amp;" d. "&amp;DC$2)+COUNTIF(CORRIDA!$M:$M,DC$2&amp;" d. "&amp;$B23)=0,"",COUNTIF(CORRIDA!$M:$M,$B23&amp;" d. "&amp;DC$2)+COUNTIF(CORRIDA!$M:$M,DC$2&amp;" d. "&amp;$B23)))</f>
        <v/>
      </c>
      <c r="DD23" s="75" t="n">
        <f aca="false">SUM(BF23:DC23)</f>
        <v>0</v>
      </c>
      <c r="DE23" s="77" t="n">
        <f aca="false">COUNTIF(BF23:DC23,"&gt;0")</f>
        <v>0</v>
      </c>
      <c r="DF23" s="78" t="n">
        <f aca="false">IF(COUNTIF(BF23:DC23,"&gt;0")&lt;10,0,QUOTIENT(COUNTIF(BF23:DC23,"&gt;0"),5)*50)</f>
        <v>0</v>
      </c>
      <c r="DG23" s="79"/>
      <c r="DH23" s="73" t="str">
        <f aca="false">BE23</f>
        <v>Gus</v>
      </c>
      <c r="DI23" s="76" t="n">
        <f aca="false">IF($B23=DI$2,0,IF(COUNTIF(CORRIDA!$M:$M,$B23&amp;" d. "&amp;DI$2)+COUNTIF(CORRIDA!$M:$M,DI$2&amp;" d. "&amp;$B23)=0,0,COUNTIF(CORRIDA!$M:$M,$B23&amp;" d. "&amp;DI$2)+COUNTIF(CORRIDA!$M:$M,DI$2&amp;" d. "&amp;$B23)))</f>
        <v>0</v>
      </c>
      <c r="DJ23" s="76" t="n">
        <f aca="false">IF($B23=DJ$2,0,IF(COUNTIF(CORRIDA!$M:$M,$B23&amp;" d. "&amp;DJ$2)+COUNTIF(CORRIDA!$M:$M,DJ$2&amp;" d. "&amp;$B23)=0,0,COUNTIF(CORRIDA!$M:$M,$B23&amp;" d. "&amp;DJ$2)+COUNTIF(CORRIDA!$M:$M,DJ$2&amp;" d. "&amp;$B23)))</f>
        <v>0</v>
      </c>
      <c r="DK23" s="76" t="n">
        <f aca="false">IF($B23=DK$2,0,IF(COUNTIF(CORRIDA!$M:$M,$B23&amp;" d. "&amp;DK$2)+COUNTIF(CORRIDA!$M:$M,DK$2&amp;" d. "&amp;$B23)=0,0,COUNTIF(CORRIDA!$M:$M,$B23&amp;" d. "&amp;DK$2)+COUNTIF(CORRIDA!$M:$M,DK$2&amp;" d. "&amp;$B23)))</f>
        <v>0</v>
      </c>
      <c r="DL23" s="76" t="n">
        <f aca="false">IF($B23=DL$2,0,IF(COUNTIF(CORRIDA!$M:$M,$B23&amp;" d. "&amp;DL$2)+COUNTIF(CORRIDA!$M:$M,DL$2&amp;" d. "&amp;$B23)=0,0,COUNTIF(CORRIDA!$M:$M,$B23&amp;" d. "&amp;DL$2)+COUNTIF(CORRIDA!$M:$M,DL$2&amp;" d. "&amp;$B23)))</f>
        <v>0</v>
      </c>
      <c r="DM23" s="76" t="n">
        <f aca="false">IF($B23=DM$2,0,IF(COUNTIF(CORRIDA!$M:$M,$B23&amp;" d. "&amp;DM$2)+COUNTIF(CORRIDA!$M:$M,DM$2&amp;" d. "&amp;$B23)=0,0,COUNTIF(CORRIDA!$M:$M,$B23&amp;" d. "&amp;DM$2)+COUNTIF(CORRIDA!$M:$M,DM$2&amp;" d. "&amp;$B23)))</f>
        <v>0</v>
      </c>
      <c r="DN23" s="76" t="n">
        <f aca="false">IF($B23=DN$2,0,IF(COUNTIF(CORRIDA!$M:$M,$B23&amp;" d. "&amp;DN$2)+COUNTIF(CORRIDA!$M:$M,DN$2&amp;" d. "&amp;$B23)=0,0,COUNTIF(CORRIDA!$M:$M,$B23&amp;" d. "&amp;DN$2)+COUNTIF(CORRIDA!$M:$M,DN$2&amp;" d. "&amp;$B23)))</f>
        <v>0</v>
      </c>
      <c r="DO23" s="76" t="n">
        <f aca="false">IF($B23=DO$2,0,IF(COUNTIF(CORRIDA!$M:$M,$B23&amp;" d. "&amp;DO$2)+COUNTIF(CORRIDA!$M:$M,DO$2&amp;" d. "&amp;$B23)=0,0,COUNTIF(CORRIDA!$M:$M,$B23&amp;" d. "&amp;DO$2)+COUNTIF(CORRIDA!$M:$M,DO$2&amp;" d. "&amp;$B23)))</f>
        <v>0</v>
      </c>
      <c r="DP23" s="76" t="n">
        <f aca="false">IF($B23=DP$2,0,IF(COUNTIF(CORRIDA!$M:$M,$B23&amp;" d. "&amp;DP$2)+COUNTIF(CORRIDA!$M:$M,DP$2&amp;" d. "&amp;$B23)=0,0,COUNTIF(CORRIDA!$M:$M,$B23&amp;" d. "&amp;DP$2)+COUNTIF(CORRIDA!$M:$M,DP$2&amp;" d. "&amp;$B23)))</f>
        <v>0</v>
      </c>
      <c r="DQ23" s="76" t="n">
        <f aca="false">IF($B23=DQ$2,0,IF(COUNTIF(CORRIDA!$M:$M,$B23&amp;" d. "&amp;DQ$2)+COUNTIF(CORRIDA!$M:$M,DQ$2&amp;" d. "&amp;$B23)=0,0,COUNTIF(CORRIDA!$M:$M,$B23&amp;" d. "&amp;DQ$2)+COUNTIF(CORRIDA!$M:$M,DQ$2&amp;" d. "&amp;$B23)))</f>
        <v>0</v>
      </c>
      <c r="DR23" s="76" t="n">
        <f aca="false">IF($B23=DR$2,0,IF(COUNTIF(CORRIDA!$M:$M,$B23&amp;" d. "&amp;DR$2)+COUNTIF(CORRIDA!$M:$M,DR$2&amp;" d. "&amp;$B23)=0,0,COUNTIF(CORRIDA!$M:$M,$B23&amp;" d. "&amp;DR$2)+COUNTIF(CORRIDA!$M:$M,DR$2&amp;" d. "&amp;$B23)))</f>
        <v>0</v>
      </c>
      <c r="DS23" s="76" t="n">
        <f aca="false">IF($B23=DS$2,0,IF(COUNTIF(CORRIDA!$M:$M,$B23&amp;" d. "&amp;DS$2)+COUNTIF(CORRIDA!$M:$M,DS$2&amp;" d. "&amp;$B23)=0,0,COUNTIF(CORRIDA!$M:$M,$B23&amp;" d. "&amp;DS$2)+COUNTIF(CORRIDA!$M:$M,DS$2&amp;" d. "&amp;$B23)))</f>
        <v>0</v>
      </c>
      <c r="DT23" s="76" t="n">
        <f aca="false">IF($B23=DT$2,0,IF(COUNTIF(CORRIDA!$M:$M,$B23&amp;" d. "&amp;DT$2)+COUNTIF(CORRIDA!$M:$M,DT$2&amp;" d. "&amp;$B23)=0,0,COUNTIF(CORRIDA!$M:$M,$B23&amp;" d. "&amp;DT$2)+COUNTIF(CORRIDA!$M:$M,DT$2&amp;" d. "&amp;$B23)))</f>
        <v>0</v>
      </c>
      <c r="DU23" s="76" t="n">
        <f aca="false">IF($B23=DU$2,0,IF(COUNTIF(CORRIDA!$M:$M,$B23&amp;" d. "&amp;DU$2)+COUNTIF(CORRIDA!$M:$M,DU$2&amp;" d. "&amp;$B23)=0,0,COUNTIF(CORRIDA!$M:$M,$B23&amp;" d. "&amp;DU$2)+COUNTIF(CORRIDA!$M:$M,DU$2&amp;" d. "&amp;$B23)))</f>
        <v>0</v>
      </c>
      <c r="DV23" s="76" t="n">
        <f aca="false">IF($B23=DV$2,0,IF(COUNTIF(CORRIDA!$M:$M,$B23&amp;" d. "&amp;DV$2)+COUNTIF(CORRIDA!$M:$M,DV$2&amp;" d. "&amp;$B23)=0,0,COUNTIF(CORRIDA!$M:$M,$B23&amp;" d. "&amp;DV$2)+COUNTIF(CORRIDA!$M:$M,DV$2&amp;" d. "&amp;$B23)))</f>
        <v>0</v>
      </c>
      <c r="DW23" s="76" t="n">
        <f aca="false">IF($B23=DW$2,0,IF(COUNTIF(CORRIDA!$M:$M,$B23&amp;" d. "&amp;DW$2)+COUNTIF(CORRIDA!$M:$M,DW$2&amp;" d. "&amp;$B23)=0,0,COUNTIF(CORRIDA!$M:$M,$B23&amp;" d. "&amp;DW$2)+COUNTIF(CORRIDA!$M:$M,DW$2&amp;" d. "&amp;$B23)))</f>
        <v>0</v>
      </c>
      <c r="DX23" s="76" t="n">
        <f aca="false">IF($B23=DX$2,0,IF(COUNTIF(CORRIDA!$M:$M,$B23&amp;" d. "&amp;DX$2)+COUNTIF(CORRIDA!$M:$M,DX$2&amp;" d. "&amp;$B23)=0,0,COUNTIF(CORRIDA!$M:$M,$B23&amp;" d. "&amp;DX$2)+COUNTIF(CORRIDA!$M:$M,DX$2&amp;" d. "&amp;$B23)))</f>
        <v>0</v>
      </c>
      <c r="DY23" s="76" t="n">
        <f aca="false">IF($B23=DY$2,0,IF(COUNTIF(CORRIDA!$M:$M,$B23&amp;" d. "&amp;DY$2)+COUNTIF(CORRIDA!$M:$M,DY$2&amp;" d. "&amp;$B23)=0,0,COUNTIF(CORRIDA!$M:$M,$B23&amp;" d. "&amp;DY$2)+COUNTIF(CORRIDA!$M:$M,DY$2&amp;" d. "&amp;$B23)))</f>
        <v>0</v>
      </c>
      <c r="DZ23" s="76" t="n">
        <f aca="false">IF($B23=DZ$2,0,IF(COUNTIF(CORRIDA!$M:$M,$B23&amp;" d. "&amp;DZ$2)+COUNTIF(CORRIDA!$M:$M,DZ$2&amp;" d. "&amp;$B23)=0,0,COUNTIF(CORRIDA!$M:$M,$B23&amp;" d. "&amp;DZ$2)+COUNTIF(CORRIDA!$M:$M,DZ$2&amp;" d. "&amp;$B23)))</f>
        <v>0</v>
      </c>
      <c r="EA23" s="76" t="n">
        <f aca="false">IF($B23=EA$2,0,IF(COUNTIF(CORRIDA!$M:$M,$B23&amp;" d. "&amp;EA$2)+COUNTIF(CORRIDA!$M:$M,EA$2&amp;" d. "&amp;$B23)=0,0,COUNTIF(CORRIDA!$M:$M,$B23&amp;" d. "&amp;EA$2)+COUNTIF(CORRIDA!$M:$M,EA$2&amp;" d. "&amp;$B23)))</f>
        <v>0</v>
      </c>
      <c r="EB23" s="76" t="n">
        <f aca="false">IF($B23=EB$2,0,IF(COUNTIF(CORRIDA!$M:$M,$B23&amp;" d. "&amp;EB$2)+COUNTIF(CORRIDA!$M:$M,EB$2&amp;" d. "&amp;$B23)=0,0,COUNTIF(CORRIDA!$M:$M,$B23&amp;" d. "&amp;EB$2)+COUNTIF(CORRIDA!$M:$M,EB$2&amp;" d. "&amp;$B23)))</f>
        <v>0</v>
      </c>
      <c r="EC23" s="76" t="n">
        <f aca="false">IF($B23=EC$2,0,IF(COUNTIF(CORRIDA!$M:$M,$B23&amp;" d. "&amp;EC$2)+COUNTIF(CORRIDA!$M:$M,EC$2&amp;" d. "&amp;$B23)=0,0,COUNTIF(CORRIDA!$M:$M,$B23&amp;" d. "&amp;EC$2)+COUNTIF(CORRIDA!$M:$M,EC$2&amp;" d. "&amp;$B23)))</f>
        <v>0</v>
      </c>
      <c r="ED23" s="76" t="n">
        <f aca="false">IF($B23=ED$2,0,IF(COUNTIF(CORRIDA!$M:$M,$B23&amp;" d. "&amp;ED$2)+COUNTIF(CORRIDA!$M:$M,ED$2&amp;" d. "&amp;$B23)=0,0,COUNTIF(CORRIDA!$M:$M,$B23&amp;" d. "&amp;ED$2)+COUNTIF(CORRIDA!$M:$M,ED$2&amp;" d. "&amp;$B23)))</f>
        <v>0</v>
      </c>
      <c r="EE23" s="76" t="n">
        <f aca="false">IF($B23=EE$2,0,IF(COUNTIF(CORRIDA!$M:$M,$B23&amp;" d. "&amp;EE$2)+COUNTIF(CORRIDA!$M:$M,EE$2&amp;" d. "&amp;$B23)=0,0,COUNTIF(CORRIDA!$M:$M,$B23&amp;" d. "&amp;EE$2)+COUNTIF(CORRIDA!$M:$M,EE$2&amp;" d. "&amp;$B23)))</f>
        <v>0</v>
      </c>
      <c r="EF23" s="76" t="n">
        <f aca="false">IF($B23=EF$2,0,IF(COUNTIF(CORRIDA!$M:$M,$B23&amp;" d. "&amp;EF$2)+COUNTIF(CORRIDA!$M:$M,EF$2&amp;" d. "&amp;$B23)=0,0,COUNTIF(CORRIDA!$M:$M,$B23&amp;" d. "&amp;EF$2)+COUNTIF(CORRIDA!$M:$M,EF$2&amp;" d. "&amp;$B23)))</f>
        <v>0</v>
      </c>
      <c r="EG23" s="76" t="n">
        <f aca="false">IF($B23=EG$2,0,IF(COUNTIF(CORRIDA!$M:$M,$B23&amp;" d. "&amp;EG$2)+COUNTIF(CORRIDA!$M:$M,EG$2&amp;" d. "&amp;$B23)=0,0,COUNTIF(CORRIDA!$M:$M,$B23&amp;" d. "&amp;EG$2)+COUNTIF(CORRIDA!$M:$M,EG$2&amp;" d. "&amp;$B23)))</f>
        <v>0</v>
      </c>
      <c r="EH23" s="76" t="n">
        <f aca="false">IF($B23=EH$2,0,IF(COUNTIF(CORRIDA!$M:$M,$B23&amp;" d. "&amp;EH$2)+COUNTIF(CORRIDA!$M:$M,EH$2&amp;" d. "&amp;$B23)=0,0,COUNTIF(CORRIDA!$M:$M,$B23&amp;" d. "&amp;EH$2)+COUNTIF(CORRIDA!$M:$M,EH$2&amp;" d. "&amp;$B23)))</f>
        <v>0</v>
      </c>
      <c r="EI23" s="76" t="n">
        <f aca="false">IF($B23=EI$2,0,IF(COUNTIF(CORRIDA!$M:$M,$B23&amp;" d. "&amp;EI$2)+COUNTIF(CORRIDA!$M:$M,EI$2&amp;" d. "&amp;$B23)=0,0,COUNTIF(CORRIDA!$M:$M,$B23&amp;" d. "&amp;EI$2)+COUNTIF(CORRIDA!$M:$M,EI$2&amp;" d. "&amp;$B23)))</f>
        <v>0</v>
      </c>
      <c r="EJ23" s="76" t="n">
        <f aca="false">IF($B23=EJ$2,0,IF(COUNTIF(CORRIDA!$M:$M,$B23&amp;" d. "&amp;EJ$2)+COUNTIF(CORRIDA!$M:$M,EJ$2&amp;" d. "&amp;$B23)=0,0,COUNTIF(CORRIDA!$M:$M,$B23&amp;" d. "&amp;EJ$2)+COUNTIF(CORRIDA!$M:$M,EJ$2&amp;" d. "&amp;$B23)))</f>
        <v>0</v>
      </c>
      <c r="EK23" s="76" t="n">
        <f aca="false">IF($B23=EK$2,0,IF(COUNTIF(CORRIDA!$M:$M,$B23&amp;" d. "&amp;EK$2)+COUNTIF(CORRIDA!$M:$M,EK$2&amp;" d. "&amp;$B23)=0,0,COUNTIF(CORRIDA!$M:$M,$B23&amp;" d. "&amp;EK$2)+COUNTIF(CORRIDA!$M:$M,EK$2&amp;" d. "&amp;$B23)))</f>
        <v>0</v>
      </c>
      <c r="EL23" s="76" t="n">
        <f aca="false">IF($B23=EL$2,0,IF(COUNTIF(CORRIDA!$M:$M,$B23&amp;" d. "&amp;EL$2)+COUNTIF(CORRIDA!$M:$M,EL$2&amp;" d. "&amp;$B23)=0,0,COUNTIF(CORRIDA!$M:$M,$B23&amp;" d. "&amp;EL$2)+COUNTIF(CORRIDA!$M:$M,EL$2&amp;" d. "&amp;$B23)))</f>
        <v>0</v>
      </c>
      <c r="EM23" s="76" t="n">
        <f aca="false">IF($B23=EM$2,0,IF(COUNTIF(CORRIDA!$M:$M,$B23&amp;" d. "&amp;EM$2)+COUNTIF(CORRIDA!$M:$M,EM$2&amp;" d. "&amp;$B23)=0,0,COUNTIF(CORRIDA!$M:$M,$B23&amp;" d. "&amp;EM$2)+COUNTIF(CORRIDA!$M:$M,EM$2&amp;" d. "&amp;$B23)))</f>
        <v>0</v>
      </c>
      <c r="EN23" s="76" t="n">
        <f aca="false">IF($B23=EN$2,0,IF(COUNTIF(CORRIDA!$M:$M,$B23&amp;" d. "&amp;EN$2)+COUNTIF(CORRIDA!$M:$M,EN$2&amp;" d. "&amp;$B23)=0,0,COUNTIF(CORRIDA!$M:$M,$B23&amp;" d. "&amp;EN$2)+COUNTIF(CORRIDA!$M:$M,EN$2&amp;" d. "&amp;$B23)))</f>
        <v>0</v>
      </c>
      <c r="EO23" s="76" t="n">
        <f aca="false">IF($B23=EO$2,0,IF(COUNTIF(CORRIDA!$M:$M,$B23&amp;" d. "&amp;EO$2)+COUNTIF(CORRIDA!$M:$M,EO$2&amp;" d. "&amp;$B23)=0,0,COUNTIF(CORRIDA!$M:$M,$B23&amp;" d. "&amp;EO$2)+COUNTIF(CORRIDA!$M:$M,EO$2&amp;" d. "&amp;$B23)))</f>
        <v>0</v>
      </c>
      <c r="EP23" s="76" t="n">
        <f aca="false">IF($B23=EP$2,0,IF(COUNTIF(CORRIDA!$M:$M,$B23&amp;" d. "&amp;EP$2)+COUNTIF(CORRIDA!$M:$M,EP$2&amp;" d. "&amp;$B23)=0,0,COUNTIF(CORRIDA!$M:$M,$B23&amp;" d. "&amp;EP$2)+COUNTIF(CORRIDA!$M:$M,EP$2&amp;" d. "&amp;$B23)))</f>
        <v>0</v>
      </c>
      <c r="EQ23" s="76" t="n">
        <f aca="false">IF($B23=EQ$2,0,IF(COUNTIF(CORRIDA!$M:$M,$B23&amp;" d. "&amp;EQ$2)+COUNTIF(CORRIDA!$M:$M,EQ$2&amp;" d. "&amp;$B23)=0,0,COUNTIF(CORRIDA!$M:$M,$B23&amp;" d. "&amp;EQ$2)+COUNTIF(CORRIDA!$M:$M,EQ$2&amp;" d. "&amp;$B23)))</f>
        <v>0</v>
      </c>
      <c r="ER23" s="76" t="n">
        <f aca="false">IF($B23=ER$2,0,IF(COUNTIF(CORRIDA!$M:$M,$B23&amp;" d. "&amp;ER$2)+COUNTIF(CORRIDA!$M:$M,ER$2&amp;" d. "&amp;$B23)=0,0,COUNTIF(CORRIDA!$M:$M,$B23&amp;" d. "&amp;ER$2)+COUNTIF(CORRIDA!$M:$M,ER$2&amp;" d. "&amp;$B23)))</f>
        <v>0</v>
      </c>
      <c r="ES23" s="76" t="n">
        <f aca="false">IF($B23=ES$2,0,IF(COUNTIF(CORRIDA!$M:$M,$B23&amp;" d. "&amp;ES$2)+COUNTIF(CORRIDA!$M:$M,ES$2&amp;" d. "&amp;$B23)=0,0,COUNTIF(CORRIDA!$M:$M,$B23&amp;" d. "&amp;ES$2)+COUNTIF(CORRIDA!$M:$M,ES$2&amp;" d. "&amp;$B23)))</f>
        <v>0</v>
      </c>
      <c r="ET23" s="76" t="n">
        <f aca="false">IF($B23=ET$2,0,IF(COUNTIF(CORRIDA!$M:$M,$B23&amp;" d. "&amp;ET$2)+COUNTIF(CORRIDA!$M:$M,ET$2&amp;" d. "&amp;$B23)=0,0,COUNTIF(CORRIDA!$M:$M,$B23&amp;" d. "&amp;ET$2)+COUNTIF(CORRIDA!$M:$M,ET$2&amp;" d. "&amp;$B23)))</f>
        <v>0</v>
      </c>
      <c r="EU23" s="76" t="n">
        <f aca="false">IF($B23=EU$2,0,IF(COUNTIF(CORRIDA!$M:$M,$B23&amp;" d. "&amp;EU$2)+COUNTIF(CORRIDA!$M:$M,EU$2&amp;" d. "&amp;$B23)=0,0,COUNTIF(CORRIDA!$M:$M,$B23&amp;" d. "&amp;EU$2)+COUNTIF(CORRIDA!$M:$M,EU$2&amp;" d. "&amp;$B23)))</f>
        <v>0</v>
      </c>
      <c r="EV23" s="76" t="n">
        <f aca="false">IF($B23=EV$2,0,IF(COUNTIF(CORRIDA!$M:$M,$B23&amp;" d. "&amp;EV$2)+COUNTIF(CORRIDA!$M:$M,EV$2&amp;" d. "&amp;$B23)=0,0,COUNTIF(CORRIDA!$M:$M,$B23&amp;" d. "&amp;EV$2)+COUNTIF(CORRIDA!$M:$M,EV$2&amp;" d. "&amp;$B23)))</f>
        <v>0</v>
      </c>
      <c r="EW23" s="76" t="n">
        <f aca="false">IF($B23=EW$2,0,IF(COUNTIF(CORRIDA!$M:$M,$B23&amp;" d. "&amp;EW$2)+COUNTIF(CORRIDA!$M:$M,EW$2&amp;" d. "&amp;$B23)=0,0,COUNTIF(CORRIDA!$M:$M,$B23&amp;" d. "&amp;EW$2)+COUNTIF(CORRIDA!$M:$M,EW$2&amp;" d. "&amp;$B23)))</f>
        <v>0</v>
      </c>
      <c r="EX23" s="76" t="n">
        <f aca="false">IF($B23=EX$2,0,IF(COUNTIF(CORRIDA!$M:$M,$B23&amp;" d. "&amp;EX$2)+COUNTIF(CORRIDA!$M:$M,EX$2&amp;" d. "&amp;$B23)=0,0,COUNTIF(CORRIDA!$M:$M,$B23&amp;" d. "&amp;EX$2)+COUNTIF(CORRIDA!$M:$M,EX$2&amp;" d. "&amp;$B23)))</f>
        <v>0</v>
      </c>
      <c r="EY23" s="76" t="n">
        <f aca="false">IF($B23=EY$2,0,IF(COUNTIF(CORRIDA!$M:$M,$B23&amp;" d. "&amp;EY$2)+COUNTIF(CORRIDA!$M:$M,EY$2&amp;" d. "&amp;$B23)=0,0,COUNTIF(CORRIDA!$M:$M,$B23&amp;" d. "&amp;EY$2)+COUNTIF(CORRIDA!$M:$M,EY$2&amp;" d. "&amp;$B23)))</f>
        <v>0</v>
      </c>
      <c r="EZ23" s="76" t="n">
        <f aca="false">IF($B23=EZ$2,0,IF(COUNTIF(CORRIDA!$M:$M,$B23&amp;" d. "&amp;EZ$2)+COUNTIF(CORRIDA!$M:$M,EZ$2&amp;" d. "&amp;$B23)=0,0,COUNTIF(CORRIDA!$M:$M,$B23&amp;" d. "&amp;EZ$2)+COUNTIF(CORRIDA!$M:$M,EZ$2&amp;" d. "&amp;$B23)))</f>
        <v>0</v>
      </c>
      <c r="FA23" s="76" t="n">
        <f aca="false">IF($B23=FA$2,0,IF(COUNTIF(CORRIDA!$M:$M,$B23&amp;" d. "&amp;FA$2)+COUNTIF(CORRIDA!$M:$M,FA$2&amp;" d. "&amp;$B23)=0,0,COUNTIF(CORRIDA!$M:$M,$B23&amp;" d. "&amp;FA$2)+COUNTIF(CORRIDA!$M:$M,FA$2&amp;" d. "&amp;$B23)))</f>
        <v>0</v>
      </c>
      <c r="FB23" s="76" t="n">
        <f aca="false">IF($B23=FB$2,0,IF(COUNTIF(CORRIDA!$M:$M,$B23&amp;" d. "&amp;FB$2)+COUNTIF(CORRIDA!$M:$M,FB$2&amp;" d. "&amp;$B23)=0,0,COUNTIF(CORRIDA!$M:$M,$B23&amp;" d. "&amp;FB$2)+COUNTIF(CORRIDA!$M:$M,FB$2&amp;" d. "&amp;$B23)))</f>
        <v>0</v>
      </c>
      <c r="FC23" s="76" t="n">
        <f aca="false">IF($B23=FC$2,0,IF(COUNTIF(CORRIDA!$M:$M,$B23&amp;" d. "&amp;FC$2)+COUNTIF(CORRIDA!$M:$M,FC$2&amp;" d. "&amp;$B23)=0,0,COUNTIF(CORRIDA!$M:$M,$B23&amp;" d. "&amp;FC$2)+COUNTIF(CORRIDA!$M:$M,FC$2&amp;" d. "&amp;$B23)))</f>
        <v>0</v>
      </c>
      <c r="FD23" s="76" t="n">
        <f aca="false">IF($B23=FD$2,0,IF(COUNTIF(CORRIDA!$M:$M,$B23&amp;" d. "&amp;FD$2)+COUNTIF(CORRIDA!$M:$M,FD$2&amp;" d. "&amp;$B23)=0,0,COUNTIF(CORRIDA!$M:$M,$B23&amp;" d. "&amp;FD$2)+COUNTIF(CORRIDA!$M:$M,FD$2&amp;" d. "&amp;$B23)))</f>
        <v>0</v>
      </c>
      <c r="FE23" s="76" t="n">
        <f aca="false">IF($B23=FE$2,0,IF(COUNTIF(CORRIDA!$M:$M,$B23&amp;" d. "&amp;FE$2)+COUNTIF(CORRIDA!$M:$M,FE$2&amp;" d. "&amp;$B23)=0,0,COUNTIF(CORRIDA!$M:$M,$B23&amp;" d. "&amp;FE$2)+COUNTIF(CORRIDA!$M:$M,FE$2&amp;" d. "&amp;$B23)))</f>
        <v>0</v>
      </c>
      <c r="FF23" s="76" t="n">
        <f aca="false">IF($B23=FF$2,0,IF(COUNTIF(CORRIDA!$M:$M,$B23&amp;" d. "&amp;FF$2)+COUNTIF(CORRIDA!$M:$M,FF$2&amp;" d. "&amp;$B23)=0,0,COUNTIF(CORRIDA!$M:$M,$B23&amp;" d. "&amp;FF$2)+COUNTIF(CORRIDA!$M:$M,FF$2&amp;" d. "&amp;$B23)))</f>
        <v>0</v>
      </c>
      <c r="FG23" s="75" t="n">
        <f aca="false">SUM(DI23:EW23)</f>
        <v>0</v>
      </c>
      <c r="FH23" s="80"/>
      <c r="FI23" s="73" t="str">
        <f aca="false">BE23</f>
        <v>Gus</v>
      </c>
      <c r="FJ23" s="81" t="n">
        <f aca="false">COUNTIF(BF23:DC23,"&gt;0")</f>
        <v>0</v>
      </c>
      <c r="FK23" s="81" t="e">
        <f aca="false">AVERAGE(BF23:DC23)</f>
        <v>#DIV/0!</v>
      </c>
      <c r="FL23" s="81" t="e">
        <f aca="false">_xlfn.STDEV.P(BF23:DC23)</f>
        <v>#DIV/0!</v>
      </c>
    </row>
    <row r="24" customFormat="false" ht="12.75" hidden="false" customHeight="false" outlineLevel="0" collapsed="false">
      <c r="B24" s="73" t="str">
        <f aca="false">INTRO!B24</f>
        <v>Ivan</v>
      </c>
      <c r="C24" s="82" t="str">
        <f aca="false">IF($B24=C$2,"-",IF(COUNTIF(CORRIDA!$M:$M,$B24&amp;" d. "&amp;C$2)=0,"",COUNTIF(CORRIDA!$M:$M,$B24&amp;" d. "&amp;C$2)))</f>
        <v/>
      </c>
      <c r="D24" s="82" t="str">
        <f aca="false">IF($B24=D$2,"-",IF(COUNTIF(CORRIDA!$M:$M,$B24&amp;" d. "&amp;D$2)=0,"",COUNTIF(CORRIDA!$M:$M,$B24&amp;" d. "&amp;D$2)))</f>
        <v/>
      </c>
      <c r="E24" s="82" t="str">
        <f aca="false">IF($B24=E$2,"-",IF(COUNTIF(CORRIDA!$M:$M,$B24&amp;" d. "&amp;E$2)=0,"",COUNTIF(CORRIDA!$M:$M,$B24&amp;" d. "&amp;E$2)))</f>
        <v/>
      </c>
      <c r="F24" s="82" t="str">
        <f aca="false">IF($B24=F$2,"-",IF(COUNTIF(CORRIDA!$M:$M,$B24&amp;" d. "&amp;F$2)=0,"",COUNTIF(CORRIDA!$M:$M,$B24&amp;" d. "&amp;F$2)))</f>
        <v/>
      </c>
      <c r="G24" s="82" t="str">
        <f aca="false">IF($B24=G$2,"-",IF(COUNTIF(CORRIDA!$M:$M,$B24&amp;" d. "&amp;G$2)=0,"",COUNTIF(CORRIDA!$M:$M,$B24&amp;" d. "&amp;G$2)))</f>
        <v/>
      </c>
      <c r="H24" s="82" t="str">
        <f aca="false">IF($B24=H$2,"-",IF(COUNTIF(CORRIDA!$M:$M,$B24&amp;" d. "&amp;H$2)=0,"",COUNTIF(CORRIDA!$M:$M,$B24&amp;" d. "&amp;H$2)))</f>
        <v/>
      </c>
      <c r="I24" s="82" t="str">
        <f aca="false">IF($B24=I$2,"-",IF(COUNTIF(CORRIDA!$M:$M,$B24&amp;" d. "&amp;I$2)=0,"",COUNTIF(CORRIDA!$M:$M,$B24&amp;" d. "&amp;I$2)))</f>
        <v/>
      </c>
      <c r="J24" s="82" t="str">
        <f aca="false">IF($B24=J$2,"-",IF(COUNTIF(CORRIDA!$M:$M,$B24&amp;" d. "&amp;J$2)=0,"",COUNTIF(CORRIDA!$M:$M,$B24&amp;" d. "&amp;J$2)))</f>
        <v/>
      </c>
      <c r="K24" s="82" t="str">
        <f aca="false">IF($B24=K$2,"-",IF(COUNTIF(CORRIDA!$M:$M,$B24&amp;" d. "&amp;K$2)=0,"",COUNTIF(CORRIDA!$M:$M,$B24&amp;" d. "&amp;K$2)))</f>
        <v/>
      </c>
      <c r="L24" s="82" t="str">
        <f aca="false">IF($B24=L$2,"-",IF(COUNTIF(CORRIDA!$M:$M,$B24&amp;" d. "&amp;L$2)=0,"",COUNTIF(CORRIDA!$M:$M,$B24&amp;" d. "&amp;L$2)))</f>
        <v/>
      </c>
      <c r="M24" s="82" t="str">
        <f aca="false">IF($B24=M$2,"-",IF(COUNTIF(CORRIDA!$M:$M,$B24&amp;" d. "&amp;M$2)=0,"",COUNTIF(CORRIDA!$M:$M,$B24&amp;" d. "&amp;M$2)))</f>
        <v/>
      </c>
      <c r="N24" s="82" t="str">
        <f aca="false">IF($B24=N$2,"-",IF(COUNTIF(CORRIDA!$M:$M,$B24&amp;" d. "&amp;N$2)=0,"",COUNTIF(CORRIDA!$M:$M,$B24&amp;" d. "&amp;N$2)))</f>
        <v/>
      </c>
      <c r="O24" s="82" t="str">
        <f aca="false">IF($B24=O$2,"-",IF(COUNTIF(CORRIDA!$M:$M,$B24&amp;" d. "&amp;O$2)=0,"",COUNTIF(CORRIDA!$M:$M,$B24&amp;" d. "&amp;O$2)))</f>
        <v/>
      </c>
      <c r="P24" s="82" t="str">
        <f aca="false">IF($B24=P$2,"-",IF(COUNTIF(CORRIDA!$M:$M,$B24&amp;" d. "&amp;P$2)=0,"",COUNTIF(CORRIDA!$M:$M,$B24&amp;" d. "&amp;P$2)))</f>
        <v/>
      </c>
      <c r="Q24" s="82" t="str">
        <f aca="false">IF($B24=Q$2,"-",IF(COUNTIF(CORRIDA!$M:$M,$B24&amp;" d. "&amp;Q$2)=0,"",COUNTIF(CORRIDA!$M:$M,$B24&amp;" d. "&amp;Q$2)))</f>
        <v/>
      </c>
      <c r="R24" s="82" t="str">
        <f aca="false">IF($B24=R$2,"-",IF(COUNTIF(CORRIDA!$M:$M,$B24&amp;" d. "&amp;R$2)=0,"",COUNTIF(CORRIDA!$M:$M,$B24&amp;" d. "&amp;R$2)))</f>
        <v/>
      </c>
      <c r="S24" s="82" t="str">
        <f aca="false">IF($B24=S$2,"-",IF(COUNTIF(CORRIDA!$M:$M,$B24&amp;" d. "&amp;S$2)=0,"",COUNTIF(CORRIDA!$M:$M,$B24&amp;" d. "&amp;S$2)))</f>
        <v/>
      </c>
      <c r="T24" s="82" t="str">
        <f aca="false">IF($B24=T$2,"-",IF(COUNTIF(CORRIDA!$M:$M,$B24&amp;" d. "&amp;T$2)=0,"",COUNTIF(CORRIDA!$M:$M,$B24&amp;" d. "&amp;T$2)))</f>
        <v/>
      </c>
      <c r="U24" s="82" t="str">
        <f aca="false">IF($B24=U$2,"-",IF(COUNTIF(CORRIDA!$M:$M,$B24&amp;" d. "&amp;U$2)=0,"",COUNTIF(CORRIDA!$M:$M,$B24&amp;" d. "&amp;U$2)))</f>
        <v/>
      </c>
      <c r="V24" s="82" t="str">
        <f aca="false">IF($B24=V$2,"-",IF(COUNTIF(CORRIDA!$M:$M,$B24&amp;" d. "&amp;V$2)=0,"",COUNTIF(CORRIDA!$M:$M,$B24&amp;" d. "&amp;V$2)))</f>
        <v/>
      </c>
      <c r="W24" s="82" t="str">
        <f aca="false">IF($B24=W$2,"-",IF(COUNTIF(CORRIDA!$M:$M,$B24&amp;" d. "&amp;W$2)=0,"",COUNTIF(CORRIDA!$M:$M,$B24&amp;" d. "&amp;W$2)))</f>
        <v/>
      </c>
      <c r="X24" s="82" t="str">
        <f aca="false">IF($B24=X$2,"-",IF(COUNTIF(CORRIDA!$M:$M,$B24&amp;" d. "&amp;X$2)=0,"",COUNTIF(CORRIDA!$M:$M,$B24&amp;" d. "&amp;X$2)))</f>
        <v>-</v>
      </c>
      <c r="Y24" s="82" t="str">
        <f aca="false">IF($B24=Y$2,"-",IF(COUNTIF(CORRIDA!$M:$M,$B24&amp;" d. "&amp;Y$2)=0,"",COUNTIF(CORRIDA!$M:$M,$B24&amp;" d. "&amp;Y$2)))</f>
        <v/>
      </c>
      <c r="Z24" s="82" t="str">
        <f aca="false">IF($B24=Z$2,"-",IF(COUNTIF(CORRIDA!$M:$M,$B24&amp;" d. "&amp;Z$2)=0,"",COUNTIF(CORRIDA!$M:$M,$B24&amp;" d. "&amp;Z$2)))</f>
        <v/>
      </c>
      <c r="AA24" s="82" t="str">
        <f aca="false">IF($B24=AA$2,"-",IF(COUNTIF(CORRIDA!$M:$M,$B24&amp;" d. "&amp;AA$2)=0,"",COUNTIF(CORRIDA!$M:$M,$B24&amp;" d. "&amp;AA$2)))</f>
        <v/>
      </c>
      <c r="AB24" s="82" t="str">
        <f aca="false">IF($B24=AB$2,"-",IF(COUNTIF(CORRIDA!$M:$M,$B24&amp;" d. "&amp;AB$2)=0,"",COUNTIF(CORRIDA!$M:$M,$B24&amp;" d. "&amp;AB$2)))</f>
        <v/>
      </c>
      <c r="AC24" s="82" t="str">
        <f aca="false">IF($B24=AC$2,"-",IF(COUNTIF(CORRIDA!$M:$M,$B24&amp;" d. "&amp;AC$2)=0,"",COUNTIF(CORRIDA!$M:$M,$B24&amp;" d. "&amp;AC$2)))</f>
        <v/>
      </c>
      <c r="AD24" s="82" t="str">
        <f aca="false">IF($B24=AD$2,"-",IF(COUNTIF(CORRIDA!$M:$M,$B24&amp;" d. "&amp;AD$2)=0,"",COUNTIF(CORRIDA!$M:$M,$B24&amp;" d. "&amp;AD$2)))</f>
        <v/>
      </c>
      <c r="AE24" s="82" t="str">
        <f aca="false">IF($B24=AE$2,"-",IF(COUNTIF(CORRIDA!$M:$M,$B24&amp;" d. "&amp;AE$2)=0,"",COUNTIF(CORRIDA!$M:$M,$B24&amp;" d. "&amp;AE$2)))</f>
        <v/>
      </c>
      <c r="AF24" s="82" t="str">
        <f aca="false">IF($B24=AF$2,"-",IF(COUNTIF(CORRIDA!$M:$M,$B24&amp;" d. "&amp;AF$2)=0,"",COUNTIF(CORRIDA!$M:$M,$B24&amp;" d. "&amp;AF$2)))</f>
        <v/>
      </c>
      <c r="AG24" s="82" t="n">
        <f aca="false">IF($B24=AG$2,"-",IF(COUNTIF(CORRIDA!$M:$M,$B24&amp;" d. "&amp;AG$2)=0,"",COUNTIF(CORRIDA!$M:$M,$B24&amp;" d. "&amp;AG$2)))</f>
        <v>1</v>
      </c>
      <c r="AH24" s="82" t="str">
        <f aca="false">IF($B24=AH$2,"-",IF(COUNTIF(CORRIDA!$M:$M,$B24&amp;" d. "&amp;AH$2)=0,"",COUNTIF(CORRIDA!$M:$M,$B24&amp;" d. "&amp;AH$2)))</f>
        <v/>
      </c>
      <c r="AI24" s="82" t="str">
        <f aca="false">IF($B24=AI$2,"-",IF(COUNTIF(CORRIDA!$M:$M,$B24&amp;" d. "&amp;AI$2)=0,"",COUNTIF(CORRIDA!$M:$M,$B24&amp;" d. "&amp;AI$2)))</f>
        <v/>
      </c>
      <c r="AJ24" s="82" t="str">
        <f aca="false">IF($B24=AJ$2,"-",IF(COUNTIF(CORRIDA!$M:$M,$B24&amp;" d. "&amp;AJ$2)=0,"",COUNTIF(CORRIDA!$M:$M,$B24&amp;" d. "&amp;AJ$2)))</f>
        <v/>
      </c>
      <c r="AK24" s="82" t="str">
        <f aca="false">IF($B24=AK$2,"-",IF(COUNTIF(CORRIDA!$M:$M,$B24&amp;" d. "&amp;AK$2)=0,"",COUNTIF(CORRIDA!$M:$M,$B24&amp;" d. "&amp;AK$2)))</f>
        <v/>
      </c>
      <c r="AL24" s="82" t="str">
        <f aca="false">IF($B24=AL$2,"-",IF(COUNTIF(CORRIDA!$M:$M,$B24&amp;" d. "&amp;AL$2)=0,"",COUNTIF(CORRIDA!$M:$M,$B24&amp;" d. "&amp;AL$2)))</f>
        <v/>
      </c>
      <c r="AM24" s="82" t="str">
        <f aca="false">IF($B24=AM$2,"-",IF(COUNTIF(CORRIDA!$M:$M,$B24&amp;" d. "&amp;AM$2)=0,"",COUNTIF(CORRIDA!$M:$M,$B24&amp;" d. "&amp;AM$2)))</f>
        <v/>
      </c>
      <c r="AN24" s="82" t="str">
        <f aca="false">IF($B24=AN$2,"-",IF(COUNTIF(CORRIDA!$M:$M,$B24&amp;" d. "&amp;AN$2)=0,"",COUNTIF(CORRIDA!$M:$M,$B24&amp;" d. "&amp;AN$2)))</f>
        <v/>
      </c>
      <c r="AO24" s="82" t="n">
        <f aca="false">IF($B24=AO$2,"-",IF(COUNTIF(CORRIDA!$M:$M,$B24&amp;" d. "&amp;AO$2)=0,"",COUNTIF(CORRIDA!$M:$M,$B24&amp;" d. "&amp;AO$2)))</f>
        <v>1</v>
      </c>
      <c r="AP24" s="82" t="str">
        <f aca="false">IF($B24=AP$2,"-",IF(COUNTIF(CORRIDA!$M:$M,$B24&amp;" d. "&amp;AP$2)=0,"",COUNTIF(CORRIDA!$M:$M,$B24&amp;" d. "&amp;AP$2)))</f>
        <v/>
      </c>
      <c r="AQ24" s="82" t="str">
        <f aca="false">IF($B24=AQ$2,"-",IF(COUNTIF(CORRIDA!$M:$M,$B24&amp;" d. "&amp;AQ$2)=0,"",COUNTIF(CORRIDA!$M:$M,$B24&amp;" d. "&amp;AQ$2)))</f>
        <v/>
      </c>
      <c r="AR24" s="82" t="str">
        <f aca="false">IF($B24=AR$2,"-",IF(COUNTIF(CORRIDA!$M:$M,$B24&amp;" d. "&amp;AR$2)=0,"",COUNTIF(CORRIDA!$M:$M,$B24&amp;" d. "&amp;AR$2)))</f>
        <v/>
      </c>
      <c r="AS24" s="82" t="str">
        <f aca="false">IF($B24=AS$2,"-",IF(COUNTIF(CORRIDA!$M:$M,$B24&amp;" d. "&amp;AS$2)=0,"",COUNTIF(CORRIDA!$M:$M,$B24&amp;" d. "&amp;AS$2)))</f>
        <v/>
      </c>
      <c r="AT24" s="82" t="str">
        <f aca="false">IF($B24=AT$2,"-",IF(COUNTIF(CORRIDA!$M:$M,$B24&amp;" d. "&amp;AT$2)=0,"",COUNTIF(CORRIDA!$M:$M,$B24&amp;" d. "&amp;AT$2)))</f>
        <v/>
      </c>
      <c r="AU24" s="82" t="n">
        <f aca="false">IF($B24=AU$2,"-",IF(COUNTIF(CORRIDA!$M:$M,$B24&amp;" d. "&amp;AU$2)=0,"",COUNTIF(CORRIDA!$M:$M,$B24&amp;" d. "&amp;AU$2)))</f>
        <v>1</v>
      </c>
      <c r="AV24" s="82" t="str">
        <f aca="false">IF($B24=AV$2,"-",IF(COUNTIF(CORRIDA!$M:$M,$B24&amp;" d. "&amp;AV$2)=0,"",COUNTIF(CORRIDA!$M:$M,$B24&amp;" d. "&amp;AV$2)))</f>
        <v/>
      </c>
      <c r="AW24" s="82" t="n">
        <f aca="false">IF($B24=AW$2,"-",IF(COUNTIF(CORRIDA!$M:$M,$B24&amp;" d. "&amp;AW$2)=0,"",COUNTIF(CORRIDA!$M:$M,$B24&amp;" d. "&amp;AW$2)))</f>
        <v>1</v>
      </c>
      <c r="AX24" s="82" t="str">
        <f aca="false">IF($B24=AX$2,"-",IF(COUNTIF(CORRIDA!$M:$M,$B24&amp;" d. "&amp;AX$2)=0,"",COUNTIF(CORRIDA!$M:$M,$B24&amp;" d. "&amp;AX$2)))</f>
        <v/>
      </c>
      <c r="AY24" s="82" t="str">
        <f aca="false">IF($B24=AY$2,"-",IF(COUNTIF(CORRIDA!$M:$M,$B24&amp;" d. "&amp;AY$2)=0,"",COUNTIF(CORRIDA!$M:$M,$B24&amp;" d. "&amp;AY$2)))</f>
        <v/>
      </c>
      <c r="AZ24" s="82" t="str">
        <f aca="false">IF($B24=AZ$2,"-",IF(COUNTIF(CORRIDA!$M:$M,$B24&amp;" d. "&amp;AZ$2)=0,"",COUNTIF(CORRIDA!$M:$M,$B24&amp;" d. "&amp;AZ$2)))</f>
        <v/>
      </c>
      <c r="BA24" s="75" t="n">
        <f aca="false">SUM(C24:AZ24)</f>
        <v>4</v>
      </c>
      <c r="BE24" s="73" t="str">
        <f aca="false">B24</f>
        <v>Ivan</v>
      </c>
      <c r="BF24" s="83" t="str">
        <f aca="false">IF($B24=BF$2,"-",IF(COUNTIF(CORRIDA!$M:$M,$B24&amp;" d. "&amp;BF$2)+COUNTIF(CORRIDA!$M:$M,BF$2&amp;" d. "&amp;$B24)=0,"",COUNTIF(CORRIDA!$M:$M,$B24&amp;" d. "&amp;BF$2)+COUNTIF(CORRIDA!$M:$M,BF$2&amp;" d. "&amp;$B24)))</f>
        <v/>
      </c>
      <c r="BG24" s="83" t="str">
        <f aca="false">IF($B24=BG$2,"-",IF(COUNTIF(CORRIDA!$M:$M,$B24&amp;" d. "&amp;BG$2)+COUNTIF(CORRIDA!$M:$M,BG$2&amp;" d. "&amp;$B24)=0,"",COUNTIF(CORRIDA!$M:$M,$B24&amp;" d. "&amp;BG$2)+COUNTIF(CORRIDA!$M:$M,BG$2&amp;" d. "&amp;$B24)))</f>
        <v/>
      </c>
      <c r="BH24" s="83" t="str">
        <f aca="false">IF($B24=BH$2,"-",IF(COUNTIF(CORRIDA!$M:$M,$B24&amp;" d. "&amp;BH$2)+COUNTIF(CORRIDA!$M:$M,BH$2&amp;" d. "&amp;$B24)=0,"",COUNTIF(CORRIDA!$M:$M,$B24&amp;" d. "&amp;BH$2)+COUNTIF(CORRIDA!$M:$M,BH$2&amp;" d. "&amp;$B24)))</f>
        <v/>
      </c>
      <c r="BI24" s="83" t="n">
        <f aca="false">IF($B24=BI$2,"-",IF(COUNTIF(CORRIDA!$M:$M,$B24&amp;" d. "&amp;BI$2)+COUNTIF(CORRIDA!$M:$M,BI$2&amp;" d. "&amp;$B24)=0,"",COUNTIF(CORRIDA!$M:$M,$B24&amp;" d. "&amp;BI$2)+COUNTIF(CORRIDA!$M:$M,BI$2&amp;" d. "&amp;$B24)))</f>
        <v>1</v>
      </c>
      <c r="BJ24" s="83" t="str">
        <f aca="false">IF($B24=BJ$2,"-",IF(COUNTIF(CORRIDA!$M:$M,$B24&amp;" d. "&amp;BJ$2)+COUNTIF(CORRIDA!$M:$M,BJ$2&amp;" d. "&amp;$B24)=0,"",COUNTIF(CORRIDA!$M:$M,$B24&amp;" d. "&amp;BJ$2)+COUNTIF(CORRIDA!$M:$M,BJ$2&amp;" d. "&amp;$B24)))</f>
        <v/>
      </c>
      <c r="BK24" s="83" t="n">
        <f aca="false">IF($B24=BK$2,"-",IF(COUNTIF(CORRIDA!$M:$M,$B24&amp;" d. "&amp;BK$2)+COUNTIF(CORRIDA!$M:$M,BK$2&amp;" d. "&amp;$B24)=0,"",COUNTIF(CORRIDA!$M:$M,$B24&amp;" d. "&amp;BK$2)+COUNTIF(CORRIDA!$M:$M,BK$2&amp;" d. "&amp;$B24)))</f>
        <v>1</v>
      </c>
      <c r="BL24" s="83" t="str">
        <f aca="false">IF($B24=BL$2,"-",IF(COUNTIF(CORRIDA!$M:$M,$B24&amp;" d. "&amp;BL$2)+COUNTIF(CORRIDA!$M:$M,BL$2&amp;" d. "&amp;$B24)=0,"",COUNTIF(CORRIDA!$M:$M,$B24&amp;" d. "&amp;BL$2)+COUNTIF(CORRIDA!$M:$M,BL$2&amp;" d. "&amp;$B24)))</f>
        <v/>
      </c>
      <c r="BM24" s="83" t="str">
        <f aca="false">IF($B24=BM$2,"-",IF(COUNTIF(CORRIDA!$M:$M,$B24&amp;" d. "&amp;BM$2)+COUNTIF(CORRIDA!$M:$M,BM$2&amp;" d. "&amp;$B24)=0,"",COUNTIF(CORRIDA!$M:$M,$B24&amp;" d. "&amp;BM$2)+COUNTIF(CORRIDA!$M:$M,BM$2&amp;" d. "&amp;$B24)))</f>
        <v/>
      </c>
      <c r="BN24" s="83" t="str">
        <f aca="false">IF($B24=BN$2,"-",IF(COUNTIF(CORRIDA!$M:$M,$B24&amp;" d. "&amp;BN$2)+COUNTIF(CORRIDA!$M:$M,BN$2&amp;" d. "&amp;$B24)=0,"",COUNTIF(CORRIDA!$M:$M,$B24&amp;" d. "&amp;BN$2)+COUNTIF(CORRIDA!$M:$M,BN$2&amp;" d. "&amp;$B24)))</f>
        <v/>
      </c>
      <c r="BO24" s="83" t="str">
        <f aca="false">IF($B24=BO$2,"-",IF(COUNTIF(CORRIDA!$M:$M,$B24&amp;" d. "&amp;BO$2)+COUNTIF(CORRIDA!$M:$M,BO$2&amp;" d. "&amp;$B24)=0,"",COUNTIF(CORRIDA!$M:$M,$B24&amp;" d. "&amp;BO$2)+COUNTIF(CORRIDA!$M:$M,BO$2&amp;" d. "&amp;$B24)))</f>
        <v/>
      </c>
      <c r="BP24" s="83" t="str">
        <f aca="false">IF($B24=BP$2,"-",IF(COUNTIF(CORRIDA!$M:$M,$B24&amp;" d. "&amp;BP$2)+COUNTIF(CORRIDA!$M:$M,BP$2&amp;" d. "&amp;$B24)=0,"",COUNTIF(CORRIDA!$M:$M,$B24&amp;" d. "&amp;BP$2)+COUNTIF(CORRIDA!$M:$M,BP$2&amp;" d. "&amp;$B24)))</f>
        <v/>
      </c>
      <c r="BQ24" s="83" t="str">
        <f aca="false">IF($B24=BQ$2,"-",IF(COUNTIF(CORRIDA!$M:$M,$B24&amp;" d. "&amp;BQ$2)+COUNTIF(CORRIDA!$M:$M,BQ$2&amp;" d. "&amp;$B24)=0,"",COUNTIF(CORRIDA!$M:$M,$B24&amp;" d. "&amp;BQ$2)+COUNTIF(CORRIDA!$M:$M,BQ$2&amp;" d. "&amp;$B24)))</f>
        <v/>
      </c>
      <c r="BR24" s="83" t="str">
        <f aca="false">IF($B24=BR$2,"-",IF(COUNTIF(CORRIDA!$M:$M,$B24&amp;" d. "&amp;BR$2)+COUNTIF(CORRIDA!$M:$M,BR$2&amp;" d. "&amp;$B24)=0,"",COUNTIF(CORRIDA!$M:$M,$B24&amp;" d. "&amp;BR$2)+COUNTIF(CORRIDA!$M:$M,BR$2&amp;" d. "&amp;$B24)))</f>
        <v/>
      </c>
      <c r="BS24" s="83" t="str">
        <f aca="false">IF($B24=BS$2,"-",IF(COUNTIF(CORRIDA!$M:$M,$B24&amp;" d. "&amp;BS$2)+COUNTIF(CORRIDA!$M:$M,BS$2&amp;" d. "&amp;$B24)=0,"",COUNTIF(CORRIDA!$M:$M,$B24&amp;" d. "&amp;BS$2)+COUNTIF(CORRIDA!$M:$M,BS$2&amp;" d. "&amp;$B24)))</f>
        <v/>
      </c>
      <c r="BT24" s="83" t="str">
        <f aca="false">IF($B24=BT$2,"-",IF(COUNTIF(CORRIDA!$M:$M,$B24&amp;" d. "&amp;BT$2)+COUNTIF(CORRIDA!$M:$M,BT$2&amp;" d. "&amp;$B24)=0,"",COUNTIF(CORRIDA!$M:$M,$B24&amp;" d. "&amp;BT$2)+COUNTIF(CORRIDA!$M:$M,BT$2&amp;" d. "&amp;$B24)))</f>
        <v/>
      </c>
      <c r="BU24" s="83" t="str">
        <f aca="false">IF($B24=BU$2,"-",IF(COUNTIF(CORRIDA!$M:$M,$B24&amp;" d. "&amp;BU$2)+COUNTIF(CORRIDA!$M:$M,BU$2&amp;" d. "&amp;$B24)=0,"",COUNTIF(CORRIDA!$M:$M,$B24&amp;" d. "&amp;BU$2)+COUNTIF(CORRIDA!$M:$M,BU$2&amp;" d. "&amp;$B24)))</f>
        <v/>
      </c>
      <c r="BV24" s="83" t="str">
        <f aca="false">IF($B24=BV$2,"-",IF(COUNTIF(CORRIDA!$M:$M,$B24&amp;" d. "&amp;BV$2)+COUNTIF(CORRIDA!$M:$M,BV$2&amp;" d. "&amp;$B24)=0,"",COUNTIF(CORRIDA!$M:$M,$B24&amp;" d. "&amp;BV$2)+COUNTIF(CORRIDA!$M:$M,BV$2&amp;" d. "&amp;$B24)))</f>
        <v/>
      </c>
      <c r="BW24" s="83" t="str">
        <f aca="false">IF($B24=BW$2,"-",IF(COUNTIF(CORRIDA!$M:$M,$B24&amp;" d. "&amp;BW$2)+COUNTIF(CORRIDA!$M:$M,BW$2&amp;" d. "&amp;$B24)=0,"",COUNTIF(CORRIDA!$M:$M,$B24&amp;" d. "&amp;BW$2)+COUNTIF(CORRIDA!$M:$M,BW$2&amp;" d. "&amp;$B24)))</f>
        <v/>
      </c>
      <c r="BX24" s="83" t="str">
        <f aca="false">IF($B24=BX$2,"-",IF(COUNTIF(CORRIDA!$M:$M,$B24&amp;" d. "&amp;BX$2)+COUNTIF(CORRIDA!$M:$M,BX$2&amp;" d. "&amp;$B24)=0,"",COUNTIF(CORRIDA!$M:$M,$B24&amp;" d. "&amp;BX$2)+COUNTIF(CORRIDA!$M:$M,BX$2&amp;" d. "&amp;$B24)))</f>
        <v/>
      </c>
      <c r="BY24" s="83" t="str">
        <f aca="false">IF($B24=BY$2,"-",IF(COUNTIF(CORRIDA!$M:$M,$B24&amp;" d. "&amp;BY$2)+COUNTIF(CORRIDA!$M:$M,BY$2&amp;" d. "&amp;$B24)=0,"",COUNTIF(CORRIDA!$M:$M,$B24&amp;" d. "&amp;BY$2)+COUNTIF(CORRIDA!$M:$M,BY$2&amp;" d. "&amp;$B24)))</f>
        <v/>
      </c>
      <c r="BZ24" s="83" t="str">
        <f aca="false">IF($B24=BZ$2,"-",IF(COUNTIF(CORRIDA!$M:$M,$B24&amp;" d. "&amp;BZ$2)+COUNTIF(CORRIDA!$M:$M,BZ$2&amp;" d. "&amp;$B24)=0,"",COUNTIF(CORRIDA!$M:$M,$B24&amp;" d. "&amp;BZ$2)+COUNTIF(CORRIDA!$M:$M,BZ$2&amp;" d. "&amp;$B24)))</f>
        <v/>
      </c>
      <c r="CA24" s="83" t="str">
        <f aca="false">IF($B24=CA$2,"-",IF(COUNTIF(CORRIDA!$M:$M,$B24&amp;" d. "&amp;CA$2)+COUNTIF(CORRIDA!$M:$M,CA$2&amp;" d. "&amp;$B24)=0,"",COUNTIF(CORRIDA!$M:$M,$B24&amp;" d. "&amp;CA$2)+COUNTIF(CORRIDA!$M:$M,CA$2&amp;" d. "&amp;$B24)))</f>
        <v>-</v>
      </c>
      <c r="CB24" s="83" t="str">
        <f aca="false">IF($B24=CB$2,"-",IF(COUNTIF(CORRIDA!$M:$M,$B24&amp;" d. "&amp;CB$2)+COUNTIF(CORRIDA!$M:$M,CB$2&amp;" d. "&amp;$B24)=0,"",COUNTIF(CORRIDA!$M:$M,$B24&amp;" d. "&amp;CB$2)+COUNTIF(CORRIDA!$M:$M,CB$2&amp;" d. "&amp;$B24)))</f>
        <v/>
      </c>
      <c r="CC24" s="83" t="str">
        <f aca="false">IF($B24=CC$2,"-",IF(COUNTIF(CORRIDA!$M:$M,$B24&amp;" d. "&amp;CC$2)+COUNTIF(CORRIDA!$M:$M,CC$2&amp;" d. "&amp;$B24)=0,"",COUNTIF(CORRIDA!$M:$M,$B24&amp;" d. "&amp;CC$2)+COUNTIF(CORRIDA!$M:$M,CC$2&amp;" d. "&amp;$B24)))</f>
        <v/>
      </c>
      <c r="CD24" s="83" t="str">
        <f aca="false">IF($B24=CD$2,"-",IF(COUNTIF(CORRIDA!$M:$M,$B24&amp;" d. "&amp;CD$2)+COUNTIF(CORRIDA!$M:$M,CD$2&amp;" d. "&amp;$B24)=0,"",COUNTIF(CORRIDA!$M:$M,$B24&amp;" d. "&amp;CD$2)+COUNTIF(CORRIDA!$M:$M,CD$2&amp;" d. "&amp;$B24)))</f>
        <v/>
      </c>
      <c r="CE24" s="83" t="n">
        <f aca="false">IF($B24=CE$2,"-",IF(COUNTIF(CORRIDA!$M:$M,$B24&amp;" d. "&amp;CE$2)+COUNTIF(CORRIDA!$M:$M,CE$2&amp;" d. "&amp;$B24)=0,"",COUNTIF(CORRIDA!$M:$M,$B24&amp;" d. "&amp;CE$2)+COUNTIF(CORRIDA!$M:$M,CE$2&amp;" d. "&amp;$B24)))</f>
        <v>1</v>
      </c>
      <c r="CF24" s="83" t="str">
        <f aca="false">IF($B24=CF$2,"-",IF(COUNTIF(CORRIDA!$M:$M,$B24&amp;" d. "&amp;CF$2)+COUNTIF(CORRIDA!$M:$M,CF$2&amp;" d. "&amp;$B24)=0,"",COUNTIF(CORRIDA!$M:$M,$B24&amp;" d. "&amp;CF$2)+COUNTIF(CORRIDA!$M:$M,CF$2&amp;" d. "&amp;$B24)))</f>
        <v/>
      </c>
      <c r="CG24" s="83" t="str">
        <f aca="false">IF($B24=CG$2,"-",IF(COUNTIF(CORRIDA!$M:$M,$B24&amp;" d. "&amp;CG$2)+COUNTIF(CORRIDA!$M:$M,CG$2&amp;" d. "&amp;$B24)=0,"",COUNTIF(CORRIDA!$M:$M,$B24&amp;" d. "&amp;CG$2)+COUNTIF(CORRIDA!$M:$M,CG$2&amp;" d. "&amp;$B24)))</f>
        <v/>
      </c>
      <c r="CH24" s="83" t="str">
        <f aca="false">IF($B24=CH$2,"-",IF(COUNTIF(CORRIDA!$M:$M,$B24&amp;" d. "&amp;CH$2)+COUNTIF(CORRIDA!$M:$M,CH$2&amp;" d. "&amp;$B24)=0,"",COUNTIF(CORRIDA!$M:$M,$B24&amp;" d. "&amp;CH$2)+COUNTIF(CORRIDA!$M:$M,CH$2&amp;" d. "&amp;$B24)))</f>
        <v/>
      </c>
      <c r="CI24" s="83" t="str">
        <f aca="false">IF($B24=CI$2,"-",IF(COUNTIF(CORRIDA!$M:$M,$B24&amp;" d. "&amp;CI$2)+COUNTIF(CORRIDA!$M:$M,CI$2&amp;" d. "&amp;$B24)=0,"",COUNTIF(CORRIDA!$M:$M,$B24&amp;" d. "&amp;CI$2)+COUNTIF(CORRIDA!$M:$M,CI$2&amp;" d. "&amp;$B24)))</f>
        <v/>
      </c>
      <c r="CJ24" s="83" t="n">
        <f aca="false">IF($B24=CJ$2,"-",IF(COUNTIF(CORRIDA!$M:$M,$B24&amp;" d. "&amp;CJ$2)+COUNTIF(CORRIDA!$M:$M,CJ$2&amp;" d. "&amp;$B24)=0,"",COUNTIF(CORRIDA!$M:$M,$B24&amp;" d. "&amp;CJ$2)+COUNTIF(CORRIDA!$M:$M,CJ$2&amp;" d. "&amp;$B24)))</f>
        <v>1</v>
      </c>
      <c r="CK24" s="83" t="str">
        <f aca="false">IF($B24=CK$2,"-",IF(COUNTIF(CORRIDA!$M:$M,$B24&amp;" d. "&amp;CK$2)+COUNTIF(CORRIDA!$M:$M,CK$2&amp;" d. "&amp;$B24)=0,"",COUNTIF(CORRIDA!$M:$M,$B24&amp;" d. "&amp;CK$2)+COUNTIF(CORRIDA!$M:$M,CK$2&amp;" d. "&amp;$B24)))</f>
        <v/>
      </c>
      <c r="CL24" s="83" t="str">
        <f aca="false">IF($B24=CL$2,"-",IF(COUNTIF(CORRIDA!$M:$M,$B24&amp;" d. "&amp;CL$2)+COUNTIF(CORRIDA!$M:$M,CL$2&amp;" d. "&amp;$B24)=0,"",COUNTIF(CORRIDA!$M:$M,$B24&amp;" d. "&amp;CL$2)+COUNTIF(CORRIDA!$M:$M,CL$2&amp;" d. "&amp;$B24)))</f>
        <v/>
      </c>
      <c r="CM24" s="83" t="n">
        <f aca="false">IF($B24=CM$2,"-",IF(COUNTIF(CORRIDA!$M:$M,$B24&amp;" d. "&amp;CM$2)+COUNTIF(CORRIDA!$M:$M,CM$2&amp;" d. "&amp;$B24)=0,"",COUNTIF(CORRIDA!$M:$M,$B24&amp;" d. "&amp;CM$2)+COUNTIF(CORRIDA!$M:$M,CM$2&amp;" d. "&amp;$B24)))</f>
        <v>1</v>
      </c>
      <c r="CN24" s="83" t="str">
        <f aca="false">IF($B24=CN$2,"-",IF(COUNTIF(CORRIDA!$M:$M,$B24&amp;" d. "&amp;CN$2)+COUNTIF(CORRIDA!$M:$M,CN$2&amp;" d. "&amp;$B24)=0,"",COUNTIF(CORRIDA!$M:$M,$B24&amp;" d. "&amp;CN$2)+COUNTIF(CORRIDA!$M:$M,CN$2&amp;" d. "&amp;$B24)))</f>
        <v/>
      </c>
      <c r="CO24" s="83" t="str">
        <f aca="false">IF($B24=CO$2,"-",IF(COUNTIF(CORRIDA!$M:$M,$B24&amp;" d. "&amp;CO$2)+COUNTIF(CORRIDA!$M:$M,CO$2&amp;" d. "&amp;$B24)=0,"",COUNTIF(CORRIDA!$M:$M,$B24&amp;" d. "&amp;CO$2)+COUNTIF(CORRIDA!$M:$M,CO$2&amp;" d. "&amp;$B24)))</f>
        <v/>
      </c>
      <c r="CP24" s="83" t="str">
        <f aca="false">IF($B24=CP$2,"-",IF(COUNTIF(CORRIDA!$M:$M,$B24&amp;" d. "&amp;CP$2)+COUNTIF(CORRIDA!$M:$M,CP$2&amp;" d. "&amp;$B24)=0,"",COUNTIF(CORRIDA!$M:$M,$B24&amp;" d. "&amp;CP$2)+COUNTIF(CORRIDA!$M:$M,CP$2&amp;" d. "&amp;$B24)))</f>
        <v/>
      </c>
      <c r="CQ24" s="83" t="str">
        <f aca="false">IF($B24=CQ$2,"-",IF(COUNTIF(CORRIDA!$M:$M,$B24&amp;" d. "&amp;CQ$2)+COUNTIF(CORRIDA!$M:$M,CQ$2&amp;" d. "&amp;$B24)=0,"",COUNTIF(CORRIDA!$M:$M,$B24&amp;" d. "&amp;CQ$2)+COUNTIF(CORRIDA!$M:$M,CQ$2&amp;" d. "&amp;$B24)))</f>
        <v/>
      </c>
      <c r="CR24" s="83" t="n">
        <f aca="false">IF($B24=CR$2,"-",IF(COUNTIF(CORRIDA!$M:$M,$B24&amp;" d. "&amp;CR$2)+COUNTIF(CORRIDA!$M:$M,CR$2&amp;" d. "&amp;$B24)=0,"",COUNTIF(CORRIDA!$M:$M,$B24&amp;" d. "&amp;CR$2)+COUNTIF(CORRIDA!$M:$M,CR$2&amp;" d. "&amp;$B24)))</f>
        <v>1</v>
      </c>
      <c r="CS24" s="83" t="str">
        <f aca="false">IF($B24=CS$2,"-",IF(COUNTIF(CORRIDA!$M:$M,$B24&amp;" d. "&amp;CS$2)+COUNTIF(CORRIDA!$M:$M,CS$2&amp;" d. "&amp;$B24)=0,"",COUNTIF(CORRIDA!$M:$M,$B24&amp;" d. "&amp;CS$2)+COUNTIF(CORRIDA!$M:$M,CS$2&amp;" d. "&amp;$B24)))</f>
        <v/>
      </c>
      <c r="CT24" s="83" t="str">
        <f aca="false">IF($B24=CT$2,"-",IF(COUNTIF(CORRIDA!$M:$M,$B24&amp;" d. "&amp;CT$2)+COUNTIF(CORRIDA!$M:$M,CT$2&amp;" d. "&amp;$B24)=0,"",COUNTIF(CORRIDA!$M:$M,$B24&amp;" d. "&amp;CT$2)+COUNTIF(CORRIDA!$M:$M,CT$2&amp;" d. "&amp;$B24)))</f>
        <v/>
      </c>
      <c r="CU24" s="83" t="str">
        <f aca="false">IF($B24=CU$2,"-",IF(COUNTIF(CORRIDA!$M:$M,$B24&amp;" d. "&amp;CU$2)+COUNTIF(CORRIDA!$M:$M,CU$2&amp;" d. "&amp;$B24)=0,"",COUNTIF(CORRIDA!$M:$M,$B24&amp;" d. "&amp;CU$2)+COUNTIF(CORRIDA!$M:$M,CU$2&amp;" d. "&amp;$B24)))</f>
        <v/>
      </c>
      <c r="CV24" s="83" t="str">
        <f aca="false">IF($B24=CV$2,"-",IF(COUNTIF(CORRIDA!$M:$M,$B24&amp;" d. "&amp;CV$2)+COUNTIF(CORRIDA!$M:$M,CV$2&amp;" d. "&amp;$B24)=0,"",COUNTIF(CORRIDA!$M:$M,$B24&amp;" d. "&amp;CV$2)+COUNTIF(CORRIDA!$M:$M,CV$2&amp;" d. "&amp;$B24)))</f>
        <v/>
      </c>
      <c r="CW24" s="83" t="str">
        <f aca="false">IF($B24=CW$2,"-",IF(COUNTIF(CORRIDA!$M:$M,$B24&amp;" d. "&amp;CW$2)+COUNTIF(CORRIDA!$M:$M,CW$2&amp;" d. "&amp;$B24)=0,"",COUNTIF(CORRIDA!$M:$M,$B24&amp;" d. "&amp;CW$2)+COUNTIF(CORRIDA!$M:$M,CW$2&amp;" d. "&amp;$B24)))</f>
        <v/>
      </c>
      <c r="CX24" s="83" t="n">
        <f aca="false">IF($B24=CX$2,"-",IF(COUNTIF(CORRIDA!$M:$M,$B24&amp;" d. "&amp;CX$2)+COUNTIF(CORRIDA!$M:$M,CX$2&amp;" d. "&amp;$B24)=0,"",COUNTIF(CORRIDA!$M:$M,$B24&amp;" d. "&amp;CX$2)+COUNTIF(CORRIDA!$M:$M,CX$2&amp;" d. "&amp;$B24)))</f>
        <v>1</v>
      </c>
      <c r="CY24" s="83" t="str">
        <f aca="false">IF($B24=CY$2,"-",IF(COUNTIF(CORRIDA!$M:$M,$B24&amp;" d. "&amp;CY$2)+COUNTIF(CORRIDA!$M:$M,CY$2&amp;" d. "&amp;$B24)=0,"",COUNTIF(CORRIDA!$M:$M,$B24&amp;" d. "&amp;CY$2)+COUNTIF(CORRIDA!$M:$M,CY$2&amp;" d. "&amp;$B24)))</f>
        <v/>
      </c>
      <c r="CZ24" s="83" t="n">
        <f aca="false">IF($B24=CZ$2,"-",IF(COUNTIF(CORRIDA!$M:$M,$B24&amp;" d. "&amp;CZ$2)+COUNTIF(CORRIDA!$M:$M,CZ$2&amp;" d. "&amp;$B24)=0,"",COUNTIF(CORRIDA!$M:$M,$B24&amp;" d. "&amp;CZ$2)+COUNTIF(CORRIDA!$M:$M,CZ$2&amp;" d. "&amp;$B24)))</f>
        <v>1</v>
      </c>
      <c r="DA24" s="83" t="str">
        <f aca="false">IF($B24=DA$2,"-",IF(COUNTIF(CORRIDA!$M:$M,$B24&amp;" d. "&amp;DA$2)+COUNTIF(CORRIDA!$M:$M,DA$2&amp;" d. "&amp;$B24)=0,"",COUNTIF(CORRIDA!$M:$M,$B24&amp;" d. "&amp;DA$2)+COUNTIF(CORRIDA!$M:$M,DA$2&amp;" d. "&amp;$B24)))</f>
        <v/>
      </c>
      <c r="DB24" s="83" t="str">
        <f aca="false">IF($B24=DB$2,"-",IF(COUNTIF(CORRIDA!$M:$M,$B24&amp;" d. "&amp;DB$2)+COUNTIF(CORRIDA!$M:$M,DB$2&amp;" d. "&amp;$B24)=0,"",COUNTIF(CORRIDA!$M:$M,$B24&amp;" d. "&amp;DB$2)+COUNTIF(CORRIDA!$M:$M,DB$2&amp;" d. "&amp;$B24)))</f>
        <v/>
      </c>
      <c r="DC24" s="83" t="str">
        <f aca="false">IF($B24=DC$2,"-",IF(COUNTIF(CORRIDA!$M:$M,$B24&amp;" d. "&amp;DC$2)+COUNTIF(CORRIDA!$M:$M,DC$2&amp;" d. "&amp;$B24)=0,"",COUNTIF(CORRIDA!$M:$M,$B24&amp;" d. "&amp;DC$2)+COUNTIF(CORRIDA!$M:$M,DC$2&amp;" d. "&amp;$B24)))</f>
        <v/>
      </c>
      <c r="DD24" s="75" t="n">
        <f aca="false">SUM(BF24:DC24)</f>
        <v>8</v>
      </c>
      <c r="DE24" s="77" t="n">
        <f aca="false">COUNTIF(BF24:DC24,"&gt;0")</f>
        <v>8</v>
      </c>
      <c r="DF24" s="78" t="n">
        <f aca="false">IF(COUNTIF(BF24:DC24,"&gt;0")&lt;10,0,QUOTIENT(COUNTIF(BF24:DC24,"&gt;0"),5)*50)</f>
        <v>0</v>
      </c>
      <c r="DG24" s="79"/>
      <c r="DH24" s="73" t="str">
        <f aca="false">BE24</f>
        <v>Ivan</v>
      </c>
      <c r="DI24" s="83" t="n">
        <f aca="false">IF($B24=DI$2,0,IF(COUNTIF(CORRIDA!$M:$M,$B24&amp;" d. "&amp;DI$2)+COUNTIF(CORRIDA!$M:$M,DI$2&amp;" d. "&amp;$B24)=0,0,COUNTIF(CORRIDA!$M:$M,$B24&amp;" d. "&amp;DI$2)+COUNTIF(CORRIDA!$M:$M,DI$2&amp;" d. "&amp;$B24)))</f>
        <v>0</v>
      </c>
      <c r="DJ24" s="83" t="n">
        <f aca="false">IF($B24=DJ$2,0,IF(COUNTIF(CORRIDA!$M:$M,$B24&amp;" d. "&amp;DJ$2)+COUNTIF(CORRIDA!$M:$M,DJ$2&amp;" d. "&amp;$B24)=0,0,COUNTIF(CORRIDA!$M:$M,$B24&amp;" d. "&amp;DJ$2)+COUNTIF(CORRIDA!$M:$M,DJ$2&amp;" d. "&amp;$B24)))</f>
        <v>0</v>
      </c>
      <c r="DK24" s="83" t="n">
        <f aca="false">IF($B24=DK$2,0,IF(COUNTIF(CORRIDA!$M:$M,$B24&amp;" d. "&amp;DK$2)+COUNTIF(CORRIDA!$M:$M,DK$2&amp;" d. "&amp;$B24)=0,0,COUNTIF(CORRIDA!$M:$M,$B24&amp;" d. "&amp;DK$2)+COUNTIF(CORRIDA!$M:$M,DK$2&amp;" d. "&amp;$B24)))</f>
        <v>0</v>
      </c>
      <c r="DL24" s="83" t="n">
        <f aca="false">IF($B24=DL$2,0,IF(COUNTIF(CORRIDA!$M:$M,$B24&amp;" d. "&amp;DL$2)+COUNTIF(CORRIDA!$M:$M,DL$2&amp;" d. "&amp;$B24)=0,0,COUNTIF(CORRIDA!$M:$M,$B24&amp;" d. "&amp;DL$2)+COUNTIF(CORRIDA!$M:$M,DL$2&amp;" d. "&amp;$B24)))</f>
        <v>1</v>
      </c>
      <c r="DM24" s="83" t="n">
        <f aca="false">IF($B24=DM$2,0,IF(COUNTIF(CORRIDA!$M:$M,$B24&amp;" d. "&amp;DM$2)+COUNTIF(CORRIDA!$M:$M,DM$2&amp;" d. "&amp;$B24)=0,0,COUNTIF(CORRIDA!$M:$M,$B24&amp;" d. "&amp;DM$2)+COUNTIF(CORRIDA!$M:$M,DM$2&amp;" d. "&amp;$B24)))</f>
        <v>0</v>
      </c>
      <c r="DN24" s="83" t="n">
        <f aca="false">IF($B24=DN$2,0,IF(COUNTIF(CORRIDA!$M:$M,$B24&amp;" d. "&amp;DN$2)+COUNTIF(CORRIDA!$M:$M,DN$2&amp;" d. "&amp;$B24)=0,0,COUNTIF(CORRIDA!$M:$M,$B24&amp;" d. "&amp;DN$2)+COUNTIF(CORRIDA!$M:$M,DN$2&amp;" d. "&amp;$B24)))</f>
        <v>1</v>
      </c>
      <c r="DO24" s="83" t="n">
        <f aca="false">IF($B24=DO$2,0,IF(COUNTIF(CORRIDA!$M:$M,$B24&amp;" d. "&amp;DO$2)+COUNTIF(CORRIDA!$M:$M,DO$2&amp;" d. "&amp;$B24)=0,0,COUNTIF(CORRIDA!$M:$M,$B24&amp;" d. "&amp;DO$2)+COUNTIF(CORRIDA!$M:$M,DO$2&amp;" d. "&amp;$B24)))</f>
        <v>0</v>
      </c>
      <c r="DP24" s="83" t="n">
        <f aca="false">IF($B24=DP$2,0,IF(COUNTIF(CORRIDA!$M:$M,$B24&amp;" d. "&amp;DP$2)+COUNTIF(CORRIDA!$M:$M,DP$2&amp;" d. "&amp;$B24)=0,0,COUNTIF(CORRIDA!$M:$M,$B24&amp;" d. "&amp;DP$2)+COUNTIF(CORRIDA!$M:$M,DP$2&amp;" d. "&amp;$B24)))</f>
        <v>0</v>
      </c>
      <c r="DQ24" s="83" t="n">
        <f aca="false">IF($B24=DQ$2,0,IF(COUNTIF(CORRIDA!$M:$M,$B24&amp;" d. "&amp;DQ$2)+COUNTIF(CORRIDA!$M:$M,DQ$2&amp;" d. "&amp;$B24)=0,0,COUNTIF(CORRIDA!$M:$M,$B24&amp;" d. "&amp;DQ$2)+COUNTIF(CORRIDA!$M:$M,DQ$2&amp;" d. "&amp;$B24)))</f>
        <v>0</v>
      </c>
      <c r="DR24" s="83" t="n">
        <f aca="false">IF($B24=DR$2,0,IF(COUNTIF(CORRIDA!$M:$M,$B24&amp;" d. "&amp;DR$2)+COUNTIF(CORRIDA!$M:$M,DR$2&amp;" d. "&amp;$B24)=0,0,COUNTIF(CORRIDA!$M:$M,$B24&amp;" d. "&amp;DR$2)+COUNTIF(CORRIDA!$M:$M,DR$2&amp;" d. "&amp;$B24)))</f>
        <v>0</v>
      </c>
      <c r="DS24" s="83" t="n">
        <f aca="false">IF($B24=DS$2,0,IF(COUNTIF(CORRIDA!$M:$M,$B24&amp;" d. "&amp;DS$2)+COUNTIF(CORRIDA!$M:$M,DS$2&amp;" d. "&amp;$B24)=0,0,COUNTIF(CORRIDA!$M:$M,$B24&amp;" d. "&amp;DS$2)+COUNTIF(CORRIDA!$M:$M,DS$2&amp;" d. "&amp;$B24)))</f>
        <v>0</v>
      </c>
      <c r="DT24" s="83" t="n">
        <f aca="false">IF($B24=DT$2,0,IF(COUNTIF(CORRIDA!$M:$M,$B24&amp;" d. "&amp;DT$2)+COUNTIF(CORRIDA!$M:$M,DT$2&amp;" d. "&amp;$B24)=0,0,COUNTIF(CORRIDA!$M:$M,$B24&amp;" d. "&amp;DT$2)+COUNTIF(CORRIDA!$M:$M,DT$2&amp;" d. "&amp;$B24)))</f>
        <v>0</v>
      </c>
      <c r="DU24" s="83" t="n">
        <f aca="false">IF($B24=DU$2,0,IF(COUNTIF(CORRIDA!$M:$M,$B24&amp;" d. "&amp;DU$2)+COUNTIF(CORRIDA!$M:$M,DU$2&amp;" d. "&amp;$B24)=0,0,COUNTIF(CORRIDA!$M:$M,$B24&amp;" d. "&amp;DU$2)+COUNTIF(CORRIDA!$M:$M,DU$2&amp;" d. "&amp;$B24)))</f>
        <v>0</v>
      </c>
      <c r="DV24" s="83" t="n">
        <f aca="false">IF($B24=DV$2,0,IF(COUNTIF(CORRIDA!$M:$M,$B24&amp;" d. "&amp;DV$2)+COUNTIF(CORRIDA!$M:$M,DV$2&amp;" d. "&amp;$B24)=0,0,COUNTIF(CORRIDA!$M:$M,$B24&amp;" d. "&amp;DV$2)+COUNTIF(CORRIDA!$M:$M,DV$2&amp;" d. "&amp;$B24)))</f>
        <v>0</v>
      </c>
      <c r="DW24" s="83" t="n">
        <f aca="false">IF($B24=DW$2,0,IF(COUNTIF(CORRIDA!$M:$M,$B24&amp;" d. "&amp;DW$2)+COUNTIF(CORRIDA!$M:$M,DW$2&amp;" d. "&amp;$B24)=0,0,COUNTIF(CORRIDA!$M:$M,$B24&amp;" d. "&amp;DW$2)+COUNTIF(CORRIDA!$M:$M,DW$2&amp;" d. "&amp;$B24)))</f>
        <v>0</v>
      </c>
      <c r="DX24" s="83" t="n">
        <f aca="false">IF($B24=DX$2,0,IF(COUNTIF(CORRIDA!$M:$M,$B24&amp;" d. "&amp;DX$2)+COUNTIF(CORRIDA!$M:$M,DX$2&amp;" d. "&amp;$B24)=0,0,COUNTIF(CORRIDA!$M:$M,$B24&amp;" d. "&amp;DX$2)+COUNTIF(CORRIDA!$M:$M,DX$2&amp;" d. "&amp;$B24)))</f>
        <v>0</v>
      </c>
      <c r="DY24" s="83" t="n">
        <f aca="false">IF($B24=DY$2,0,IF(COUNTIF(CORRIDA!$M:$M,$B24&amp;" d. "&amp;DY$2)+COUNTIF(CORRIDA!$M:$M,DY$2&amp;" d. "&amp;$B24)=0,0,COUNTIF(CORRIDA!$M:$M,$B24&amp;" d. "&amp;DY$2)+COUNTIF(CORRIDA!$M:$M,DY$2&amp;" d. "&amp;$B24)))</f>
        <v>0</v>
      </c>
      <c r="DZ24" s="83" t="n">
        <f aca="false">IF($B24=DZ$2,0,IF(COUNTIF(CORRIDA!$M:$M,$B24&amp;" d. "&amp;DZ$2)+COUNTIF(CORRIDA!$M:$M,DZ$2&amp;" d. "&amp;$B24)=0,0,COUNTIF(CORRIDA!$M:$M,$B24&amp;" d. "&amp;DZ$2)+COUNTIF(CORRIDA!$M:$M,DZ$2&amp;" d. "&amp;$B24)))</f>
        <v>0</v>
      </c>
      <c r="EA24" s="83" t="n">
        <f aca="false">IF($B24=EA$2,0,IF(COUNTIF(CORRIDA!$M:$M,$B24&amp;" d. "&amp;EA$2)+COUNTIF(CORRIDA!$M:$M,EA$2&amp;" d. "&amp;$B24)=0,0,COUNTIF(CORRIDA!$M:$M,$B24&amp;" d. "&amp;EA$2)+COUNTIF(CORRIDA!$M:$M,EA$2&amp;" d. "&amp;$B24)))</f>
        <v>0</v>
      </c>
      <c r="EB24" s="83" t="n">
        <f aca="false">IF($B24=EB$2,0,IF(COUNTIF(CORRIDA!$M:$M,$B24&amp;" d. "&amp;EB$2)+COUNTIF(CORRIDA!$M:$M,EB$2&amp;" d. "&amp;$B24)=0,0,COUNTIF(CORRIDA!$M:$M,$B24&amp;" d. "&amp;EB$2)+COUNTIF(CORRIDA!$M:$M,EB$2&amp;" d. "&amp;$B24)))</f>
        <v>0</v>
      </c>
      <c r="EC24" s="83" t="n">
        <f aca="false">IF($B24=EC$2,0,IF(COUNTIF(CORRIDA!$M:$M,$B24&amp;" d. "&amp;EC$2)+COUNTIF(CORRIDA!$M:$M,EC$2&amp;" d. "&amp;$B24)=0,0,COUNTIF(CORRIDA!$M:$M,$B24&amp;" d. "&amp;EC$2)+COUNTIF(CORRIDA!$M:$M,EC$2&amp;" d. "&amp;$B24)))</f>
        <v>0</v>
      </c>
      <c r="ED24" s="83" t="n">
        <f aca="false">IF($B24=ED$2,0,IF(COUNTIF(CORRIDA!$M:$M,$B24&amp;" d. "&amp;ED$2)+COUNTIF(CORRIDA!$M:$M,ED$2&amp;" d. "&amp;$B24)=0,0,COUNTIF(CORRIDA!$M:$M,$B24&amp;" d. "&amp;ED$2)+COUNTIF(CORRIDA!$M:$M,ED$2&amp;" d. "&amp;$B24)))</f>
        <v>0</v>
      </c>
      <c r="EE24" s="83" t="n">
        <f aca="false">IF($B24=EE$2,0,IF(COUNTIF(CORRIDA!$M:$M,$B24&amp;" d. "&amp;EE$2)+COUNTIF(CORRIDA!$M:$M,EE$2&amp;" d. "&amp;$B24)=0,0,COUNTIF(CORRIDA!$M:$M,$B24&amp;" d. "&amp;EE$2)+COUNTIF(CORRIDA!$M:$M,EE$2&amp;" d. "&amp;$B24)))</f>
        <v>0</v>
      </c>
      <c r="EF24" s="83" t="n">
        <f aca="false">IF($B24=EF$2,0,IF(COUNTIF(CORRIDA!$M:$M,$B24&amp;" d. "&amp;EF$2)+COUNTIF(CORRIDA!$M:$M,EF$2&amp;" d. "&amp;$B24)=0,0,COUNTIF(CORRIDA!$M:$M,$B24&amp;" d. "&amp;EF$2)+COUNTIF(CORRIDA!$M:$M,EF$2&amp;" d. "&amp;$B24)))</f>
        <v>0</v>
      </c>
      <c r="EG24" s="83" t="n">
        <f aca="false">IF($B24=EG$2,0,IF(COUNTIF(CORRIDA!$M:$M,$B24&amp;" d. "&amp;EG$2)+COUNTIF(CORRIDA!$M:$M,EG$2&amp;" d. "&amp;$B24)=0,0,COUNTIF(CORRIDA!$M:$M,$B24&amp;" d. "&amp;EG$2)+COUNTIF(CORRIDA!$M:$M,EG$2&amp;" d. "&amp;$B24)))</f>
        <v>0</v>
      </c>
      <c r="EH24" s="83" t="n">
        <f aca="false">IF($B24=EH$2,0,IF(COUNTIF(CORRIDA!$M:$M,$B24&amp;" d. "&amp;EH$2)+COUNTIF(CORRIDA!$M:$M,EH$2&amp;" d. "&amp;$B24)=0,0,COUNTIF(CORRIDA!$M:$M,$B24&amp;" d. "&amp;EH$2)+COUNTIF(CORRIDA!$M:$M,EH$2&amp;" d. "&amp;$B24)))</f>
        <v>1</v>
      </c>
      <c r="EI24" s="83" t="n">
        <f aca="false">IF($B24=EI$2,0,IF(COUNTIF(CORRIDA!$M:$M,$B24&amp;" d. "&amp;EI$2)+COUNTIF(CORRIDA!$M:$M,EI$2&amp;" d. "&amp;$B24)=0,0,COUNTIF(CORRIDA!$M:$M,$B24&amp;" d. "&amp;EI$2)+COUNTIF(CORRIDA!$M:$M,EI$2&amp;" d. "&amp;$B24)))</f>
        <v>0</v>
      </c>
      <c r="EJ24" s="83" t="n">
        <f aca="false">IF($B24=EJ$2,0,IF(COUNTIF(CORRIDA!$M:$M,$B24&amp;" d. "&amp;EJ$2)+COUNTIF(CORRIDA!$M:$M,EJ$2&amp;" d. "&amp;$B24)=0,0,COUNTIF(CORRIDA!$M:$M,$B24&amp;" d. "&amp;EJ$2)+COUNTIF(CORRIDA!$M:$M,EJ$2&amp;" d. "&amp;$B24)))</f>
        <v>0</v>
      </c>
      <c r="EK24" s="83" t="n">
        <f aca="false">IF($B24=EK$2,0,IF(COUNTIF(CORRIDA!$M:$M,$B24&amp;" d. "&amp;EK$2)+COUNTIF(CORRIDA!$M:$M,EK$2&amp;" d. "&amp;$B24)=0,0,COUNTIF(CORRIDA!$M:$M,$B24&amp;" d. "&amp;EK$2)+COUNTIF(CORRIDA!$M:$M,EK$2&amp;" d. "&amp;$B24)))</f>
        <v>0</v>
      </c>
      <c r="EL24" s="83" t="n">
        <f aca="false">IF($B24=EL$2,0,IF(COUNTIF(CORRIDA!$M:$M,$B24&amp;" d. "&amp;EL$2)+COUNTIF(CORRIDA!$M:$M,EL$2&amp;" d. "&amp;$B24)=0,0,COUNTIF(CORRIDA!$M:$M,$B24&amp;" d. "&amp;EL$2)+COUNTIF(CORRIDA!$M:$M,EL$2&amp;" d. "&amp;$B24)))</f>
        <v>0</v>
      </c>
      <c r="EM24" s="83" t="n">
        <f aca="false">IF($B24=EM$2,0,IF(COUNTIF(CORRIDA!$M:$M,$B24&amp;" d. "&amp;EM$2)+COUNTIF(CORRIDA!$M:$M,EM$2&amp;" d. "&amp;$B24)=0,0,COUNTIF(CORRIDA!$M:$M,$B24&amp;" d. "&amp;EM$2)+COUNTIF(CORRIDA!$M:$M,EM$2&amp;" d. "&amp;$B24)))</f>
        <v>1</v>
      </c>
      <c r="EN24" s="83" t="n">
        <f aca="false">IF($B24=EN$2,0,IF(COUNTIF(CORRIDA!$M:$M,$B24&amp;" d. "&amp;EN$2)+COUNTIF(CORRIDA!$M:$M,EN$2&amp;" d. "&amp;$B24)=0,0,COUNTIF(CORRIDA!$M:$M,$B24&amp;" d. "&amp;EN$2)+COUNTIF(CORRIDA!$M:$M,EN$2&amp;" d. "&amp;$B24)))</f>
        <v>0</v>
      </c>
      <c r="EO24" s="83" t="n">
        <f aca="false">IF($B24=EO$2,0,IF(COUNTIF(CORRIDA!$M:$M,$B24&amp;" d. "&amp;EO$2)+COUNTIF(CORRIDA!$M:$M,EO$2&amp;" d. "&amp;$B24)=0,0,COUNTIF(CORRIDA!$M:$M,$B24&amp;" d. "&amp;EO$2)+COUNTIF(CORRIDA!$M:$M,EO$2&amp;" d. "&amp;$B24)))</f>
        <v>0</v>
      </c>
      <c r="EP24" s="83" t="n">
        <f aca="false">IF($B24=EP$2,0,IF(COUNTIF(CORRIDA!$M:$M,$B24&amp;" d. "&amp;EP$2)+COUNTIF(CORRIDA!$M:$M,EP$2&amp;" d. "&amp;$B24)=0,0,COUNTIF(CORRIDA!$M:$M,$B24&amp;" d. "&amp;EP$2)+COUNTIF(CORRIDA!$M:$M,EP$2&amp;" d. "&amp;$B24)))</f>
        <v>1</v>
      </c>
      <c r="EQ24" s="83" t="n">
        <f aca="false">IF($B24=EQ$2,0,IF(COUNTIF(CORRIDA!$M:$M,$B24&amp;" d. "&amp;EQ$2)+COUNTIF(CORRIDA!$M:$M,EQ$2&amp;" d. "&amp;$B24)=0,0,COUNTIF(CORRIDA!$M:$M,$B24&amp;" d. "&amp;EQ$2)+COUNTIF(CORRIDA!$M:$M,EQ$2&amp;" d. "&amp;$B24)))</f>
        <v>0</v>
      </c>
      <c r="ER24" s="83" t="n">
        <f aca="false">IF($B24=ER$2,0,IF(COUNTIF(CORRIDA!$M:$M,$B24&amp;" d. "&amp;ER$2)+COUNTIF(CORRIDA!$M:$M,ER$2&amp;" d. "&amp;$B24)=0,0,COUNTIF(CORRIDA!$M:$M,$B24&amp;" d. "&amp;ER$2)+COUNTIF(CORRIDA!$M:$M,ER$2&amp;" d. "&amp;$B24)))</f>
        <v>0</v>
      </c>
      <c r="ES24" s="83" t="n">
        <f aca="false">IF($B24=ES$2,0,IF(COUNTIF(CORRIDA!$M:$M,$B24&amp;" d. "&amp;ES$2)+COUNTIF(CORRIDA!$M:$M,ES$2&amp;" d. "&amp;$B24)=0,0,COUNTIF(CORRIDA!$M:$M,$B24&amp;" d. "&amp;ES$2)+COUNTIF(CORRIDA!$M:$M,ES$2&amp;" d. "&amp;$B24)))</f>
        <v>0</v>
      </c>
      <c r="ET24" s="83" t="n">
        <f aca="false">IF($B24=ET$2,0,IF(COUNTIF(CORRIDA!$M:$M,$B24&amp;" d. "&amp;ET$2)+COUNTIF(CORRIDA!$M:$M,ET$2&amp;" d. "&amp;$B24)=0,0,COUNTIF(CORRIDA!$M:$M,$B24&amp;" d. "&amp;ET$2)+COUNTIF(CORRIDA!$M:$M,ET$2&amp;" d. "&amp;$B24)))</f>
        <v>0</v>
      </c>
      <c r="EU24" s="83" t="n">
        <f aca="false">IF($B24=EU$2,0,IF(COUNTIF(CORRIDA!$M:$M,$B24&amp;" d. "&amp;EU$2)+COUNTIF(CORRIDA!$M:$M,EU$2&amp;" d. "&amp;$B24)=0,0,COUNTIF(CORRIDA!$M:$M,$B24&amp;" d. "&amp;EU$2)+COUNTIF(CORRIDA!$M:$M,EU$2&amp;" d. "&amp;$B24)))</f>
        <v>1</v>
      </c>
      <c r="EV24" s="83" t="n">
        <f aca="false">IF($B24=EV$2,0,IF(COUNTIF(CORRIDA!$M:$M,$B24&amp;" d. "&amp;EV$2)+COUNTIF(CORRIDA!$M:$M,EV$2&amp;" d. "&amp;$B24)=0,0,COUNTIF(CORRIDA!$M:$M,$B24&amp;" d. "&amp;EV$2)+COUNTIF(CORRIDA!$M:$M,EV$2&amp;" d. "&amp;$B24)))</f>
        <v>0</v>
      </c>
      <c r="EW24" s="83" t="n">
        <f aca="false">IF($B24=EW$2,0,IF(COUNTIF(CORRIDA!$M:$M,$B24&amp;" d. "&amp;EW$2)+COUNTIF(CORRIDA!$M:$M,EW$2&amp;" d. "&amp;$B24)=0,0,COUNTIF(CORRIDA!$M:$M,$B24&amp;" d. "&amp;EW$2)+COUNTIF(CORRIDA!$M:$M,EW$2&amp;" d. "&amp;$B24)))</f>
        <v>0</v>
      </c>
      <c r="EX24" s="83" t="n">
        <f aca="false">IF($B24=EX$2,0,IF(COUNTIF(CORRIDA!$M:$M,$B24&amp;" d. "&amp;EX$2)+COUNTIF(CORRIDA!$M:$M,EX$2&amp;" d. "&amp;$B24)=0,0,COUNTIF(CORRIDA!$M:$M,$B24&amp;" d. "&amp;EX$2)+COUNTIF(CORRIDA!$M:$M,EX$2&amp;" d. "&amp;$B24)))</f>
        <v>0</v>
      </c>
      <c r="EY24" s="83" t="n">
        <f aca="false">IF($B24=EY$2,0,IF(COUNTIF(CORRIDA!$M:$M,$B24&amp;" d. "&amp;EY$2)+COUNTIF(CORRIDA!$M:$M,EY$2&amp;" d. "&amp;$B24)=0,0,COUNTIF(CORRIDA!$M:$M,$B24&amp;" d. "&amp;EY$2)+COUNTIF(CORRIDA!$M:$M,EY$2&amp;" d. "&amp;$B24)))</f>
        <v>0</v>
      </c>
      <c r="EZ24" s="83" t="n">
        <f aca="false">IF($B24=EZ$2,0,IF(COUNTIF(CORRIDA!$M:$M,$B24&amp;" d. "&amp;EZ$2)+COUNTIF(CORRIDA!$M:$M,EZ$2&amp;" d. "&amp;$B24)=0,0,COUNTIF(CORRIDA!$M:$M,$B24&amp;" d. "&amp;EZ$2)+COUNTIF(CORRIDA!$M:$M,EZ$2&amp;" d. "&amp;$B24)))</f>
        <v>0</v>
      </c>
      <c r="FA24" s="83" t="n">
        <f aca="false">IF($B24=FA$2,0,IF(COUNTIF(CORRIDA!$M:$M,$B24&amp;" d. "&amp;FA$2)+COUNTIF(CORRIDA!$M:$M,FA$2&amp;" d. "&amp;$B24)=0,0,COUNTIF(CORRIDA!$M:$M,$B24&amp;" d. "&amp;FA$2)+COUNTIF(CORRIDA!$M:$M,FA$2&amp;" d. "&amp;$B24)))</f>
        <v>1</v>
      </c>
      <c r="FB24" s="83" t="n">
        <f aca="false">IF($B24=FB$2,0,IF(COUNTIF(CORRIDA!$M:$M,$B24&amp;" d. "&amp;FB$2)+COUNTIF(CORRIDA!$M:$M,FB$2&amp;" d. "&amp;$B24)=0,0,COUNTIF(CORRIDA!$M:$M,$B24&amp;" d. "&amp;FB$2)+COUNTIF(CORRIDA!$M:$M,FB$2&amp;" d. "&amp;$B24)))</f>
        <v>0</v>
      </c>
      <c r="FC24" s="83" t="n">
        <f aca="false">IF($B24=FC$2,0,IF(COUNTIF(CORRIDA!$M:$M,$B24&amp;" d. "&amp;FC$2)+COUNTIF(CORRIDA!$M:$M,FC$2&amp;" d. "&amp;$B24)=0,0,COUNTIF(CORRIDA!$M:$M,$B24&amp;" d. "&amp;FC$2)+COUNTIF(CORRIDA!$M:$M,FC$2&amp;" d. "&amp;$B24)))</f>
        <v>1</v>
      </c>
      <c r="FD24" s="83" t="n">
        <f aca="false">IF($B24=FD$2,0,IF(COUNTIF(CORRIDA!$M:$M,$B24&amp;" d. "&amp;FD$2)+COUNTIF(CORRIDA!$M:$M,FD$2&amp;" d. "&amp;$B24)=0,0,COUNTIF(CORRIDA!$M:$M,$B24&amp;" d. "&amp;FD$2)+COUNTIF(CORRIDA!$M:$M,FD$2&amp;" d. "&amp;$B24)))</f>
        <v>0</v>
      </c>
      <c r="FE24" s="83" t="n">
        <f aca="false">IF($B24=FE$2,0,IF(COUNTIF(CORRIDA!$M:$M,$B24&amp;" d. "&amp;FE$2)+COUNTIF(CORRIDA!$M:$M,FE$2&amp;" d. "&amp;$B24)=0,0,COUNTIF(CORRIDA!$M:$M,$B24&amp;" d. "&amp;FE$2)+COUNTIF(CORRIDA!$M:$M,FE$2&amp;" d. "&amp;$B24)))</f>
        <v>0</v>
      </c>
      <c r="FF24" s="83" t="n">
        <f aca="false">IF($B24=FF$2,0,IF(COUNTIF(CORRIDA!$M:$M,$B24&amp;" d. "&amp;FF$2)+COUNTIF(CORRIDA!$M:$M,FF$2&amp;" d. "&amp;$B24)=0,0,COUNTIF(CORRIDA!$M:$M,$B24&amp;" d. "&amp;FF$2)+COUNTIF(CORRIDA!$M:$M,FF$2&amp;" d. "&amp;$B24)))</f>
        <v>0</v>
      </c>
      <c r="FG24" s="75" t="n">
        <f aca="false">SUM(DI24:EW24)</f>
        <v>6</v>
      </c>
      <c r="FH24" s="80"/>
      <c r="FI24" s="73" t="str">
        <f aca="false">BE24</f>
        <v>Ivan</v>
      </c>
      <c r="FJ24" s="81" t="n">
        <f aca="false">COUNTIF(BF24:DC24,"&gt;0")</f>
        <v>8</v>
      </c>
      <c r="FK24" s="81" t="n">
        <f aca="false">AVERAGE(BF24:DC24)</f>
        <v>1</v>
      </c>
      <c r="FL24" s="81" t="n">
        <f aca="false">_xlfn.STDEV.P(BF24:DC24)</f>
        <v>0</v>
      </c>
    </row>
    <row r="25" customFormat="false" ht="12.75" hidden="false" customHeight="false" outlineLevel="0" collapsed="false">
      <c r="B25" s="73" t="str">
        <f aca="false">INTRO!B25</f>
        <v>Juan</v>
      </c>
      <c r="C25" s="74" t="str">
        <f aca="false">IF($B25=C$2,"-",IF(COUNTIF(CORRIDA!$M:$M,$B25&amp;" d. "&amp;C$2)=0,"",COUNTIF(CORRIDA!$M:$M,$B25&amp;" d. "&amp;C$2)))</f>
        <v/>
      </c>
      <c r="D25" s="74" t="str">
        <f aca="false">IF($B25=D$2,"-",IF(COUNTIF(CORRIDA!$M:$M,$B25&amp;" d. "&amp;D$2)=0,"",COUNTIF(CORRIDA!$M:$M,$B25&amp;" d. "&amp;D$2)))</f>
        <v/>
      </c>
      <c r="E25" s="74" t="str">
        <f aca="false">IF($B25=E$2,"-",IF(COUNTIF(CORRIDA!$M:$M,$B25&amp;" d. "&amp;E$2)=0,"",COUNTIF(CORRIDA!$M:$M,$B25&amp;" d. "&amp;E$2)))</f>
        <v/>
      </c>
      <c r="F25" s="74" t="str">
        <f aca="false">IF($B25=F$2,"-",IF(COUNTIF(CORRIDA!$M:$M,$B25&amp;" d. "&amp;F$2)=0,"",COUNTIF(CORRIDA!$M:$M,$B25&amp;" d. "&amp;F$2)))</f>
        <v/>
      </c>
      <c r="G25" s="74" t="str">
        <f aca="false">IF($B25=G$2,"-",IF(COUNTIF(CORRIDA!$M:$M,$B25&amp;" d. "&amp;G$2)=0,"",COUNTIF(CORRIDA!$M:$M,$B25&amp;" d. "&amp;G$2)))</f>
        <v/>
      </c>
      <c r="H25" s="74" t="str">
        <f aca="false">IF($B25=H$2,"-",IF(COUNTIF(CORRIDA!$M:$M,$B25&amp;" d. "&amp;H$2)=0,"",COUNTIF(CORRIDA!$M:$M,$B25&amp;" d. "&amp;H$2)))</f>
        <v/>
      </c>
      <c r="I25" s="74" t="str">
        <f aca="false">IF($B25=I$2,"-",IF(COUNTIF(CORRIDA!$M:$M,$B25&amp;" d. "&amp;I$2)=0,"",COUNTIF(CORRIDA!$M:$M,$B25&amp;" d. "&amp;I$2)))</f>
        <v/>
      </c>
      <c r="J25" s="74" t="str">
        <f aca="false">IF($B25=J$2,"-",IF(COUNTIF(CORRIDA!$M:$M,$B25&amp;" d. "&amp;J$2)=0,"",COUNTIF(CORRIDA!$M:$M,$B25&amp;" d. "&amp;J$2)))</f>
        <v/>
      </c>
      <c r="K25" s="74" t="str">
        <f aca="false">IF($B25=K$2,"-",IF(COUNTIF(CORRIDA!$M:$M,$B25&amp;" d. "&amp;K$2)=0,"",COUNTIF(CORRIDA!$M:$M,$B25&amp;" d. "&amp;K$2)))</f>
        <v/>
      </c>
      <c r="L25" s="74" t="str">
        <f aca="false">IF($B25=L$2,"-",IF(COUNTIF(CORRIDA!$M:$M,$B25&amp;" d. "&amp;L$2)=0,"",COUNTIF(CORRIDA!$M:$M,$B25&amp;" d. "&amp;L$2)))</f>
        <v/>
      </c>
      <c r="M25" s="74" t="str">
        <f aca="false">IF($B25=M$2,"-",IF(COUNTIF(CORRIDA!$M:$M,$B25&amp;" d. "&amp;M$2)=0,"",COUNTIF(CORRIDA!$M:$M,$B25&amp;" d. "&amp;M$2)))</f>
        <v/>
      </c>
      <c r="N25" s="74" t="str">
        <f aca="false">IF($B25=N$2,"-",IF(COUNTIF(CORRIDA!$M:$M,$B25&amp;" d. "&amp;N$2)=0,"",COUNTIF(CORRIDA!$M:$M,$B25&amp;" d. "&amp;N$2)))</f>
        <v/>
      </c>
      <c r="O25" s="74" t="str">
        <f aca="false">IF($B25=O$2,"-",IF(COUNTIF(CORRIDA!$M:$M,$B25&amp;" d. "&amp;O$2)=0,"",COUNTIF(CORRIDA!$M:$M,$B25&amp;" d. "&amp;O$2)))</f>
        <v/>
      </c>
      <c r="P25" s="74" t="str">
        <f aca="false">IF($B25=P$2,"-",IF(COUNTIF(CORRIDA!$M:$M,$B25&amp;" d. "&amp;P$2)=0,"",COUNTIF(CORRIDA!$M:$M,$B25&amp;" d. "&amp;P$2)))</f>
        <v/>
      </c>
      <c r="Q25" s="74" t="str">
        <f aca="false">IF($B25=Q$2,"-",IF(COUNTIF(CORRIDA!$M:$M,$B25&amp;" d. "&amp;Q$2)=0,"",COUNTIF(CORRIDA!$M:$M,$B25&amp;" d. "&amp;Q$2)))</f>
        <v/>
      </c>
      <c r="R25" s="74" t="str">
        <f aca="false">IF($B25=R$2,"-",IF(COUNTIF(CORRIDA!$M:$M,$B25&amp;" d. "&amp;R$2)=0,"",COUNTIF(CORRIDA!$M:$M,$B25&amp;" d. "&amp;R$2)))</f>
        <v/>
      </c>
      <c r="S25" s="74" t="str">
        <f aca="false">IF($B25=S$2,"-",IF(COUNTIF(CORRIDA!$M:$M,$B25&amp;" d. "&amp;S$2)=0,"",COUNTIF(CORRIDA!$M:$M,$B25&amp;" d. "&amp;S$2)))</f>
        <v/>
      </c>
      <c r="T25" s="74" t="str">
        <f aca="false">IF($B25=T$2,"-",IF(COUNTIF(CORRIDA!$M:$M,$B25&amp;" d. "&amp;T$2)=0,"",COUNTIF(CORRIDA!$M:$M,$B25&amp;" d. "&amp;T$2)))</f>
        <v/>
      </c>
      <c r="U25" s="74" t="str">
        <f aca="false">IF($B25=U$2,"-",IF(COUNTIF(CORRIDA!$M:$M,$B25&amp;" d. "&amp;U$2)=0,"",COUNTIF(CORRIDA!$M:$M,$B25&amp;" d. "&amp;U$2)))</f>
        <v/>
      </c>
      <c r="V25" s="74" t="str">
        <f aca="false">IF($B25=V$2,"-",IF(COUNTIF(CORRIDA!$M:$M,$B25&amp;" d. "&amp;V$2)=0,"",COUNTIF(CORRIDA!$M:$M,$B25&amp;" d. "&amp;V$2)))</f>
        <v/>
      </c>
      <c r="W25" s="74" t="str">
        <f aca="false">IF($B25=W$2,"-",IF(COUNTIF(CORRIDA!$M:$M,$B25&amp;" d. "&amp;W$2)=0,"",COUNTIF(CORRIDA!$M:$M,$B25&amp;" d. "&amp;W$2)))</f>
        <v/>
      </c>
      <c r="X25" s="74" t="str">
        <f aca="false">IF($B25=X$2,"-",IF(COUNTIF(CORRIDA!$M:$M,$B25&amp;" d. "&amp;X$2)=0,"",COUNTIF(CORRIDA!$M:$M,$B25&amp;" d. "&amp;X$2)))</f>
        <v/>
      </c>
      <c r="Y25" s="74" t="str">
        <f aca="false">IF($B25=Y$2,"-",IF(COUNTIF(CORRIDA!$M:$M,$B25&amp;" d. "&amp;Y$2)=0,"",COUNTIF(CORRIDA!$M:$M,$B25&amp;" d. "&amp;Y$2)))</f>
        <v>-</v>
      </c>
      <c r="Z25" s="74" t="str">
        <f aca="false">IF($B25=Z$2,"-",IF(COUNTIF(CORRIDA!$M:$M,$B25&amp;" d. "&amp;Z$2)=0,"",COUNTIF(CORRIDA!$M:$M,$B25&amp;" d. "&amp;Z$2)))</f>
        <v/>
      </c>
      <c r="AA25" s="74" t="str">
        <f aca="false">IF($B25=AA$2,"-",IF(COUNTIF(CORRIDA!$M:$M,$B25&amp;" d. "&amp;AA$2)=0,"",COUNTIF(CORRIDA!$M:$M,$B25&amp;" d. "&amp;AA$2)))</f>
        <v/>
      </c>
      <c r="AB25" s="74" t="str">
        <f aca="false">IF($B25=AB$2,"-",IF(COUNTIF(CORRIDA!$M:$M,$B25&amp;" d. "&amp;AB$2)=0,"",COUNTIF(CORRIDA!$M:$M,$B25&amp;" d. "&amp;AB$2)))</f>
        <v/>
      </c>
      <c r="AC25" s="74" t="str">
        <f aca="false">IF($B25=AC$2,"-",IF(COUNTIF(CORRIDA!$M:$M,$B25&amp;" d. "&amp;AC$2)=0,"",COUNTIF(CORRIDA!$M:$M,$B25&amp;" d. "&amp;AC$2)))</f>
        <v/>
      </c>
      <c r="AD25" s="74" t="str">
        <f aca="false">IF($B25=AD$2,"-",IF(COUNTIF(CORRIDA!$M:$M,$B25&amp;" d. "&amp;AD$2)=0,"",COUNTIF(CORRIDA!$M:$M,$B25&amp;" d. "&amp;AD$2)))</f>
        <v/>
      </c>
      <c r="AE25" s="74" t="str">
        <f aca="false">IF($B25=AE$2,"-",IF(COUNTIF(CORRIDA!$M:$M,$B25&amp;" d. "&amp;AE$2)=0,"",COUNTIF(CORRIDA!$M:$M,$B25&amp;" d. "&amp;AE$2)))</f>
        <v/>
      </c>
      <c r="AF25" s="74" t="str">
        <f aca="false">IF($B25=AF$2,"-",IF(COUNTIF(CORRIDA!$M:$M,$B25&amp;" d. "&amp;AF$2)=0,"",COUNTIF(CORRIDA!$M:$M,$B25&amp;" d. "&amp;AF$2)))</f>
        <v/>
      </c>
      <c r="AG25" s="74" t="str">
        <f aca="false">IF($B25=AG$2,"-",IF(COUNTIF(CORRIDA!$M:$M,$B25&amp;" d. "&amp;AG$2)=0,"",COUNTIF(CORRIDA!$M:$M,$B25&amp;" d. "&amp;AG$2)))</f>
        <v/>
      </c>
      <c r="AH25" s="74" t="str">
        <f aca="false">IF($B25=AH$2,"-",IF(COUNTIF(CORRIDA!$M:$M,$B25&amp;" d. "&amp;AH$2)=0,"",COUNTIF(CORRIDA!$M:$M,$B25&amp;" d. "&amp;AH$2)))</f>
        <v/>
      </c>
      <c r="AI25" s="74" t="str">
        <f aca="false">IF($B25=AI$2,"-",IF(COUNTIF(CORRIDA!$M:$M,$B25&amp;" d. "&amp;AI$2)=0,"",COUNTIF(CORRIDA!$M:$M,$B25&amp;" d. "&amp;AI$2)))</f>
        <v/>
      </c>
      <c r="AJ25" s="74" t="str">
        <f aca="false">IF($B25=AJ$2,"-",IF(COUNTIF(CORRIDA!$M:$M,$B25&amp;" d. "&amp;AJ$2)=0,"",COUNTIF(CORRIDA!$M:$M,$B25&amp;" d. "&amp;AJ$2)))</f>
        <v/>
      </c>
      <c r="AK25" s="74" t="str">
        <f aca="false">IF($B25=AK$2,"-",IF(COUNTIF(CORRIDA!$M:$M,$B25&amp;" d. "&amp;AK$2)=0,"",COUNTIF(CORRIDA!$M:$M,$B25&amp;" d. "&amp;AK$2)))</f>
        <v/>
      </c>
      <c r="AL25" s="74" t="str">
        <f aca="false">IF($B25=AL$2,"-",IF(COUNTIF(CORRIDA!$M:$M,$B25&amp;" d. "&amp;AL$2)=0,"",COUNTIF(CORRIDA!$M:$M,$B25&amp;" d. "&amp;AL$2)))</f>
        <v/>
      </c>
      <c r="AM25" s="74" t="str">
        <f aca="false">IF($B25=AM$2,"-",IF(COUNTIF(CORRIDA!$M:$M,$B25&amp;" d. "&amp;AM$2)=0,"",COUNTIF(CORRIDA!$M:$M,$B25&amp;" d. "&amp;AM$2)))</f>
        <v/>
      </c>
      <c r="AN25" s="74" t="str">
        <f aca="false">IF($B25=AN$2,"-",IF(COUNTIF(CORRIDA!$M:$M,$B25&amp;" d. "&amp;AN$2)=0,"",COUNTIF(CORRIDA!$M:$M,$B25&amp;" d. "&amp;AN$2)))</f>
        <v/>
      </c>
      <c r="AO25" s="74" t="str">
        <f aca="false">IF($B25=AO$2,"-",IF(COUNTIF(CORRIDA!$M:$M,$B25&amp;" d. "&amp;AO$2)=0,"",COUNTIF(CORRIDA!$M:$M,$B25&amp;" d. "&amp;AO$2)))</f>
        <v/>
      </c>
      <c r="AP25" s="74" t="str">
        <f aca="false">IF($B25=AP$2,"-",IF(COUNTIF(CORRIDA!$M:$M,$B25&amp;" d. "&amp;AP$2)=0,"",COUNTIF(CORRIDA!$M:$M,$B25&amp;" d. "&amp;AP$2)))</f>
        <v/>
      </c>
      <c r="AQ25" s="74" t="str">
        <f aca="false">IF($B25=AQ$2,"-",IF(COUNTIF(CORRIDA!$M:$M,$B25&amp;" d. "&amp;AQ$2)=0,"",COUNTIF(CORRIDA!$M:$M,$B25&amp;" d. "&amp;AQ$2)))</f>
        <v/>
      </c>
      <c r="AR25" s="74" t="str">
        <f aca="false">IF($B25=AR$2,"-",IF(COUNTIF(CORRIDA!$M:$M,$B25&amp;" d. "&amp;AR$2)=0,"",COUNTIF(CORRIDA!$M:$M,$B25&amp;" d. "&amp;AR$2)))</f>
        <v/>
      </c>
      <c r="AS25" s="74" t="str">
        <f aca="false">IF($B25=AS$2,"-",IF(COUNTIF(CORRIDA!$M:$M,$B25&amp;" d. "&amp;AS$2)=0,"",COUNTIF(CORRIDA!$M:$M,$B25&amp;" d. "&amp;AS$2)))</f>
        <v/>
      </c>
      <c r="AT25" s="74" t="str">
        <f aca="false">IF($B25=AT$2,"-",IF(COUNTIF(CORRIDA!$M:$M,$B25&amp;" d. "&amp;AT$2)=0,"",COUNTIF(CORRIDA!$M:$M,$B25&amp;" d. "&amp;AT$2)))</f>
        <v/>
      </c>
      <c r="AU25" s="74" t="str">
        <f aca="false">IF($B25=AU$2,"-",IF(COUNTIF(CORRIDA!$M:$M,$B25&amp;" d. "&amp;AU$2)=0,"",COUNTIF(CORRIDA!$M:$M,$B25&amp;" d. "&amp;AU$2)))</f>
        <v/>
      </c>
      <c r="AV25" s="74" t="str">
        <f aca="false">IF($B25=AV$2,"-",IF(COUNTIF(CORRIDA!$M:$M,$B25&amp;" d. "&amp;AV$2)=0,"",COUNTIF(CORRIDA!$M:$M,$B25&amp;" d. "&amp;AV$2)))</f>
        <v/>
      </c>
      <c r="AW25" s="74" t="str">
        <f aca="false">IF($B25=AW$2,"-",IF(COUNTIF(CORRIDA!$M:$M,$B25&amp;" d. "&amp;AW$2)=0,"",COUNTIF(CORRIDA!$M:$M,$B25&amp;" d. "&amp;AW$2)))</f>
        <v/>
      </c>
      <c r="AX25" s="74" t="str">
        <f aca="false">IF($B25=AX$2,"-",IF(COUNTIF(CORRIDA!$M:$M,$B25&amp;" d. "&amp;AX$2)=0,"",COUNTIF(CORRIDA!$M:$M,$B25&amp;" d. "&amp;AX$2)))</f>
        <v/>
      </c>
      <c r="AY25" s="74" t="n">
        <f aca="false">IF($B25=AY$2,"-",IF(COUNTIF(CORRIDA!$M:$M,$B25&amp;" d. "&amp;AY$2)=0,"",COUNTIF(CORRIDA!$M:$M,$B25&amp;" d. "&amp;AY$2)))</f>
        <v>1</v>
      </c>
      <c r="AZ25" s="74" t="str">
        <f aca="false">IF($B25=AZ$2,"-",IF(COUNTIF(CORRIDA!$M:$M,$B25&amp;" d. "&amp;AZ$2)=0,"",COUNTIF(CORRIDA!$M:$M,$B25&amp;" d. "&amp;AZ$2)))</f>
        <v/>
      </c>
      <c r="BA25" s="75" t="n">
        <f aca="false">SUM(C25:AZ25)</f>
        <v>1</v>
      </c>
      <c r="BE25" s="73" t="str">
        <f aca="false">B25</f>
        <v>Juan</v>
      </c>
      <c r="BF25" s="76" t="str">
        <f aca="false">IF($B25=BF$2,"-",IF(COUNTIF(CORRIDA!$M:$M,$B25&amp;" d. "&amp;BF$2)+COUNTIF(CORRIDA!$M:$M,BF$2&amp;" d. "&amp;$B25)=0,"",COUNTIF(CORRIDA!$M:$M,$B25&amp;" d. "&amp;BF$2)+COUNTIF(CORRIDA!$M:$M,BF$2&amp;" d. "&amp;$B25)))</f>
        <v/>
      </c>
      <c r="BG25" s="76" t="str">
        <f aca="false">IF($B25=BG$2,"-",IF(COUNTIF(CORRIDA!$M:$M,$B25&amp;" d. "&amp;BG$2)+COUNTIF(CORRIDA!$M:$M,BG$2&amp;" d. "&amp;$B25)=0,"",COUNTIF(CORRIDA!$M:$M,$B25&amp;" d. "&amp;BG$2)+COUNTIF(CORRIDA!$M:$M,BG$2&amp;" d. "&amp;$B25)))</f>
        <v/>
      </c>
      <c r="BH25" s="76" t="str">
        <f aca="false">IF($B25=BH$2,"-",IF(COUNTIF(CORRIDA!$M:$M,$B25&amp;" d. "&amp;BH$2)+COUNTIF(CORRIDA!$M:$M,BH$2&amp;" d. "&amp;$B25)=0,"",COUNTIF(CORRIDA!$M:$M,$B25&amp;" d. "&amp;BH$2)+COUNTIF(CORRIDA!$M:$M,BH$2&amp;" d. "&amp;$B25)))</f>
        <v/>
      </c>
      <c r="BI25" s="76" t="str">
        <f aca="false">IF($B25=BI$2,"-",IF(COUNTIF(CORRIDA!$M:$M,$B25&amp;" d. "&amp;BI$2)+COUNTIF(CORRIDA!$M:$M,BI$2&amp;" d. "&amp;$B25)=0,"",COUNTIF(CORRIDA!$M:$M,$B25&amp;" d. "&amp;BI$2)+COUNTIF(CORRIDA!$M:$M,BI$2&amp;" d. "&amp;$B25)))</f>
        <v/>
      </c>
      <c r="BJ25" s="76" t="str">
        <f aca="false">IF($B25=BJ$2,"-",IF(COUNTIF(CORRIDA!$M:$M,$B25&amp;" d. "&amp;BJ$2)+COUNTIF(CORRIDA!$M:$M,BJ$2&amp;" d. "&amp;$B25)=0,"",COUNTIF(CORRIDA!$M:$M,$B25&amp;" d. "&amp;BJ$2)+COUNTIF(CORRIDA!$M:$M,BJ$2&amp;" d. "&amp;$B25)))</f>
        <v/>
      </c>
      <c r="BK25" s="76" t="str">
        <f aca="false">IF($B25=BK$2,"-",IF(COUNTIF(CORRIDA!$M:$M,$B25&amp;" d. "&amp;BK$2)+COUNTIF(CORRIDA!$M:$M,BK$2&amp;" d. "&amp;$B25)=0,"",COUNTIF(CORRIDA!$M:$M,$B25&amp;" d. "&amp;BK$2)+COUNTIF(CORRIDA!$M:$M,BK$2&amp;" d. "&amp;$B25)))</f>
        <v/>
      </c>
      <c r="BL25" s="76" t="str">
        <f aca="false">IF($B25=BL$2,"-",IF(COUNTIF(CORRIDA!$M:$M,$B25&amp;" d. "&amp;BL$2)+COUNTIF(CORRIDA!$M:$M,BL$2&amp;" d. "&amp;$B25)=0,"",COUNTIF(CORRIDA!$M:$M,$B25&amp;" d. "&amp;BL$2)+COUNTIF(CORRIDA!$M:$M,BL$2&amp;" d. "&amp;$B25)))</f>
        <v/>
      </c>
      <c r="BM25" s="76" t="str">
        <f aca="false">IF($B25=BM$2,"-",IF(COUNTIF(CORRIDA!$M:$M,$B25&amp;" d. "&amp;BM$2)+COUNTIF(CORRIDA!$M:$M,BM$2&amp;" d. "&amp;$B25)=0,"",COUNTIF(CORRIDA!$M:$M,$B25&amp;" d. "&amp;BM$2)+COUNTIF(CORRIDA!$M:$M,BM$2&amp;" d. "&amp;$B25)))</f>
        <v/>
      </c>
      <c r="BN25" s="76" t="str">
        <f aca="false">IF($B25=BN$2,"-",IF(COUNTIF(CORRIDA!$M:$M,$B25&amp;" d. "&amp;BN$2)+COUNTIF(CORRIDA!$M:$M,BN$2&amp;" d. "&amp;$B25)=0,"",COUNTIF(CORRIDA!$M:$M,$B25&amp;" d. "&amp;BN$2)+COUNTIF(CORRIDA!$M:$M,BN$2&amp;" d. "&amp;$B25)))</f>
        <v/>
      </c>
      <c r="BO25" s="76" t="str">
        <f aca="false">IF($B25=BO$2,"-",IF(COUNTIF(CORRIDA!$M:$M,$B25&amp;" d. "&amp;BO$2)+COUNTIF(CORRIDA!$M:$M,BO$2&amp;" d. "&amp;$B25)=0,"",COUNTIF(CORRIDA!$M:$M,$B25&amp;" d. "&amp;BO$2)+COUNTIF(CORRIDA!$M:$M,BO$2&amp;" d. "&amp;$B25)))</f>
        <v/>
      </c>
      <c r="BP25" s="76" t="str">
        <f aca="false">IF($B25=BP$2,"-",IF(COUNTIF(CORRIDA!$M:$M,$B25&amp;" d. "&amp;BP$2)+COUNTIF(CORRIDA!$M:$M,BP$2&amp;" d. "&amp;$B25)=0,"",COUNTIF(CORRIDA!$M:$M,$B25&amp;" d. "&amp;BP$2)+COUNTIF(CORRIDA!$M:$M,BP$2&amp;" d. "&amp;$B25)))</f>
        <v/>
      </c>
      <c r="BQ25" s="76" t="n">
        <f aca="false">IF($B25=BQ$2,"-",IF(COUNTIF(CORRIDA!$M:$M,$B25&amp;" d. "&amp;BQ$2)+COUNTIF(CORRIDA!$M:$M,BQ$2&amp;" d. "&amp;$B25)=0,"",COUNTIF(CORRIDA!$M:$M,$B25&amp;" d. "&amp;BQ$2)+COUNTIF(CORRIDA!$M:$M,BQ$2&amp;" d. "&amp;$B25)))</f>
        <v>3</v>
      </c>
      <c r="BR25" s="76" t="str">
        <f aca="false">IF($B25=BR$2,"-",IF(COUNTIF(CORRIDA!$M:$M,$B25&amp;" d. "&amp;BR$2)+COUNTIF(CORRIDA!$M:$M,BR$2&amp;" d. "&amp;$B25)=0,"",COUNTIF(CORRIDA!$M:$M,$B25&amp;" d. "&amp;BR$2)+COUNTIF(CORRIDA!$M:$M,BR$2&amp;" d. "&amp;$B25)))</f>
        <v/>
      </c>
      <c r="BS25" s="76" t="str">
        <f aca="false">IF($B25=BS$2,"-",IF(COUNTIF(CORRIDA!$M:$M,$B25&amp;" d. "&amp;BS$2)+COUNTIF(CORRIDA!$M:$M,BS$2&amp;" d. "&amp;$B25)=0,"",COUNTIF(CORRIDA!$M:$M,$B25&amp;" d. "&amp;BS$2)+COUNTIF(CORRIDA!$M:$M,BS$2&amp;" d. "&amp;$B25)))</f>
        <v/>
      </c>
      <c r="BT25" s="76" t="str">
        <f aca="false">IF($B25=BT$2,"-",IF(COUNTIF(CORRIDA!$M:$M,$B25&amp;" d. "&amp;BT$2)+COUNTIF(CORRIDA!$M:$M,BT$2&amp;" d. "&amp;$B25)=0,"",COUNTIF(CORRIDA!$M:$M,$B25&amp;" d. "&amp;BT$2)+COUNTIF(CORRIDA!$M:$M,BT$2&amp;" d. "&amp;$B25)))</f>
        <v/>
      </c>
      <c r="BU25" s="76" t="str">
        <f aca="false">IF($B25=BU$2,"-",IF(COUNTIF(CORRIDA!$M:$M,$B25&amp;" d. "&amp;BU$2)+COUNTIF(CORRIDA!$M:$M,BU$2&amp;" d. "&amp;$B25)=0,"",COUNTIF(CORRIDA!$M:$M,$B25&amp;" d. "&amp;BU$2)+COUNTIF(CORRIDA!$M:$M,BU$2&amp;" d. "&amp;$B25)))</f>
        <v/>
      </c>
      <c r="BV25" s="76" t="n">
        <f aca="false">IF($B25=BV$2,"-",IF(COUNTIF(CORRIDA!$M:$M,$B25&amp;" d. "&amp;BV$2)+COUNTIF(CORRIDA!$M:$M,BV$2&amp;" d. "&amp;$B25)=0,"",COUNTIF(CORRIDA!$M:$M,$B25&amp;" d. "&amp;BV$2)+COUNTIF(CORRIDA!$M:$M,BV$2&amp;" d. "&amp;$B25)))</f>
        <v>2</v>
      </c>
      <c r="BW25" s="76" t="str">
        <f aca="false">IF($B25=BW$2,"-",IF(COUNTIF(CORRIDA!$M:$M,$B25&amp;" d. "&amp;BW$2)+COUNTIF(CORRIDA!$M:$M,BW$2&amp;" d. "&amp;$B25)=0,"",COUNTIF(CORRIDA!$M:$M,$B25&amp;" d. "&amp;BW$2)+COUNTIF(CORRIDA!$M:$M,BW$2&amp;" d. "&amp;$B25)))</f>
        <v/>
      </c>
      <c r="BX25" s="76" t="str">
        <f aca="false">IF($B25=BX$2,"-",IF(COUNTIF(CORRIDA!$M:$M,$B25&amp;" d. "&amp;BX$2)+COUNTIF(CORRIDA!$M:$M,BX$2&amp;" d. "&amp;$B25)=0,"",COUNTIF(CORRIDA!$M:$M,$B25&amp;" d. "&amp;BX$2)+COUNTIF(CORRIDA!$M:$M,BX$2&amp;" d. "&amp;$B25)))</f>
        <v/>
      </c>
      <c r="BY25" s="76" t="str">
        <f aca="false">IF($B25=BY$2,"-",IF(COUNTIF(CORRIDA!$M:$M,$B25&amp;" d. "&amp;BY$2)+COUNTIF(CORRIDA!$M:$M,BY$2&amp;" d. "&amp;$B25)=0,"",COUNTIF(CORRIDA!$M:$M,$B25&amp;" d. "&amp;BY$2)+COUNTIF(CORRIDA!$M:$M,BY$2&amp;" d. "&amp;$B25)))</f>
        <v/>
      </c>
      <c r="BZ25" s="76" t="str">
        <f aca="false">IF($B25=BZ$2,"-",IF(COUNTIF(CORRIDA!$M:$M,$B25&amp;" d. "&amp;BZ$2)+COUNTIF(CORRIDA!$M:$M,BZ$2&amp;" d. "&amp;$B25)=0,"",COUNTIF(CORRIDA!$M:$M,$B25&amp;" d. "&amp;BZ$2)+COUNTIF(CORRIDA!$M:$M,BZ$2&amp;" d. "&amp;$B25)))</f>
        <v/>
      </c>
      <c r="CA25" s="76" t="str">
        <f aca="false">IF($B25=CA$2,"-",IF(COUNTIF(CORRIDA!$M:$M,$B25&amp;" d. "&amp;CA$2)+COUNTIF(CORRIDA!$M:$M,CA$2&amp;" d. "&amp;$B25)=0,"",COUNTIF(CORRIDA!$M:$M,$B25&amp;" d. "&amp;CA$2)+COUNTIF(CORRIDA!$M:$M,CA$2&amp;" d. "&amp;$B25)))</f>
        <v/>
      </c>
      <c r="CB25" s="76" t="str">
        <f aca="false">IF($B25=CB$2,"-",IF(COUNTIF(CORRIDA!$M:$M,$B25&amp;" d. "&amp;CB$2)+COUNTIF(CORRIDA!$M:$M,CB$2&amp;" d. "&amp;$B25)=0,"",COUNTIF(CORRIDA!$M:$M,$B25&amp;" d. "&amp;CB$2)+COUNTIF(CORRIDA!$M:$M,CB$2&amp;" d. "&amp;$B25)))</f>
        <v>-</v>
      </c>
      <c r="CC25" s="76" t="str">
        <f aca="false">IF($B25=CC$2,"-",IF(COUNTIF(CORRIDA!$M:$M,$B25&amp;" d. "&amp;CC$2)+COUNTIF(CORRIDA!$M:$M,CC$2&amp;" d. "&amp;$B25)=0,"",COUNTIF(CORRIDA!$M:$M,$B25&amp;" d. "&amp;CC$2)+COUNTIF(CORRIDA!$M:$M,CC$2&amp;" d. "&amp;$B25)))</f>
        <v/>
      </c>
      <c r="CD25" s="76" t="n">
        <f aca="false">IF($B25=CD$2,"-",IF(COUNTIF(CORRIDA!$M:$M,$B25&amp;" d. "&amp;CD$2)+COUNTIF(CORRIDA!$M:$M,CD$2&amp;" d. "&amp;$B25)=0,"",COUNTIF(CORRIDA!$M:$M,$B25&amp;" d. "&amp;CD$2)+COUNTIF(CORRIDA!$M:$M,CD$2&amp;" d. "&amp;$B25)))</f>
        <v>1</v>
      </c>
      <c r="CE25" s="76" t="str">
        <f aca="false">IF($B25=CE$2,"-",IF(COUNTIF(CORRIDA!$M:$M,$B25&amp;" d. "&amp;CE$2)+COUNTIF(CORRIDA!$M:$M,CE$2&amp;" d. "&amp;$B25)=0,"",COUNTIF(CORRIDA!$M:$M,$B25&amp;" d. "&amp;CE$2)+COUNTIF(CORRIDA!$M:$M,CE$2&amp;" d. "&amp;$B25)))</f>
        <v/>
      </c>
      <c r="CF25" s="76" t="str">
        <f aca="false">IF($B25=CF$2,"-",IF(COUNTIF(CORRIDA!$M:$M,$B25&amp;" d. "&amp;CF$2)+COUNTIF(CORRIDA!$M:$M,CF$2&amp;" d. "&amp;$B25)=0,"",COUNTIF(CORRIDA!$M:$M,$B25&amp;" d. "&amp;CF$2)+COUNTIF(CORRIDA!$M:$M,CF$2&amp;" d. "&amp;$B25)))</f>
        <v/>
      </c>
      <c r="CG25" s="76" t="str">
        <f aca="false">IF($B25=CG$2,"-",IF(COUNTIF(CORRIDA!$M:$M,$B25&amp;" d. "&amp;CG$2)+COUNTIF(CORRIDA!$M:$M,CG$2&amp;" d. "&amp;$B25)=0,"",COUNTIF(CORRIDA!$M:$M,$B25&amp;" d. "&amp;CG$2)+COUNTIF(CORRIDA!$M:$M,CG$2&amp;" d. "&amp;$B25)))</f>
        <v/>
      </c>
      <c r="CH25" s="76" t="n">
        <f aca="false">IF($B25=CH$2,"-",IF(COUNTIF(CORRIDA!$M:$M,$B25&amp;" d. "&amp;CH$2)+COUNTIF(CORRIDA!$M:$M,CH$2&amp;" d. "&amp;$B25)=0,"",COUNTIF(CORRIDA!$M:$M,$B25&amp;" d. "&amp;CH$2)+COUNTIF(CORRIDA!$M:$M,CH$2&amp;" d. "&amp;$B25)))</f>
        <v>1</v>
      </c>
      <c r="CI25" s="76" t="str">
        <f aca="false">IF($B25=CI$2,"-",IF(COUNTIF(CORRIDA!$M:$M,$B25&amp;" d. "&amp;CI$2)+COUNTIF(CORRIDA!$M:$M,CI$2&amp;" d. "&amp;$B25)=0,"",COUNTIF(CORRIDA!$M:$M,$B25&amp;" d. "&amp;CI$2)+COUNTIF(CORRIDA!$M:$M,CI$2&amp;" d. "&amp;$B25)))</f>
        <v/>
      </c>
      <c r="CJ25" s="76" t="str">
        <f aca="false">IF($B25=CJ$2,"-",IF(COUNTIF(CORRIDA!$M:$M,$B25&amp;" d. "&amp;CJ$2)+COUNTIF(CORRIDA!$M:$M,CJ$2&amp;" d. "&amp;$B25)=0,"",COUNTIF(CORRIDA!$M:$M,$B25&amp;" d. "&amp;CJ$2)+COUNTIF(CORRIDA!$M:$M,CJ$2&amp;" d. "&amp;$B25)))</f>
        <v/>
      </c>
      <c r="CK25" s="76" t="n">
        <f aca="false">IF($B25=CK$2,"-",IF(COUNTIF(CORRIDA!$M:$M,$B25&amp;" d. "&amp;CK$2)+COUNTIF(CORRIDA!$M:$M,CK$2&amp;" d. "&amp;$B25)=0,"",COUNTIF(CORRIDA!$M:$M,$B25&amp;" d. "&amp;CK$2)+COUNTIF(CORRIDA!$M:$M,CK$2&amp;" d. "&amp;$B25)))</f>
        <v>1</v>
      </c>
      <c r="CL25" s="76" t="str">
        <f aca="false">IF($B25=CL$2,"-",IF(COUNTIF(CORRIDA!$M:$M,$B25&amp;" d. "&amp;CL$2)+COUNTIF(CORRIDA!$M:$M,CL$2&amp;" d. "&amp;$B25)=0,"",COUNTIF(CORRIDA!$M:$M,$B25&amp;" d. "&amp;CL$2)+COUNTIF(CORRIDA!$M:$M,CL$2&amp;" d. "&amp;$B25)))</f>
        <v/>
      </c>
      <c r="CM25" s="76" t="n">
        <f aca="false">IF($B25=CM$2,"-",IF(COUNTIF(CORRIDA!$M:$M,$B25&amp;" d. "&amp;CM$2)+COUNTIF(CORRIDA!$M:$M,CM$2&amp;" d. "&amp;$B25)=0,"",COUNTIF(CORRIDA!$M:$M,$B25&amp;" d. "&amp;CM$2)+COUNTIF(CORRIDA!$M:$M,CM$2&amp;" d. "&amp;$B25)))</f>
        <v>1</v>
      </c>
      <c r="CN25" s="76" t="n">
        <f aca="false">IF($B25=CN$2,"-",IF(COUNTIF(CORRIDA!$M:$M,$B25&amp;" d. "&amp;CN$2)+COUNTIF(CORRIDA!$M:$M,CN$2&amp;" d. "&amp;$B25)=0,"",COUNTIF(CORRIDA!$M:$M,$B25&amp;" d. "&amp;CN$2)+COUNTIF(CORRIDA!$M:$M,CN$2&amp;" d. "&amp;$B25)))</f>
        <v>1</v>
      </c>
      <c r="CO25" s="76" t="n">
        <f aca="false">IF($B25=CO$2,"-",IF(COUNTIF(CORRIDA!$M:$M,$B25&amp;" d. "&amp;CO$2)+COUNTIF(CORRIDA!$M:$M,CO$2&amp;" d. "&amp;$B25)=0,"",COUNTIF(CORRIDA!$M:$M,$B25&amp;" d. "&amp;CO$2)+COUNTIF(CORRIDA!$M:$M,CO$2&amp;" d. "&amp;$B25)))</f>
        <v>2</v>
      </c>
      <c r="CP25" s="76" t="str">
        <f aca="false">IF($B25=CP$2,"-",IF(COUNTIF(CORRIDA!$M:$M,$B25&amp;" d. "&amp;CP$2)+COUNTIF(CORRIDA!$M:$M,CP$2&amp;" d. "&amp;$B25)=0,"",COUNTIF(CORRIDA!$M:$M,$B25&amp;" d. "&amp;CP$2)+COUNTIF(CORRIDA!$M:$M,CP$2&amp;" d. "&amp;$B25)))</f>
        <v/>
      </c>
      <c r="CQ25" s="76" t="str">
        <f aca="false">IF($B25=CQ$2,"-",IF(COUNTIF(CORRIDA!$M:$M,$B25&amp;" d. "&amp;CQ$2)+COUNTIF(CORRIDA!$M:$M,CQ$2&amp;" d. "&amp;$B25)=0,"",COUNTIF(CORRIDA!$M:$M,$B25&amp;" d. "&amp;CQ$2)+COUNTIF(CORRIDA!$M:$M,CQ$2&amp;" d. "&amp;$B25)))</f>
        <v/>
      </c>
      <c r="CR25" s="76" t="n">
        <f aca="false">IF($B25=CR$2,"-",IF(COUNTIF(CORRIDA!$M:$M,$B25&amp;" d. "&amp;CR$2)+COUNTIF(CORRIDA!$M:$M,CR$2&amp;" d. "&amp;$B25)=0,"",COUNTIF(CORRIDA!$M:$M,$B25&amp;" d. "&amp;CR$2)+COUNTIF(CORRIDA!$M:$M,CR$2&amp;" d. "&amp;$B25)))</f>
        <v>1</v>
      </c>
      <c r="CS25" s="76" t="str">
        <f aca="false">IF($B25=CS$2,"-",IF(COUNTIF(CORRIDA!$M:$M,$B25&amp;" d. "&amp;CS$2)+COUNTIF(CORRIDA!$M:$M,CS$2&amp;" d. "&amp;$B25)=0,"",COUNTIF(CORRIDA!$M:$M,$B25&amp;" d. "&amp;CS$2)+COUNTIF(CORRIDA!$M:$M,CS$2&amp;" d. "&amp;$B25)))</f>
        <v/>
      </c>
      <c r="CT25" s="76" t="str">
        <f aca="false">IF($B25=CT$2,"-",IF(COUNTIF(CORRIDA!$M:$M,$B25&amp;" d. "&amp;CT$2)+COUNTIF(CORRIDA!$M:$M,CT$2&amp;" d. "&amp;$B25)=0,"",COUNTIF(CORRIDA!$M:$M,$B25&amp;" d. "&amp;CT$2)+COUNTIF(CORRIDA!$M:$M,CT$2&amp;" d. "&amp;$B25)))</f>
        <v/>
      </c>
      <c r="CU25" s="76" t="n">
        <f aca="false">IF($B25=CU$2,"-",IF(COUNTIF(CORRIDA!$M:$M,$B25&amp;" d. "&amp;CU$2)+COUNTIF(CORRIDA!$M:$M,CU$2&amp;" d. "&amp;$B25)=0,"",COUNTIF(CORRIDA!$M:$M,$B25&amp;" d. "&amp;CU$2)+COUNTIF(CORRIDA!$M:$M,CU$2&amp;" d. "&amp;$B25)))</f>
        <v>2</v>
      </c>
      <c r="CV25" s="76" t="str">
        <f aca="false">IF($B25=CV$2,"-",IF(COUNTIF(CORRIDA!$M:$M,$B25&amp;" d. "&amp;CV$2)+COUNTIF(CORRIDA!$M:$M,CV$2&amp;" d. "&amp;$B25)=0,"",COUNTIF(CORRIDA!$M:$M,$B25&amp;" d. "&amp;CV$2)+COUNTIF(CORRIDA!$M:$M,CV$2&amp;" d. "&amp;$B25)))</f>
        <v/>
      </c>
      <c r="CW25" s="76" t="str">
        <f aca="false">IF($B25=CW$2,"-",IF(COUNTIF(CORRIDA!$M:$M,$B25&amp;" d. "&amp;CW$2)+COUNTIF(CORRIDA!$M:$M,CW$2&amp;" d. "&amp;$B25)=0,"",COUNTIF(CORRIDA!$M:$M,$B25&amp;" d. "&amp;CW$2)+COUNTIF(CORRIDA!$M:$M,CW$2&amp;" d. "&amp;$B25)))</f>
        <v/>
      </c>
      <c r="CX25" s="76" t="str">
        <f aca="false">IF($B25=CX$2,"-",IF(COUNTIF(CORRIDA!$M:$M,$B25&amp;" d. "&amp;CX$2)+COUNTIF(CORRIDA!$M:$M,CX$2&amp;" d. "&amp;$B25)=0,"",COUNTIF(CORRIDA!$M:$M,$B25&amp;" d. "&amp;CX$2)+COUNTIF(CORRIDA!$M:$M,CX$2&amp;" d. "&amp;$B25)))</f>
        <v/>
      </c>
      <c r="CY25" s="76" t="str">
        <f aca="false">IF($B25=CY$2,"-",IF(COUNTIF(CORRIDA!$M:$M,$B25&amp;" d. "&amp;CY$2)+COUNTIF(CORRIDA!$M:$M,CY$2&amp;" d. "&amp;$B25)=0,"",COUNTIF(CORRIDA!$M:$M,$B25&amp;" d. "&amp;CY$2)+COUNTIF(CORRIDA!$M:$M,CY$2&amp;" d. "&amp;$B25)))</f>
        <v/>
      </c>
      <c r="CZ25" s="76" t="n">
        <f aca="false">IF($B25=CZ$2,"-",IF(COUNTIF(CORRIDA!$M:$M,$B25&amp;" d. "&amp;CZ$2)+COUNTIF(CORRIDA!$M:$M,CZ$2&amp;" d. "&amp;$B25)=0,"",COUNTIF(CORRIDA!$M:$M,$B25&amp;" d. "&amp;CZ$2)+COUNTIF(CORRIDA!$M:$M,CZ$2&amp;" d. "&amp;$B25)))</f>
        <v>1</v>
      </c>
      <c r="DA25" s="76" t="n">
        <f aca="false">IF($B25=DA$2,"-",IF(COUNTIF(CORRIDA!$M:$M,$B25&amp;" d. "&amp;DA$2)+COUNTIF(CORRIDA!$M:$M,DA$2&amp;" d. "&amp;$B25)=0,"",COUNTIF(CORRIDA!$M:$M,$B25&amp;" d. "&amp;DA$2)+COUNTIF(CORRIDA!$M:$M,DA$2&amp;" d. "&amp;$B25)))</f>
        <v>1</v>
      </c>
      <c r="DB25" s="76" t="n">
        <f aca="false">IF($B25=DB$2,"-",IF(COUNTIF(CORRIDA!$M:$M,$B25&amp;" d. "&amp;DB$2)+COUNTIF(CORRIDA!$M:$M,DB$2&amp;" d. "&amp;$B25)=0,"",COUNTIF(CORRIDA!$M:$M,$B25&amp;" d. "&amp;DB$2)+COUNTIF(CORRIDA!$M:$M,DB$2&amp;" d. "&amp;$B25)))</f>
        <v>1</v>
      </c>
      <c r="DC25" s="76" t="str">
        <f aca="false">IF($B25=DC$2,"-",IF(COUNTIF(CORRIDA!$M:$M,$B25&amp;" d. "&amp;DC$2)+COUNTIF(CORRIDA!$M:$M,DC$2&amp;" d. "&amp;$B25)=0,"",COUNTIF(CORRIDA!$M:$M,$B25&amp;" d. "&amp;DC$2)+COUNTIF(CORRIDA!$M:$M,DC$2&amp;" d. "&amp;$B25)))</f>
        <v/>
      </c>
      <c r="DD25" s="75" t="n">
        <f aca="false">SUM(BF25:DC25)</f>
        <v>18</v>
      </c>
      <c r="DE25" s="77" t="n">
        <f aca="false">COUNTIF(BF25:DC25,"&gt;0")</f>
        <v>13</v>
      </c>
      <c r="DF25" s="78" t="n">
        <f aca="false">IF(COUNTIF(BF25:DC25,"&gt;0")&lt;10,0,QUOTIENT(COUNTIF(BF25:DC25,"&gt;0"),5)*50)</f>
        <v>100</v>
      </c>
      <c r="DG25" s="79"/>
      <c r="DH25" s="73" t="str">
        <f aca="false">BE25</f>
        <v>Juan</v>
      </c>
      <c r="DI25" s="76" t="n">
        <f aca="false">IF($B25=DI$2,0,IF(COUNTIF(CORRIDA!$M:$M,$B25&amp;" d. "&amp;DI$2)+COUNTIF(CORRIDA!$M:$M,DI$2&amp;" d. "&amp;$B25)=0,0,COUNTIF(CORRIDA!$M:$M,$B25&amp;" d. "&amp;DI$2)+COUNTIF(CORRIDA!$M:$M,DI$2&amp;" d. "&amp;$B25)))</f>
        <v>0</v>
      </c>
      <c r="DJ25" s="76" t="n">
        <f aca="false">IF($B25=DJ$2,0,IF(COUNTIF(CORRIDA!$M:$M,$B25&amp;" d. "&amp;DJ$2)+COUNTIF(CORRIDA!$M:$M,DJ$2&amp;" d. "&amp;$B25)=0,0,COUNTIF(CORRIDA!$M:$M,$B25&amp;" d. "&amp;DJ$2)+COUNTIF(CORRIDA!$M:$M,DJ$2&amp;" d. "&amp;$B25)))</f>
        <v>0</v>
      </c>
      <c r="DK25" s="76" t="n">
        <f aca="false">IF($B25=DK$2,0,IF(COUNTIF(CORRIDA!$M:$M,$B25&amp;" d. "&amp;DK$2)+COUNTIF(CORRIDA!$M:$M,DK$2&amp;" d. "&amp;$B25)=0,0,COUNTIF(CORRIDA!$M:$M,$B25&amp;" d. "&amp;DK$2)+COUNTIF(CORRIDA!$M:$M,DK$2&amp;" d. "&amp;$B25)))</f>
        <v>0</v>
      </c>
      <c r="DL25" s="76" t="n">
        <f aca="false">IF($B25=DL$2,0,IF(COUNTIF(CORRIDA!$M:$M,$B25&amp;" d. "&amp;DL$2)+COUNTIF(CORRIDA!$M:$M,DL$2&amp;" d. "&amp;$B25)=0,0,COUNTIF(CORRIDA!$M:$M,$B25&amp;" d. "&amp;DL$2)+COUNTIF(CORRIDA!$M:$M,DL$2&amp;" d. "&amp;$B25)))</f>
        <v>0</v>
      </c>
      <c r="DM25" s="76" t="n">
        <f aca="false">IF($B25=DM$2,0,IF(COUNTIF(CORRIDA!$M:$M,$B25&amp;" d. "&amp;DM$2)+COUNTIF(CORRIDA!$M:$M,DM$2&amp;" d. "&amp;$B25)=0,0,COUNTIF(CORRIDA!$M:$M,$B25&amp;" d. "&amp;DM$2)+COUNTIF(CORRIDA!$M:$M,DM$2&amp;" d. "&amp;$B25)))</f>
        <v>0</v>
      </c>
      <c r="DN25" s="76" t="n">
        <f aca="false">IF($B25=DN$2,0,IF(COUNTIF(CORRIDA!$M:$M,$B25&amp;" d. "&amp;DN$2)+COUNTIF(CORRIDA!$M:$M,DN$2&amp;" d. "&amp;$B25)=0,0,COUNTIF(CORRIDA!$M:$M,$B25&amp;" d. "&amp;DN$2)+COUNTIF(CORRIDA!$M:$M,DN$2&amp;" d. "&amp;$B25)))</f>
        <v>0</v>
      </c>
      <c r="DO25" s="76" t="n">
        <f aca="false">IF($B25=DO$2,0,IF(COUNTIF(CORRIDA!$M:$M,$B25&amp;" d. "&amp;DO$2)+COUNTIF(CORRIDA!$M:$M,DO$2&amp;" d. "&amp;$B25)=0,0,COUNTIF(CORRIDA!$M:$M,$B25&amp;" d. "&amp;DO$2)+COUNTIF(CORRIDA!$M:$M,DO$2&amp;" d. "&amp;$B25)))</f>
        <v>0</v>
      </c>
      <c r="DP25" s="76" t="n">
        <f aca="false">IF($B25=DP$2,0,IF(COUNTIF(CORRIDA!$M:$M,$B25&amp;" d. "&amp;DP$2)+COUNTIF(CORRIDA!$M:$M,DP$2&amp;" d. "&amp;$B25)=0,0,COUNTIF(CORRIDA!$M:$M,$B25&amp;" d. "&amp;DP$2)+COUNTIF(CORRIDA!$M:$M,DP$2&amp;" d. "&amp;$B25)))</f>
        <v>0</v>
      </c>
      <c r="DQ25" s="76" t="n">
        <f aca="false">IF($B25=DQ$2,0,IF(COUNTIF(CORRIDA!$M:$M,$B25&amp;" d. "&amp;DQ$2)+COUNTIF(CORRIDA!$M:$M,DQ$2&amp;" d. "&amp;$B25)=0,0,COUNTIF(CORRIDA!$M:$M,$B25&amp;" d. "&amp;DQ$2)+COUNTIF(CORRIDA!$M:$M,DQ$2&amp;" d. "&amp;$B25)))</f>
        <v>0</v>
      </c>
      <c r="DR25" s="76" t="n">
        <f aca="false">IF($B25=DR$2,0,IF(COUNTIF(CORRIDA!$M:$M,$B25&amp;" d. "&amp;DR$2)+COUNTIF(CORRIDA!$M:$M,DR$2&amp;" d. "&amp;$B25)=0,0,COUNTIF(CORRIDA!$M:$M,$B25&amp;" d. "&amp;DR$2)+COUNTIF(CORRIDA!$M:$M,DR$2&amp;" d. "&amp;$B25)))</f>
        <v>0</v>
      </c>
      <c r="DS25" s="76" t="n">
        <f aca="false">IF($B25=DS$2,0,IF(COUNTIF(CORRIDA!$M:$M,$B25&amp;" d. "&amp;DS$2)+COUNTIF(CORRIDA!$M:$M,DS$2&amp;" d. "&amp;$B25)=0,0,COUNTIF(CORRIDA!$M:$M,$B25&amp;" d. "&amp;DS$2)+COUNTIF(CORRIDA!$M:$M,DS$2&amp;" d. "&amp;$B25)))</f>
        <v>0</v>
      </c>
      <c r="DT25" s="76" t="n">
        <f aca="false">IF($B25=DT$2,0,IF(COUNTIF(CORRIDA!$M:$M,$B25&amp;" d. "&amp;DT$2)+COUNTIF(CORRIDA!$M:$M,DT$2&amp;" d. "&amp;$B25)=0,0,COUNTIF(CORRIDA!$M:$M,$B25&amp;" d. "&amp;DT$2)+COUNTIF(CORRIDA!$M:$M,DT$2&amp;" d. "&amp;$B25)))</f>
        <v>3</v>
      </c>
      <c r="DU25" s="76" t="n">
        <f aca="false">IF($B25=DU$2,0,IF(COUNTIF(CORRIDA!$M:$M,$B25&amp;" d. "&amp;DU$2)+COUNTIF(CORRIDA!$M:$M,DU$2&amp;" d. "&amp;$B25)=0,0,COUNTIF(CORRIDA!$M:$M,$B25&amp;" d. "&amp;DU$2)+COUNTIF(CORRIDA!$M:$M,DU$2&amp;" d. "&amp;$B25)))</f>
        <v>0</v>
      </c>
      <c r="DV25" s="76" t="n">
        <f aca="false">IF($B25=DV$2,0,IF(COUNTIF(CORRIDA!$M:$M,$B25&amp;" d. "&amp;DV$2)+COUNTIF(CORRIDA!$M:$M,DV$2&amp;" d. "&amp;$B25)=0,0,COUNTIF(CORRIDA!$M:$M,$B25&amp;" d. "&amp;DV$2)+COUNTIF(CORRIDA!$M:$M,DV$2&amp;" d. "&amp;$B25)))</f>
        <v>0</v>
      </c>
      <c r="DW25" s="76" t="n">
        <f aca="false">IF($B25=DW$2,0,IF(COUNTIF(CORRIDA!$M:$M,$B25&amp;" d. "&amp;DW$2)+COUNTIF(CORRIDA!$M:$M,DW$2&amp;" d. "&amp;$B25)=0,0,COUNTIF(CORRIDA!$M:$M,$B25&amp;" d. "&amp;DW$2)+COUNTIF(CORRIDA!$M:$M,DW$2&amp;" d. "&amp;$B25)))</f>
        <v>0</v>
      </c>
      <c r="DX25" s="76" t="n">
        <f aca="false">IF($B25=DX$2,0,IF(COUNTIF(CORRIDA!$M:$M,$B25&amp;" d. "&amp;DX$2)+COUNTIF(CORRIDA!$M:$M,DX$2&amp;" d. "&amp;$B25)=0,0,COUNTIF(CORRIDA!$M:$M,$B25&amp;" d. "&amp;DX$2)+COUNTIF(CORRIDA!$M:$M,DX$2&amp;" d. "&amp;$B25)))</f>
        <v>0</v>
      </c>
      <c r="DY25" s="76" t="n">
        <f aca="false">IF($B25=DY$2,0,IF(COUNTIF(CORRIDA!$M:$M,$B25&amp;" d. "&amp;DY$2)+COUNTIF(CORRIDA!$M:$M,DY$2&amp;" d. "&amp;$B25)=0,0,COUNTIF(CORRIDA!$M:$M,$B25&amp;" d. "&amp;DY$2)+COUNTIF(CORRIDA!$M:$M,DY$2&amp;" d. "&amp;$B25)))</f>
        <v>2</v>
      </c>
      <c r="DZ25" s="76" t="n">
        <f aca="false">IF($B25=DZ$2,0,IF(COUNTIF(CORRIDA!$M:$M,$B25&amp;" d. "&amp;DZ$2)+COUNTIF(CORRIDA!$M:$M,DZ$2&amp;" d. "&amp;$B25)=0,0,COUNTIF(CORRIDA!$M:$M,$B25&amp;" d. "&amp;DZ$2)+COUNTIF(CORRIDA!$M:$M,DZ$2&amp;" d. "&amp;$B25)))</f>
        <v>0</v>
      </c>
      <c r="EA25" s="76" t="n">
        <f aca="false">IF($B25=EA$2,0,IF(COUNTIF(CORRIDA!$M:$M,$B25&amp;" d. "&amp;EA$2)+COUNTIF(CORRIDA!$M:$M,EA$2&amp;" d. "&amp;$B25)=0,0,COUNTIF(CORRIDA!$M:$M,$B25&amp;" d. "&amp;EA$2)+COUNTIF(CORRIDA!$M:$M,EA$2&amp;" d. "&amp;$B25)))</f>
        <v>0</v>
      </c>
      <c r="EB25" s="76" t="n">
        <f aca="false">IF($B25=EB$2,0,IF(COUNTIF(CORRIDA!$M:$M,$B25&amp;" d. "&amp;EB$2)+COUNTIF(CORRIDA!$M:$M,EB$2&amp;" d. "&amp;$B25)=0,0,COUNTIF(CORRIDA!$M:$M,$B25&amp;" d. "&amp;EB$2)+COUNTIF(CORRIDA!$M:$M,EB$2&amp;" d. "&amp;$B25)))</f>
        <v>0</v>
      </c>
      <c r="EC25" s="76" t="n">
        <f aca="false">IF($B25=EC$2,0,IF(COUNTIF(CORRIDA!$M:$M,$B25&amp;" d. "&amp;EC$2)+COUNTIF(CORRIDA!$M:$M,EC$2&amp;" d. "&amp;$B25)=0,0,COUNTIF(CORRIDA!$M:$M,$B25&amp;" d. "&amp;EC$2)+COUNTIF(CORRIDA!$M:$M,EC$2&amp;" d. "&amp;$B25)))</f>
        <v>0</v>
      </c>
      <c r="ED25" s="76" t="n">
        <f aca="false">IF($B25=ED$2,0,IF(COUNTIF(CORRIDA!$M:$M,$B25&amp;" d. "&amp;ED$2)+COUNTIF(CORRIDA!$M:$M,ED$2&amp;" d. "&amp;$B25)=0,0,COUNTIF(CORRIDA!$M:$M,$B25&amp;" d. "&amp;ED$2)+COUNTIF(CORRIDA!$M:$M,ED$2&amp;" d. "&amp;$B25)))</f>
        <v>0</v>
      </c>
      <c r="EE25" s="76" t="n">
        <f aca="false">IF($B25=EE$2,0,IF(COUNTIF(CORRIDA!$M:$M,$B25&amp;" d. "&amp;EE$2)+COUNTIF(CORRIDA!$M:$M,EE$2&amp;" d. "&amp;$B25)=0,0,COUNTIF(CORRIDA!$M:$M,$B25&amp;" d. "&amp;EE$2)+COUNTIF(CORRIDA!$M:$M,EE$2&amp;" d. "&amp;$B25)))</f>
        <v>0</v>
      </c>
      <c r="EF25" s="76" t="n">
        <f aca="false">IF($B25=EF$2,0,IF(COUNTIF(CORRIDA!$M:$M,$B25&amp;" d. "&amp;EF$2)+COUNTIF(CORRIDA!$M:$M,EF$2&amp;" d. "&amp;$B25)=0,0,COUNTIF(CORRIDA!$M:$M,$B25&amp;" d. "&amp;EF$2)+COUNTIF(CORRIDA!$M:$M,EF$2&amp;" d. "&amp;$B25)))</f>
        <v>0</v>
      </c>
      <c r="EG25" s="76" t="n">
        <f aca="false">IF($B25=EG$2,0,IF(COUNTIF(CORRIDA!$M:$M,$B25&amp;" d. "&amp;EG$2)+COUNTIF(CORRIDA!$M:$M,EG$2&amp;" d. "&amp;$B25)=0,0,COUNTIF(CORRIDA!$M:$M,$B25&amp;" d. "&amp;EG$2)+COUNTIF(CORRIDA!$M:$M,EG$2&amp;" d. "&amp;$B25)))</f>
        <v>1</v>
      </c>
      <c r="EH25" s="76" t="n">
        <f aca="false">IF($B25=EH$2,0,IF(COUNTIF(CORRIDA!$M:$M,$B25&amp;" d. "&amp;EH$2)+COUNTIF(CORRIDA!$M:$M,EH$2&amp;" d. "&amp;$B25)=0,0,COUNTIF(CORRIDA!$M:$M,$B25&amp;" d. "&amp;EH$2)+COUNTIF(CORRIDA!$M:$M,EH$2&amp;" d. "&amp;$B25)))</f>
        <v>0</v>
      </c>
      <c r="EI25" s="76" t="n">
        <f aca="false">IF($B25=EI$2,0,IF(COUNTIF(CORRIDA!$M:$M,$B25&amp;" d. "&amp;EI$2)+COUNTIF(CORRIDA!$M:$M,EI$2&amp;" d. "&amp;$B25)=0,0,COUNTIF(CORRIDA!$M:$M,$B25&amp;" d. "&amp;EI$2)+COUNTIF(CORRIDA!$M:$M,EI$2&amp;" d. "&amp;$B25)))</f>
        <v>0</v>
      </c>
      <c r="EJ25" s="76" t="n">
        <f aca="false">IF($B25=EJ$2,0,IF(COUNTIF(CORRIDA!$M:$M,$B25&amp;" d. "&amp;EJ$2)+COUNTIF(CORRIDA!$M:$M,EJ$2&amp;" d. "&amp;$B25)=0,0,COUNTIF(CORRIDA!$M:$M,$B25&amp;" d. "&amp;EJ$2)+COUNTIF(CORRIDA!$M:$M,EJ$2&amp;" d. "&amp;$B25)))</f>
        <v>0</v>
      </c>
      <c r="EK25" s="76" t="n">
        <f aca="false">IF($B25=EK$2,0,IF(COUNTIF(CORRIDA!$M:$M,$B25&amp;" d. "&amp;EK$2)+COUNTIF(CORRIDA!$M:$M,EK$2&amp;" d. "&amp;$B25)=0,0,COUNTIF(CORRIDA!$M:$M,$B25&amp;" d. "&amp;EK$2)+COUNTIF(CORRIDA!$M:$M,EK$2&amp;" d. "&amp;$B25)))</f>
        <v>1</v>
      </c>
      <c r="EL25" s="76" t="n">
        <f aca="false">IF($B25=EL$2,0,IF(COUNTIF(CORRIDA!$M:$M,$B25&amp;" d. "&amp;EL$2)+COUNTIF(CORRIDA!$M:$M,EL$2&amp;" d. "&amp;$B25)=0,0,COUNTIF(CORRIDA!$M:$M,$B25&amp;" d. "&amp;EL$2)+COUNTIF(CORRIDA!$M:$M,EL$2&amp;" d. "&amp;$B25)))</f>
        <v>0</v>
      </c>
      <c r="EM25" s="76" t="n">
        <f aca="false">IF($B25=EM$2,0,IF(COUNTIF(CORRIDA!$M:$M,$B25&amp;" d. "&amp;EM$2)+COUNTIF(CORRIDA!$M:$M,EM$2&amp;" d. "&amp;$B25)=0,0,COUNTIF(CORRIDA!$M:$M,$B25&amp;" d. "&amp;EM$2)+COUNTIF(CORRIDA!$M:$M,EM$2&amp;" d. "&amp;$B25)))</f>
        <v>0</v>
      </c>
      <c r="EN25" s="76" t="n">
        <f aca="false">IF($B25=EN$2,0,IF(COUNTIF(CORRIDA!$M:$M,$B25&amp;" d. "&amp;EN$2)+COUNTIF(CORRIDA!$M:$M,EN$2&amp;" d. "&amp;$B25)=0,0,COUNTIF(CORRIDA!$M:$M,$B25&amp;" d. "&amp;EN$2)+COUNTIF(CORRIDA!$M:$M,EN$2&amp;" d. "&amp;$B25)))</f>
        <v>1</v>
      </c>
      <c r="EO25" s="76" t="n">
        <f aca="false">IF($B25=EO$2,0,IF(COUNTIF(CORRIDA!$M:$M,$B25&amp;" d. "&amp;EO$2)+COUNTIF(CORRIDA!$M:$M,EO$2&amp;" d. "&amp;$B25)=0,0,COUNTIF(CORRIDA!$M:$M,$B25&amp;" d. "&amp;EO$2)+COUNTIF(CORRIDA!$M:$M,EO$2&amp;" d. "&amp;$B25)))</f>
        <v>0</v>
      </c>
      <c r="EP25" s="76" t="n">
        <f aca="false">IF($B25=EP$2,0,IF(COUNTIF(CORRIDA!$M:$M,$B25&amp;" d. "&amp;EP$2)+COUNTIF(CORRIDA!$M:$M,EP$2&amp;" d. "&amp;$B25)=0,0,COUNTIF(CORRIDA!$M:$M,$B25&amp;" d. "&amp;EP$2)+COUNTIF(CORRIDA!$M:$M,EP$2&amp;" d. "&amp;$B25)))</f>
        <v>1</v>
      </c>
      <c r="EQ25" s="76" t="n">
        <f aca="false">IF($B25=EQ$2,0,IF(COUNTIF(CORRIDA!$M:$M,$B25&amp;" d. "&amp;EQ$2)+COUNTIF(CORRIDA!$M:$M,EQ$2&amp;" d. "&amp;$B25)=0,0,COUNTIF(CORRIDA!$M:$M,$B25&amp;" d. "&amp;EQ$2)+COUNTIF(CORRIDA!$M:$M,EQ$2&amp;" d. "&amp;$B25)))</f>
        <v>1</v>
      </c>
      <c r="ER25" s="76" t="n">
        <f aca="false">IF($B25=ER$2,0,IF(COUNTIF(CORRIDA!$M:$M,$B25&amp;" d. "&amp;ER$2)+COUNTIF(CORRIDA!$M:$M,ER$2&amp;" d. "&amp;$B25)=0,0,COUNTIF(CORRIDA!$M:$M,$B25&amp;" d. "&amp;ER$2)+COUNTIF(CORRIDA!$M:$M,ER$2&amp;" d. "&amp;$B25)))</f>
        <v>2</v>
      </c>
      <c r="ES25" s="76" t="n">
        <f aca="false">IF($B25=ES$2,0,IF(COUNTIF(CORRIDA!$M:$M,$B25&amp;" d. "&amp;ES$2)+COUNTIF(CORRIDA!$M:$M,ES$2&amp;" d. "&amp;$B25)=0,0,COUNTIF(CORRIDA!$M:$M,$B25&amp;" d. "&amp;ES$2)+COUNTIF(CORRIDA!$M:$M,ES$2&amp;" d. "&amp;$B25)))</f>
        <v>0</v>
      </c>
      <c r="ET25" s="76" t="n">
        <f aca="false">IF($B25=ET$2,0,IF(COUNTIF(CORRIDA!$M:$M,$B25&amp;" d. "&amp;ET$2)+COUNTIF(CORRIDA!$M:$M,ET$2&amp;" d. "&amp;$B25)=0,0,COUNTIF(CORRIDA!$M:$M,$B25&amp;" d. "&amp;ET$2)+COUNTIF(CORRIDA!$M:$M,ET$2&amp;" d. "&amp;$B25)))</f>
        <v>0</v>
      </c>
      <c r="EU25" s="76" t="n">
        <f aca="false">IF($B25=EU$2,0,IF(COUNTIF(CORRIDA!$M:$M,$B25&amp;" d. "&amp;EU$2)+COUNTIF(CORRIDA!$M:$M,EU$2&amp;" d. "&amp;$B25)=0,0,COUNTIF(CORRIDA!$M:$M,$B25&amp;" d. "&amp;EU$2)+COUNTIF(CORRIDA!$M:$M,EU$2&amp;" d. "&amp;$B25)))</f>
        <v>1</v>
      </c>
      <c r="EV25" s="76" t="n">
        <f aca="false">IF($B25=EV$2,0,IF(COUNTIF(CORRIDA!$M:$M,$B25&amp;" d. "&amp;EV$2)+COUNTIF(CORRIDA!$M:$M,EV$2&amp;" d. "&amp;$B25)=0,0,COUNTIF(CORRIDA!$M:$M,$B25&amp;" d. "&amp;EV$2)+COUNTIF(CORRIDA!$M:$M,EV$2&amp;" d. "&amp;$B25)))</f>
        <v>0</v>
      </c>
      <c r="EW25" s="76" t="n">
        <f aca="false">IF($B25=EW$2,0,IF(COUNTIF(CORRIDA!$M:$M,$B25&amp;" d. "&amp;EW$2)+COUNTIF(CORRIDA!$M:$M,EW$2&amp;" d. "&amp;$B25)=0,0,COUNTIF(CORRIDA!$M:$M,$B25&amp;" d. "&amp;EW$2)+COUNTIF(CORRIDA!$M:$M,EW$2&amp;" d. "&amp;$B25)))</f>
        <v>0</v>
      </c>
      <c r="EX25" s="76" t="n">
        <f aca="false">IF($B25=EX$2,0,IF(COUNTIF(CORRIDA!$M:$M,$B25&amp;" d. "&amp;EX$2)+COUNTIF(CORRIDA!$M:$M,EX$2&amp;" d. "&amp;$B25)=0,0,COUNTIF(CORRIDA!$M:$M,$B25&amp;" d. "&amp;EX$2)+COUNTIF(CORRIDA!$M:$M,EX$2&amp;" d. "&amp;$B25)))</f>
        <v>2</v>
      </c>
      <c r="EY25" s="76" t="n">
        <f aca="false">IF($B25=EY$2,0,IF(COUNTIF(CORRIDA!$M:$M,$B25&amp;" d. "&amp;EY$2)+COUNTIF(CORRIDA!$M:$M,EY$2&amp;" d. "&amp;$B25)=0,0,COUNTIF(CORRIDA!$M:$M,$B25&amp;" d. "&amp;EY$2)+COUNTIF(CORRIDA!$M:$M,EY$2&amp;" d. "&amp;$B25)))</f>
        <v>0</v>
      </c>
      <c r="EZ25" s="76" t="n">
        <f aca="false">IF($B25=EZ$2,0,IF(COUNTIF(CORRIDA!$M:$M,$B25&amp;" d. "&amp;EZ$2)+COUNTIF(CORRIDA!$M:$M,EZ$2&amp;" d. "&amp;$B25)=0,0,COUNTIF(CORRIDA!$M:$M,$B25&amp;" d. "&amp;EZ$2)+COUNTIF(CORRIDA!$M:$M,EZ$2&amp;" d. "&amp;$B25)))</f>
        <v>0</v>
      </c>
      <c r="FA25" s="76" t="n">
        <f aca="false">IF($B25=FA$2,0,IF(COUNTIF(CORRIDA!$M:$M,$B25&amp;" d. "&amp;FA$2)+COUNTIF(CORRIDA!$M:$M,FA$2&amp;" d. "&amp;$B25)=0,0,COUNTIF(CORRIDA!$M:$M,$B25&amp;" d. "&amp;FA$2)+COUNTIF(CORRIDA!$M:$M,FA$2&amp;" d. "&amp;$B25)))</f>
        <v>0</v>
      </c>
      <c r="FB25" s="76" t="n">
        <f aca="false">IF($B25=FB$2,0,IF(COUNTIF(CORRIDA!$M:$M,$B25&amp;" d. "&amp;FB$2)+COUNTIF(CORRIDA!$M:$M,FB$2&amp;" d. "&amp;$B25)=0,0,COUNTIF(CORRIDA!$M:$M,$B25&amp;" d. "&amp;FB$2)+COUNTIF(CORRIDA!$M:$M,FB$2&amp;" d. "&amp;$B25)))</f>
        <v>0</v>
      </c>
      <c r="FC25" s="76" t="n">
        <f aca="false">IF($B25=FC$2,0,IF(COUNTIF(CORRIDA!$M:$M,$B25&amp;" d. "&amp;FC$2)+COUNTIF(CORRIDA!$M:$M,FC$2&amp;" d. "&amp;$B25)=0,0,COUNTIF(CORRIDA!$M:$M,$B25&amp;" d. "&amp;FC$2)+COUNTIF(CORRIDA!$M:$M,FC$2&amp;" d. "&amp;$B25)))</f>
        <v>1</v>
      </c>
      <c r="FD25" s="76" t="n">
        <f aca="false">IF($B25=FD$2,0,IF(COUNTIF(CORRIDA!$M:$M,$B25&amp;" d. "&amp;FD$2)+COUNTIF(CORRIDA!$M:$M,FD$2&amp;" d. "&amp;$B25)=0,0,COUNTIF(CORRIDA!$M:$M,$B25&amp;" d. "&amp;FD$2)+COUNTIF(CORRIDA!$M:$M,FD$2&amp;" d. "&amp;$B25)))</f>
        <v>1</v>
      </c>
      <c r="FE25" s="76" t="n">
        <f aca="false">IF($B25=FE$2,0,IF(COUNTIF(CORRIDA!$M:$M,$B25&amp;" d. "&amp;FE$2)+COUNTIF(CORRIDA!$M:$M,FE$2&amp;" d. "&amp;$B25)=0,0,COUNTIF(CORRIDA!$M:$M,$B25&amp;" d. "&amp;FE$2)+COUNTIF(CORRIDA!$M:$M,FE$2&amp;" d. "&amp;$B25)))</f>
        <v>1</v>
      </c>
      <c r="FF25" s="76" t="n">
        <f aca="false">IF($B25=FF$2,0,IF(COUNTIF(CORRIDA!$M:$M,$B25&amp;" d. "&amp;FF$2)+COUNTIF(CORRIDA!$M:$M,FF$2&amp;" d. "&amp;$B25)=0,0,COUNTIF(CORRIDA!$M:$M,$B25&amp;" d. "&amp;FF$2)+COUNTIF(CORRIDA!$M:$M,FF$2&amp;" d. "&amp;$B25)))</f>
        <v>0</v>
      </c>
      <c r="FG25" s="75" t="n">
        <f aca="false">SUM(DI25:EW25)</f>
        <v>13</v>
      </c>
      <c r="FH25" s="80"/>
      <c r="FI25" s="73" t="str">
        <f aca="false">BE25</f>
        <v>Juan</v>
      </c>
      <c r="FJ25" s="81" t="n">
        <f aca="false">COUNTIF(BF25:DC25,"&gt;0")</f>
        <v>13</v>
      </c>
      <c r="FK25" s="81" t="n">
        <f aca="false">AVERAGE(BF25:DC25)</f>
        <v>1.38461538461538</v>
      </c>
      <c r="FL25" s="81" t="n">
        <f aca="false">_xlfn.STDEV.P(BF25:DC25)</f>
        <v>0.624926031125843</v>
      </c>
    </row>
    <row r="26" customFormat="false" ht="12.75" hidden="false" customHeight="false" outlineLevel="0" collapsed="false">
      <c r="B26" s="73" t="str">
        <f aca="false">INTRO!B26</f>
        <v>Luis Carlos</v>
      </c>
      <c r="C26" s="82" t="str">
        <f aca="false">IF($B26=C$2,"-",IF(COUNTIF(CORRIDA!$M:$M,$B26&amp;" d. "&amp;C$2)=0,"",COUNTIF(CORRIDA!$M:$M,$B26&amp;" d. "&amp;C$2)))</f>
        <v/>
      </c>
      <c r="D26" s="82" t="str">
        <f aca="false">IF($B26=D$2,"-",IF(COUNTIF(CORRIDA!$M:$M,$B26&amp;" d. "&amp;D$2)=0,"",COUNTIF(CORRIDA!$M:$M,$B26&amp;" d. "&amp;D$2)))</f>
        <v/>
      </c>
      <c r="E26" s="82" t="str">
        <f aca="false">IF($B26=E$2,"-",IF(COUNTIF(CORRIDA!$M:$M,$B26&amp;" d. "&amp;E$2)=0,"",COUNTIF(CORRIDA!$M:$M,$B26&amp;" d. "&amp;E$2)))</f>
        <v/>
      </c>
      <c r="F26" s="82" t="str">
        <f aca="false">IF($B26=F$2,"-",IF(COUNTIF(CORRIDA!$M:$M,$B26&amp;" d. "&amp;F$2)=0,"",COUNTIF(CORRIDA!$M:$M,$B26&amp;" d. "&amp;F$2)))</f>
        <v/>
      </c>
      <c r="G26" s="82" t="str">
        <f aca="false">IF($B26=G$2,"-",IF(COUNTIF(CORRIDA!$M:$M,$B26&amp;" d. "&amp;G$2)=0,"",COUNTIF(CORRIDA!$M:$M,$B26&amp;" d. "&amp;G$2)))</f>
        <v/>
      </c>
      <c r="H26" s="82" t="str">
        <f aca="false">IF($B26=H$2,"-",IF(COUNTIF(CORRIDA!$M:$M,$B26&amp;" d. "&amp;H$2)=0,"",COUNTIF(CORRIDA!$M:$M,$B26&amp;" d. "&amp;H$2)))</f>
        <v/>
      </c>
      <c r="I26" s="82" t="str">
        <f aca="false">IF($B26=I$2,"-",IF(COUNTIF(CORRIDA!$M:$M,$B26&amp;" d. "&amp;I$2)=0,"",COUNTIF(CORRIDA!$M:$M,$B26&amp;" d. "&amp;I$2)))</f>
        <v/>
      </c>
      <c r="J26" s="82" t="str">
        <f aca="false">IF($B26=J$2,"-",IF(COUNTIF(CORRIDA!$M:$M,$B26&amp;" d. "&amp;J$2)=0,"",COUNTIF(CORRIDA!$M:$M,$B26&amp;" d. "&amp;J$2)))</f>
        <v/>
      </c>
      <c r="K26" s="82" t="str">
        <f aca="false">IF($B26=K$2,"-",IF(COUNTIF(CORRIDA!$M:$M,$B26&amp;" d. "&amp;K$2)=0,"",COUNTIF(CORRIDA!$M:$M,$B26&amp;" d. "&amp;K$2)))</f>
        <v/>
      </c>
      <c r="L26" s="82" t="str">
        <f aca="false">IF($B26=L$2,"-",IF(COUNTIF(CORRIDA!$M:$M,$B26&amp;" d. "&amp;L$2)=0,"",COUNTIF(CORRIDA!$M:$M,$B26&amp;" d. "&amp;L$2)))</f>
        <v/>
      </c>
      <c r="M26" s="82" t="str">
        <f aca="false">IF($B26=M$2,"-",IF(COUNTIF(CORRIDA!$M:$M,$B26&amp;" d. "&amp;M$2)=0,"",COUNTIF(CORRIDA!$M:$M,$B26&amp;" d. "&amp;M$2)))</f>
        <v/>
      </c>
      <c r="N26" s="82" t="str">
        <f aca="false">IF($B26=N$2,"-",IF(COUNTIF(CORRIDA!$M:$M,$B26&amp;" d. "&amp;N$2)=0,"",COUNTIF(CORRIDA!$M:$M,$B26&amp;" d. "&amp;N$2)))</f>
        <v/>
      </c>
      <c r="O26" s="82" t="str">
        <f aca="false">IF($B26=O$2,"-",IF(COUNTIF(CORRIDA!$M:$M,$B26&amp;" d. "&amp;O$2)=0,"",COUNTIF(CORRIDA!$M:$M,$B26&amp;" d. "&amp;O$2)))</f>
        <v/>
      </c>
      <c r="P26" s="82" t="str">
        <f aca="false">IF($B26=P$2,"-",IF(COUNTIF(CORRIDA!$M:$M,$B26&amp;" d. "&amp;P$2)=0,"",COUNTIF(CORRIDA!$M:$M,$B26&amp;" d. "&amp;P$2)))</f>
        <v/>
      </c>
      <c r="Q26" s="82" t="str">
        <f aca="false">IF($B26=Q$2,"-",IF(COUNTIF(CORRIDA!$M:$M,$B26&amp;" d. "&amp;Q$2)=0,"",COUNTIF(CORRIDA!$M:$M,$B26&amp;" d. "&amp;Q$2)))</f>
        <v/>
      </c>
      <c r="R26" s="82" t="str">
        <f aca="false">IF($B26=R$2,"-",IF(COUNTIF(CORRIDA!$M:$M,$B26&amp;" d. "&amp;R$2)=0,"",COUNTIF(CORRIDA!$M:$M,$B26&amp;" d. "&amp;R$2)))</f>
        <v/>
      </c>
      <c r="S26" s="82" t="str">
        <f aca="false">IF($B26=S$2,"-",IF(COUNTIF(CORRIDA!$M:$M,$B26&amp;" d. "&amp;S$2)=0,"",COUNTIF(CORRIDA!$M:$M,$B26&amp;" d. "&amp;S$2)))</f>
        <v/>
      </c>
      <c r="T26" s="82" t="str">
        <f aca="false">IF($B26=T$2,"-",IF(COUNTIF(CORRIDA!$M:$M,$B26&amp;" d. "&amp;T$2)=0,"",COUNTIF(CORRIDA!$M:$M,$B26&amp;" d. "&amp;T$2)))</f>
        <v/>
      </c>
      <c r="U26" s="82" t="str">
        <f aca="false">IF($B26=U$2,"-",IF(COUNTIF(CORRIDA!$M:$M,$B26&amp;" d. "&amp;U$2)=0,"",COUNTIF(CORRIDA!$M:$M,$B26&amp;" d. "&amp;U$2)))</f>
        <v/>
      </c>
      <c r="V26" s="82" t="str">
        <f aca="false">IF($B26=V$2,"-",IF(COUNTIF(CORRIDA!$M:$M,$B26&amp;" d. "&amp;V$2)=0,"",COUNTIF(CORRIDA!$M:$M,$B26&amp;" d. "&amp;V$2)))</f>
        <v/>
      </c>
      <c r="W26" s="82" t="str">
        <f aca="false">IF($B26=W$2,"-",IF(COUNTIF(CORRIDA!$M:$M,$B26&amp;" d. "&amp;W$2)=0,"",COUNTIF(CORRIDA!$M:$M,$B26&amp;" d. "&amp;W$2)))</f>
        <v/>
      </c>
      <c r="X26" s="82" t="str">
        <f aca="false">IF($B26=X$2,"-",IF(COUNTIF(CORRIDA!$M:$M,$B26&amp;" d. "&amp;X$2)=0,"",COUNTIF(CORRIDA!$M:$M,$B26&amp;" d. "&amp;X$2)))</f>
        <v/>
      </c>
      <c r="Y26" s="82" t="str">
        <f aca="false">IF($B26=Y$2,"-",IF(COUNTIF(CORRIDA!$M:$M,$B26&amp;" d. "&amp;Y$2)=0,"",COUNTIF(CORRIDA!$M:$M,$B26&amp;" d. "&amp;Y$2)))</f>
        <v/>
      </c>
      <c r="Z26" s="82" t="str">
        <f aca="false">IF($B26=Z$2,"-",IF(COUNTIF(CORRIDA!$M:$M,$B26&amp;" d. "&amp;Z$2)=0,"",COUNTIF(CORRIDA!$M:$M,$B26&amp;" d. "&amp;Z$2)))</f>
        <v>-</v>
      </c>
      <c r="AA26" s="82" t="str">
        <f aca="false">IF($B26=AA$2,"-",IF(COUNTIF(CORRIDA!$M:$M,$B26&amp;" d. "&amp;AA$2)=0,"",COUNTIF(CORRIDA!$M:$M,$B26&amp;" d. "&amp;AA$2)))</f>
        <v/>
      </c>
      <c r="AB26" s="82" t="str">
        <f aca="false">IF($B26=AB$2,"-",IF(COUNTIF(CORRIDA!$M:$M,$B26&amp;" d. "&amp;AB$2)=0,"",COUNTIF(CORRIDA!$M:$M,$B26&amp;" d. "&amp;AB$2)))</f>
        <v/>
      </c>
      <c r="AC26" s="82" t="str">
        <f aca="false">IF($B26=AC$2,"-",IF(COUNTIF(CORRIDA!$M:$M,$B26&amp;" d. "&amp;AC$2)=0,"",COUNTIF(CORRIDA!$M:$M,$B26&amp;" d. "&amp;AC$2)))</f>
        <v/>
      </c>
      <c r="AD26" s="82" t="str">
        <f aca="false">IF($B26=AD$2,"-",IF(COUNTIF(CORRIDA!$M:$M,$B26&amp;" d. "&amp;AD$2)=0,"",COUNTIF(CORRIDA!$M:$M,$B26&amp;" d. "&amp;AD$2)))</f>
        <v/>
      </c>
      <c r="AE26" s="82" t="str">
        <f aca="false">IF($B26=AE$2,"-",IF(COUNTIF(CORRIDA!$M:$M,$B26&amp;" d. "&amp;AE$2)=0,"",COUNTIF(CORRIDA!$M:$M,$B26&amp;" d. "&amp;AE$2)))</f>
        <v/>
      </c>
      <c r="AF26" s="82" t="str">
        <f aca="false">IF($B26=AF$2,"-",IF(COUNTIF(CORRIDA!$M:$M,$B26&amp;" d. "&amp;AF$2)=0,"",COUNTIF(CORRIDA!$M:$M,$B26&amp;" d. "&amp;AF$2)))</f>
        <v/>
      </c>
      <c r="AG26" s="82" t="str">
        <f aca="false">IF($B26=AG$2,"-",IF(COUNTIF(CORRIDA!$M:$M,$B26&amp;" d. "&amp;AG$2)=0,"",COUNTIF(CORRIDA!$M:$M,$B26&amp;" d. "&amp;AG$2)))</f>
        <v/>
      </c>
      <c r="AH26" s="82" t="str">
        <f aca="false">IF($B26=AH$2,"-",IF(COUNTIF(CORRIDA!$M:$M,$B26&amp;" d. "&amp;AH$2)=0,"",COUNTIF(CORRIDA!$M:$M,$B26&amp;" d. "&amp;AH$2)))</f>
        <v/>
      </c>
      <c r="AI26" s="82" t="str">
        <f aca="false">IF($B26=AI$2,"-",IF(COUNTIF(CORRIDA!$M:$M,$B26&amp;" d. "&amp;AI$2)=0,"",COUNTIF(CORRIDA!$M:$M,$B26&amp;" d. "&amp;AI$2)))</f>
        <v/>
      </c>
      <c r="AJ26" s="82" t="str">
        <f aca="false">IF($B26=AJ$2,"-",IF(COUNTIF(CORRIDA!$M:$M,$B26&amp;" d. "&amp;AJ$2)=0,"",COUNTIF(CORRIDA!$M:$M,$B26&amp;" d. "&amp;AJ$2)))</f>
        <v/>
      </c>
      <c r="AK26" s="82" t="str">
        <f aca="false">IF($B26=AK$2,"-",IF(COUNTIF(CORRIDA!$M:$M,$B26&amp;" d. "&amp;AK$2)=0,"",COUNTIF(CORRIDA!$M:$M,$B26&amp;" d. "&amp;AK$2)))</f>
        <v/>
      </c>
      <c r="AL26" s="82" t="str">
        <f aca="false">IF($B26=AL$2,"-",IF(COUNTIF(CORRIDA!$M:$M,$B26&amp;" d. "&amp;AL$2)=0,"",COUNTIF(CORRIDA!$M:$M,$B26&amp;" d. "&amp;AL$2)))</f>
        <v/>
      </c>
      <c r="AM26" s="82" t="str">
        <f aca="false">IF($B26=AM$2,"-",IF(COUNTIF(CORRIDA!$M:$M,$B26&amp;" d. "&amp;AM$2)=0,"",COUNTIF(CORRIDA!$M:$M,$B26&amp;" d. "&amp;AM$2)))</f>
        <v/>
      </c>
      <c r="AN26" s="82" t="str">
        <f aca="false">IF($B26=AN$2,"-",IF(COUNTIF(CORRIDA!$M:$M,$B26&amp;" d. "&amp;AN$2)=0,"",COUNTIF(CORRIDA!$M:$M,$B26&amp;" d. "&amp;AN$2)))</f>
        <v/>
      </c>
      <c r="AO26" s="82" t="str">
        <f aca="false">IF($B26=AO$2,"-",IF(COUNTIF(CORRIDA!$M:$M,$B26&amp;" d. "&amp;AO$2)=0,"",COUNTIF(CORRIDA!$M:$M,$B26&amp;" d. "&amp;AO$2)))</f>
        <v/>
      </c>
      <c r="AP26" s="82" t="str">
        <f aca="false">IF($B26=AP$2,"-",IF(COUNTIF(CORRIDA!$M:$M,$B26&amp;" d. "&amp;AP$2)=0,"",COUNTIF(CORRIDA!$M:$M,$B26&amp;" d. "&amp;AP$2)))</f>
        <v/>
      </c>
      <c r="AQ26" s="82" t="str">
        <f aca="false">IF($B26=AQ$2,"-",IF(COUNTIF(CORRIDA!$M:$M,$B26&amp;" d. "&amp;AQ$2)=0,"",COUNTIF(CORRIDA!$M:$M,$B26&amp;" d. "&amp;AQ$2)))</f>
        <v/>
      </c>
      <c r="AR26" s="82" t="n">
        <f aca="false">IF($B26=AR$2,"-",IF(COUNTIF(CORRIDA!$M:$M,$B26&amp;" d. "&amp;AR$2)=0,"",COUNTIF(CORRIDA!$M:$M,$B26&amp;" d. "&amp;AR$2)))</f>
        <v>2</v>
      </c>
      <c r="AS26" s="82" t="str">
        <f aca="false">IF($B26=AS$2,"-",IF(COUNTIF(CORRIDA!$M:$M,$B26&amp;" d. "&amp;AS$2)=0,"",COUNTIF(CORRIDA!$M:$M,$B26&amp;" d. "&amp;AS$2)))</f>
        <v/>
      </c>
      <c r="AT26" s="82" t="str">
        <f aca="false">IF($B26=AT$2,"-",IF(COUNTIF(CORRIDA!$M:$M,$B26&amp;" d. "&amp;AT$2)=0,"",COUNTIF(CORRIDA!$M:$M,$B26&amp;" d. "&amp;AT$2)))</f>
        <v/>
      </c>
      <c r="AU26" s="82" t="str">
        <f aca="false">IF($B26=AU$2,"-",IF(COUNTIF(CORRIDA!$M:$M,$B26&amp;" d. "&amp;AU$2)=0,"",COUNTIF(CORRIDA!$M:$M,$B26&amp;" d. "&amp;AU$2)))</f>
        <v/>
      </c>
      <c r="AV26" s="82" t="str">
        <f aca="false">IF($B26=AV$2,"-",IF(COUNTIF(CORRIDA!$M:$M,$B26&amp;" d. "&amp;AV$2)=0,"",COUNTIF(CORRIDA!$M:$M,$B26&amp;" d. "&amp;AV$2)))</f>
        <v/>
      </c>
      <c r="AW26" s="82" t="str">
        <f aca="false">IF($B26=AW$2,"-",IF(COUNTIF(CORRIDA!$M:$M,$B26&amp;" d. "&amp;AW$2)=0,"",COUNTIF(CORRIDA!$M:$M,$B26&amp;" d. "&amp;AW$2)))</f>
        <v/>
      </c>
      <c r="AX26" s="82" t="n">
        <f aca="false">IF($B26=AX$2,"-",IF(COUNTIF(CORRIDA!$M:$M,$B26&amp;" d. "&amp;AX$2)=0,"",COUNTIF(CORRIDA!$M:$M,$B26&amp;" d. "&amp;AX$2)))</f>
        <v>1</v>
      </c>
      <c r="AY26" s="82" t="str">
        <f aca="false">IF($B26=AY$2,"-",IF(COUNTIF(CORRIDA!$M:$M,$B26&amp;" d. "&amp;AY$2)=0,"",COUNTIF(CORRIDA!$M:$M,$B26&amp;" d. "&amp;AY$2)))</f>
        <v/>
      </c>
      <c r="AZ26" s="82" t="str">
        <f aca="false">IF($B26=AZ$2,"-",IF(COUNTIF(CORRIDA!$M:$M,$B26&amp;" d. "&amp;AZ$2)=0,"",COUNTIF(CORRIDA!$M:$M,$B26&amp;" d. "&amp;AZ$2)))</f>
        <v/>
      </c>
      <c r="BA26" s="75" t="n">
        <f aca="false">SUM(C26:AZ26)</f>
        <v>3</v>
      </c>
      <c r="BE26" s="73" t="str">
        <f aca="false">B26</f>
        <v>Luis Carlos</v>
      </c>
      <c r="BF26" s="83" t="str">
        <f aca="false">IF($B26=BF$2,"-",IF(COUNTIF(CORRIDA!$M:$M,$B26&amp;" d. "&amp;BF$2)+COUNTIF(CORRIDA!$M:$M,BF$2&amp;" d. "&amp;$B26)=0,"",COUNTIF(CORRIDA!$M:$M,$B26&amp;" d. "&amp;BF$2)+COUNTIF(CORRIDA!$M:$M,BF$2&amp;" d. "&amp;$B26)))</f>
        <v/>
      </c>
      <c r="BG26" s="83" t="str">
        <f aca="false">IF($B26=BG$2,"-",IF(COUNTIF(CORRIDA!$M:$M,$B26&amp;" d. "&amp;BG$2)+COUNTIF(CORRIDA!$M:$M,BG$2&amp;" d. "&amp;$B26)=0,"",COUNTIF(CORRIDA!$M:$M,$B26&amp;" d. "&amp;BG$2)+COUNTIF(CORRIDA!$M:$M,BG$2&amp;" d. "&amp;$B26)))</f>
        <v/>
      </c>
      <c r="BH26" s="83" t="str">
        <f aca="false">IF($B26=BH$2,"-",IF(COUNTIF(CORRIDA!$M:$M,$B26&amp;" d. "&amp;BH$2)+COUNTIF(CORRIDA!$M:$M,BH$2&amp;" d. "&amp;$B26)=0,"",COUNTIF(CORRIDA!$M:$M,$B26&amp;" d. "&amp;BH$2)+COUNTIF(CORRIDA!$M:$M,BH$2&amp;" d. "&amp;$B26)))</f>
        <v/>
      </c>
      <c r="BI26" s="83" t="str">
        <f aca="false">IF($B26=BI$2,"-",IF(COUNTIF(CORRIDA!$M:$M,$B26&amp;" d. "&amp;BI$2)+COUNTIF(CORRIDA!$M:$M,BI$2&amp;" d. "&amp;$B26)=0,"",COUNTIF(CORRIDA!$M:$M,$B26&amp;" d. "&amp;BI$2)+COUNTIF(CORRIDA!$M:$M,BI$2&amp;" d. "&amp;$B26)))</f>
        <v/>
      </c>
      <c r="BJ26" s="83" t="str">
        <f aca="false">IF($B26=BJ$2,"-",IF(COUNTIF(CORRIDA!$M:$M,$B26&amp;" d. "&amp;BJ$2)+COUNTIF(CORRIDA!$M:$M,BJ$2&amp;" d. "&amp;$B26)=0,"",COUNTIF(CORRIDA!$M:$M,$B26&amp;" d. "&amp;BJ$2)+COUNTIF(CORRIDA!$M:$M,BJ$2&amp;" d. "&amp;$B26)))</f>
        <v/>
      </c>
      <c r="BK26" s="83" t="str">
        <f aca="false">IF($B26=BK$2,"-",IF(COUNTIF(CORRIDA!$M:$M,$B26&amp;" d. "&amp;BK$2)+COUNTIF(CORRIDA!$M:$M,BK$2&amp;" d. "&amp;$B26)=0,"",COUNTIF(CORRIDA!$M:$M,$B26&amp;" d. "&amp;BK$2)+COUNTIF(CORRIDA!$M:$M,BK$2&amp;" d. "&amp;$B26)))</f>
        <v/>
      </c>
      <c r="BL26" s="83" t="str">
        <f aca="false">IF($B26=BL$2,"-",IF(COUNTIF(CORRIDA!$M:$M,$B26&amp;" d. "&amp;BL$2)+COUNTIF(CORRIDA!$M:$M,BL$2&amp;" d. "&amp;$B26)=0,"",COUNTIF(CORRIDA!$M:$M,$B26&amp;" d. "&amp;BL$2)+COUNTIF(CORRIDA!$M:$M,BL$2&amp;" d. "&amp;$B26)))</f>
        <v/>
      </c>
      <c r="BM26" s="83" t="str">
        <f aca="false">IF($B26=BM$2,"-",IF(COUNTIF(CORRIDA!$M:$M,$B26&amp;" d. "&amp;BM$2)+COUNTIF(CORRIDA!$M:$M,BM$2&amp;" d. "&amp;$B26)=0,"",COUNTIF(CORRIDA!$M:$M,$B26&amp;" d. "&amp;BM$2)+COUNTIF(CORRIDA!$M:$M,BM$2&amp;" d. "&amp;$B26)))</f>
        <v/>
      </c>
      <c r="BN26" s="83" t="str">
        <f aca="false">IF($B26=BN$2,"-",IF(COUNTIF(CORRIDA!$M:$M,$B26&amp;" d. "&amp;BN$2)+COUNTIF(CORRIDA!$M:$M,BN$2&amp;" d. "&amp;$B26)=0,"",COUNTIF(CORRIDA!$M:$M,$B26&amp;" d. "&amp;BN$2)+COUNTIF(CORRIDA!$M:$M,BN$2&amp;" d. "&amp;$B26)))</f>
        <v/>
      </c>
      <c r="BO26" s="83" t="str">
        <f aca="false">IF($B26=BO$2,"-",IF(COUNTIF(CORRIDA!$M:$M,$B26&amp;" d. "&amp;BO$2)+COUNTIF(CORRIDA!$M:$M,BO$2&amp;" d. "&amp;$B26)=0,"",COUNTIF(CORRIDA!$M:$M,$B26&amp;" d. "&amp;BO$2)+COUNTIF(CORRIDA!$M:$M,BO$2&amp;" d. "&amp;$B26)))</f>
        <v/>
      </c>
      <c r="BP26" s="83" t="n">
        <f aca="false">IF($B26=BP$2,"-",IF(COUNTIF(CORRIDA!$M:$M,$B26&amp;" d. "&amp;BP$2)+COUNTIF(CORRIDA!$M:$M,BP$2&amp;" d. "&amp;$B26)=0,"",COUNTIF(CORRIDA!$M:$M,$B26&amp;" d. "&amp;BP$2)+COUNTIF(CORRIDA!$M:$M,BP$2&amp;" d. "&amp;$B26)))</f>
        <v>2</v>
      </c>
      <c r="BQ26" s="83" t="str">
        <f aca="false">IF($B26=BQ$2,"-",IF(COUNTIF(CORRIDA!$M:$M,$B26&amp;" d. "&amp;BQ$2)+COUNTIF(CORRIDA!$M:$M,BQ$2&amp;" d. "&amp;$B26)=0,"",COUNTIF(CORRIDA!$M:$M,$B26&amp;" d. "&amp;BQ$2)+COUNTIF(CORRIDA!$M:$M,BQ$2&amp;" d. "&amp;$B26)))</f>
        <v/>
      </c>
      <c r="BR26" s="83" t="str">
        <f aca="false">IF($B26=BR$2,"-",IF(COUNTIF(CORRIDA!$M:$M,$B26&amp;" d. "&amp;BR$2)+COUNTIF(CORRIDA!$M:$M,BR$2&amp;" d. "&amp;$B26)=0,"",COUNTIF(CORRIDA!$M:$M,$B26&amp;" d. "&amp;BR$2)+COUNTIF(CORRIDA!$M:$M,BR$2&amp;" d. "&amp;$B26)))</f>
        <v/>
      </c>
      <c r="BS26" s="83" t="str">
        <f aca="false">IF($B26=BS$2,"-",IF(COUNTIF(CORRIDA!$M:$M,$B26&amp;" d. "&amp;BS$2)+COUNTIF(CORRIDA!$M:$M,BS$2&amp;" d. "&amp;$B26)=0,"",COUNTIF(CORRIDA!$M:$M,$B26&amp;" d. "&amp;BS$2)+COUNTIF(CORRIDA!$M:$M,BS$2&amp;" d. "&amp;$B26)))</f>
        <v/>
      </c>
      <c r="BT26" s="83" t="str">
        <f aca="false">IF($B26=BT$2,"-",IF(COUNTIF(CORRIDA!$M:$M,$B26&amp;" d. "&amp;BT$2)+COUNTIF(CORRIDA!$M:$M,BT$2&amp;" d. "&amp;$B26)=0,"",COUNTIF(CORRIDA!$M:$M,$B26&amp;" d. "&amp;BT$2)+COUNTIF(CORRIDA!$M:$M,BT$2&amp;" d. "&amp;$B26)))</f>
        <v/>
      </c>
      <c r="BU26" s="83" t="str">
        <f aca="false">IF($B26=BU$2,"-",IF(COUNTIF(CORRIDA!$M:$M,$B26&amp;" d. "&amp;BU$2)+COUNTIF(CORRIDA!$M:$M,BU$2&amp;" d. "&amp;$B26)=0,"",COUNTIF(CORRIDA!$M:$M,$B26&amp;" d. "&amp;BU$2)+COUNTIF(CORRIDA!$M:$M,BU$2&amp;" d. "&amp;$B26)))</f>
        <v/>
      </c>
      <c r="BV26" s="83" t="n">
        <f aca="false">IF($B26=BV$2,"-",IF(COUNTIF(CORRIDA!$M:$M,$B26&amp;" d. "&amp;BV$2)+COUNTIF(CORRIDA!$M:$M,BV$2&amp;" d. "&amp;$B26)=0,"",COUNTIF(CORRIDA!$M:$M,$B26&amp;" d. "&amp;BV$2)+COUNTIF(CORRIDA!$M:$M,BV$2&amp;" d. "&amp;$B26)))</f>
        <v>2</v>
      </c>
      <c r="BW26" s="83" t="str">
        <f aca="false">IF($B26=BW$2,"-",IF(COUNTIF(CORRIDA!$M:$M,$B26&amp;" d. "&amp;BW$2)+COUNTIF(CORRIDA!$M:$M,BW$2&amp;" d. "&amp;$B26)=0,"",COUNTIF(CORRIDA!$M:$M,$B26&amp;" d. "&amp;BW$2)+COUNTIF(CORRIDA!$M:$M,BW$2&amp;" d. "&amp;$B26)))</f>
        <v/>
      </c>
      <c r="BX26" s="83" t="str">
        <f aca="false">IF($B26=BX$2,"-",IF(COUNTIF(CORRIDA!$M:$M,$B26&amp;" d. "&amp;BX$2)+COUNTIF(CORRIDA!$M:$M,BX$2&amp;" d. "&amp;$B26)=0,"",COUNTIF(CORRIDA!$M:$M,$B26&amp;" d. "&amp;BX$2)+COUNTIF(CORRIDA!$M:$M,BX$2&amp;" d. "&amp;$B26)))</f>
        <v/>
      </c>
      <c r="BY26" s="83" t="str">
        <f aca="false">IF($B26=BY$2,"-",IF(COUNTIF(CORRIDA!$M:$M,$B26&amp;" d. "&amp;BY$2)+COUNTIF(CORRIDA!$M:$M,BY$2&amp;" d. "&amp;$B26)=0,"",COUNTIF(CORRIDA!$M:$M,$B26&amp;" d. "&amp;BY$2)+COUNTIF(CORRIDA!$M:$M,BY$2&amp;" d. "&amp;$B26)))</f>
        <v/>
      </c>
      <c r="BZ26" s="83" t="str">
        <f aca="false">IF($B26=BZ$2,"-",IF(COUNTIF(CORRIDA!$M:$M,$B26&amp;" d. "&amp;BZ$2)+COUNTIF(CORRIDA!$M:$M,BZ$2&amp;" d. "&amp;$B26)=0,"",COUNTIF(CORRIDA!$M:$M,$B26&amp;" d. "&amp;BZ$2)+COUNTIF(CORRIDA!$M:$M,BZ$2&amp;" d. "&amp;$B26)))</f>
        <v/>
      </c>
      <c r="CA26" s="83" t="str">
        <f aca="false">IF($B26=CA$2,"-",IF(COUNTIF(CORRIDA!$M:$M,$B26&amp;" d. "&amp;CA$2)+COUNTIF(CORRIDA!$M:$M,CA$2&amp;" d. "&amp;$B26)=0,"",COUNTIF(CORRIDA!$M:$M,$B26&amp;" d. "&amp;CA$2)+COUNTIF(CORRIDA!$M:$M,CA$2&amp;" d. "&amp;$B26)))</f>
        <v/>
      </c>
      <c r="CB26" s="83" t="str">
        <f aca="false">IF($B26=CB$2,"-",IF(COUNTIF(CORRIDA!$M:$M,$B26&amp;" d. "&amp;CB$2)+COUNTIF(CORRIDA!$M:$M,CB$2&amp;" d. "&amp;$B26)=0,"",COUNTIF(CORRIDA!$M:$M,$B26&amp;" d. "&amp;CB$2)+COUNTIF(CORRIDA!$M:$M,CB$2&amp;" d. "&amp;$B26)))</f>
        <v/>
      </c>
      <c r="CC26" s="83" t="str">
        <f aca="false">IF($B26=CC$2,"-",IF(COUNTIF(CORRIDA!$M:$M,$B26&amp;" d. "&amp;CC$2)+COUNTIF(CORRIDA!$M:$M,CC$2&amp;" d. "&amp;$B26)=0,"",COUNTIF(CORRIDA!$M:$M,$B26&amp;" d. "&amp;CC$2)+COUNTIF(CORRIDA!$M:$M,CC$2&amp;" d. "&amp;$B26)))</f>
        <v>-</v>
      </c>
      <c r="CD26" s="83" t="n">
        <f aca="false">IF($B26=CD$2,"-",IF(COUNTIF(CORRIDA!$M:$M,$B26&amp;" d. "&amp;CD$2)+COUNTIF(CORRIDA!$M:$M,CD$2&amp;" d. "&amp;$B26)=0,"",COUNTIF(CORRIDA!$M:$M,$B26&amp;" d. "&amp;CD$2)+COUNTIF(CORRIDA!$M:$M,CD$2&amp;" d. "&amp;$B26)))</f>
        <v>1</v>
      </c>
      <c r="CE26" s="83" t="str">
        <f aca="false">IF($B26=CE$2,"-",IF(COUNTIF(CORRIDA!$M:$M,$B26&amp;" d. "&amp;CE$2)+COUNTIF(CORRIDA!$M:$M,CE$2&amp;" d. "&amp;$B26)=0,"",COUNTIF(CORRIDA!$M:$M,$B26&amp;" d. "&amp;CE$2)+COUNTIF(CORRIDA!$M:$M,CE$2&amp;" d. "&amp;$B26)))</f>
        <v/>
      </c>
      <c r="CF26" s="83" t="str">
        <f aca="false">IF($B26=CF$2,"-",IF(COUNTIF(CORRIDA!$M:$M,$B26&amp;" d. "&amp;CF$2)+COUNTIF(CORRIDA!$M:$M,CF$2&amp;" d. "&amp;$B26)=0,"",COUNTIF(CORRIDA!$M:$M,$B26&amp;" d. "&amp;CF$2)+COUNTIF(CORRIDA!$M:$M,CF$2&amp;" d. "&amp;$B26)))</f>
        <v/>
      </c>
      <c r="CG26" s="83" t="str">
        <f aca="false">IF($B26=CG$2,"-",IF(COUNTIF(CORRIDA!$M:$M,$B26&amp;" d. "&amp;CG$2)+COUNTIF(CORRIDA!$M:$M,CG$2&amp;" d. "&amp;$B26)=0,"",COUNTIF(CORRIDA!$M:$M,$B26&amp;" d. "&amp;CG$2)+COUNTIF(CORRIDA!$M:$M,CG$2&amp;" d. "&amp;$B26)))</f>
        <v/>
      </c>
      <c r="CH26" s="83" t="str">
        <f aca="false">IF($B26=CH$2,"-",IF(COUNTIF(CORRIDA!$M:$M,$B26&amp;" d. "&amp;CH$2)+COUNTIF(CORRIDA!$M:$M,CH$2&amp;" d. "&amp;$B26)=0,"",COUNTIF(CORRIDA!$M:$M,$B26&amp;" d. "&amp;CH$2)+COUNTIF(CORRIDA!$M:$M,CH$2&amp;" d. "&amp;$B26)))</f>
        <v/>
      </c>
      <c r="CI26" s="83" t="str">
        <f aca="false">IF($B26=CI$2,"-",IF(COUNTIF(CORRIDA!$M:$M,$B26&amp;" d. "&amp;CI$2)+COUNTIF(CORRIDA!$M:$M,CI$2&amp;" d. "&amp;$B26)=0,"",COUNTIF(CORRIDA!$M:$M,$B26&amp;" d. "&amp;CI$2)+COUNTIF(CORRIDA!$M:$M,CI$2&amp;" d. "&amp;$B26)))</f>
        <v/>
      </c>
      <c r="CJ26" s="83" t="str">
        <f aca="false">IF($B26=CJ$2,"-",IF(COUNTIF(CORRIDA!$M:$M,$B26&amp;" d. "&amp;CJ$2)+COUNTIF(CORRIDA!$M:$M,CJ$2&amp;" d. "&amp;$B26)=0,"",COUNTIF(CORRIDA!$M:$M,$B26&amp;" d. "&amp;CJ$2)+COUNTIF(CORRIDA!$M:$M,CJ$2&amp;" d. "&amp;$B26)))</f>
        <v/>
      </c>
      <c r="CK26" s="83" t="str">
        <f aca="false">IF($B26=CK$2,"-",IF(COUNTIF(CORRIDA!$M:$M,$B26&amp;" d. "&amp;CK$2)+COUNTIF(CORRIDA!$M:$M,CK$2&amp;" d. "&amp;$B26)=0,"",COUNTIF(CORRIDA!$M:$M,$B26&amp;" d. "&amp;CK$2)+COUNTIF(CORRIDA!$M:$M,CK$2&amp;" d. "&amp;$B26)))</f>
        <v/>
      </c>
      <c r="CL26" s="83" t="str">
        <f aca="false">IF($B26=CL$2,"-",IF(COUNTIF(CORRIDA!$M:$M,$B26&amp;" d. "&amp;CL$2)+COUNTIF(CORRIDA!$M:$M,CL$2&amp;" d. "&amp;$B26)=0,"",COUNTIF(CORRIDA!$M:$M,$B26&amp;" d. "&amp;CL$2)+COUNTIF(CORRIDA!$M:$M,CL$2&amp;" d. "&amp;$B26)))</f>
        <v/>
      </c>
      <c r="CM26" s="83" t="str">
        <f aca="false">IF($B26=CM$2,"-",IF(COUNTIF(CORRIDA!$M:$M,$B26&amp;" d. "&amp;CM$2)+COUNTIF(CORRIDA!$M:$M,CM$2&amp;" d. "&amp;$B26)=0,"",COUNTIF(CORRIDA!$M:$M,$B26&amp;" d. "&amp;CM$2)+COUNTIF(CORRIDA!$M:$M,CM$2&amp;" d. "&amp;$B26)))</f>
        <v/>
      </c>
      <c r="CN26" s="83" t="n">
        <f aca="false">IF($B26=CN$2,"-",IF(COUNTIF(CORRIDA!$M:$M,$B26&amp;" d. "&amp;CN$2)+COUNTIF(CORRIDA!$M:$M,CN$2&amp;" d. "&amp;$B26)=0,"",COUNTIF(CORRIDA!$M:$M,$B26&amp;" d. "&amp;CN$2)+COUNTIF(CORRIDA!$M:$M,CN$2&amp;" d. "&amp;$B26)))</f>
        <v>1</v>
      </c>
      <c r="CO26" s="83" t="str">
        <f aca="false">IF($B26=CO$2,"-",IF(COUNTIF(CORRIDA!$M:$M,$B26&amp;" d. "&amp;CO$2)+COUNTIF(CORRIDA!$M:$M,CO$2&amp;" d. "&amp;$B26)=0,"",COUNTIF(CORRIDA!$M:$M,$B26&amp;" d. "&amp;CO$2)+COUNTIF(CORRIDA!$M:$M,CO$2&amp;" d. "&amp;$B26)))</f>
        <v/>
      </c>
      <c r="CP26" s="83" t="str">
        <f aca="false">IF($B26=CP$2,"-",IF(COUNTIF(CORRIDA!$M:$M,$B26&amp;" d. "&amp;CP$2)+COUNTIF(CORRIDA!$M:$M,CP$2&amp;" d. "&amp;$B26)=0,"",COUNTIF(CORRIDA!$M:$M,$B26&amp;" d. "&amp;CP$2)+COUNTIF(CORRIDA!$M:$M,CP$2&amp;" d. "&amp;$B26)))</f>
        <v/>
      </c>
      <c r="CQ26" s="83" t="str">
        <f aca="false">IF($B26=CQ$2,"-",IF(COUNTIF(CORRIDA!$M:$M,$B26&amp;" d. "&amp;CQ$2)+COUNTIF(CORRIDA!$M:$M,CQ$2&amp;" d. "&amp;$B26)=0,"",COUNTIF(CORRIDA!$M:$M,$B26&amp;" d. "&amp;CQ$2)+COUNTIF(CORRIDA!$M:$M,CQ$2&amp;" d. "&amp;$B26)))</f>
        <v/>
      </c>
      <c r="CR26" s="83" t="str">
        <f aca="false">IF($B26=CR$2,"-",IF(COUNTIF(CORRIDA!$M:$M,$B26&amp;" d. "&amp;CR$2)+COUNTIF(CORRIDA!$M:$M,CR$2&amp;" d. "&amp;$B26)=0,"",COUNTIF(CORRIDA!$M:$M,$B26&amp;" d. "&amp;CR$2)+COUNTIF(CORRIDA!$M:$M,CR$2&amp;" d. "&amp;$B26)))</f>
        <v/>
      </c>
      <c r="CS26" s="83" t="str">
        <f aca="false">IF($B26=CS$2,"-",IF(COUNTIF(CORRIDA!$M:$M,$B26&amp;" d. "&amp;CS$2)+COUNTIF(CORRIDA!$M:$M,CS$2&amp;" d. "&amp;$B26)=0,"",COUNTIF(CORRIDA!$M:$M,$B26&amp;" d. "&amp;CS$2)+COUNTIF(CORRIDA!$M:$M,CS$2&amp;" d. "&amp;$B26)))</f>
        <v/>
      </c>
      <c r="CT26" s="83" t="str">
        <f aca="false">IF($B26=CT$2,"-",IF(COUNTIF(CORRIDA!$M:$M,$B26&amp;" d. "&amp;CT$2)+COUNTIF(CORRIDA!$M:$M,CT$2&amp;" d. "&amp;$B26)=0,"",COUNTIF(CORRIDA!$M:$M,$B26&amp;" d. "&amp;CT$2)+COUNTIF(CORRIDA!$M:$M,CT$2&amp;" d. "&amp;$B26)))</f>
        <v/>
      </c>
      <c r="CU26" s="83" t="n">
        <f aca="false">IF($B26=CU$2,"-",IF(COUNTIF(CORRIDA!$M:$M,$B26&amp;" d. "&amp;CU$2)+COUNTIF(CORRIDA!$M:$M,CU$2&amp;" d. "&amp;$B26)=0,"",COUNTIF(CORRIDA!$M:$M,$B26&amp;" d. "&amp;CU$2)+COUNTIF(CORRIDA!$M:$M,CU$2&amp;" d. "&amp;$B26)))</f>
        <v>3</v>
      </c>
      <c r="CV26" s="83" t="str">
        <f aca="false">IF($B26=CV$2,"-",IF(COUNTIF(CORRIDA!$M:$M,$B26&amp;" d. "&amp;CV$2)+COUNTIF(CORRIDA!$M:$M,CV$2&amp;" d. "&amp;$B26)=0,"",COUNTIF(CORRIDA!$M:$M,$B26&amp;" d. "&amp;CV$2)+COUNTIF(CORRIDA!$M:$M,CV$2&amp;" d. "&amp;$B26)))</f>
        <v/>
      </c>
      <c r="CW26" s="83" t="str">
        <f aca="false">IF($B26=CW$2,"-",IF(COUNTIF(CORRIDA!$M:$M,$B26&amp;" d. "&amp;CW$2)+COUNTIF(CORRIDA!$M:$M,CW$2&amp;" d. "&amp;$B26)=0,"",COUNTIF(CORRIDA!$M:$M,$B26&amp;" d. "&amp;CW$2)+COUNTIF(CORRIDA!$M:$M,CW$2&amp;" d. "&amp;$B26)))</f>
        <v/>
      </c>
      <c r="CX26" s="83" t="str">
        <f aca="false">IF($B26=CX$2,"-",IF(COUNTIF(CORRIDA!$M:$M,$B26&amp;" d. "&amp;CX$2)+COUNTIF(CORRIDA!$M:$M,CX$2&amp;" d. "&amp;$B26)=0,"",COUNTIF(CORRIDA!$M:$M,$B26&amp;" d. "&amp;CX$2)+COUNTIF(CORRIDA!$M:$M,CX$2&amp;" d. "&amp;$B26)))</f>
        <v/>
      </c>
      <c r="CY26" s="83" t="str">
        <f aca="false">IF($B26=CY$2,"-",IF(COUNTIF(CORRIDA!$M:$M,$B26&amp;" d. "&amp;CY$2)+COUNTIF(CORRIDA!$M:$M,CY$2&amp;" d. "&amp;$B26)=0,"",COUNTIF(CORRIDA!$M:$M,$B26&amp;" d. "&amp;CY$2)+COUNTIF(CORRIDA!$M:$M,CY$2&amp;" d. "&amp;$B26)))</f>
        <v/>
      </c>
      <c r="CZ26" s="83" t="n">
        <f aca="false">IF($B26=CZ$2,"-",IF(COUNTIF(CORRIDA!$M:$M,$B26&amp;" d. "&amp;CZ$2)+COUNTIF(CORRIDA!$M:$M,CZ$2&amp;" d. "&amp;$B26)=0,"",COUNTIF(CORRIDA!$M:$M,$B26&amp;" d. "&amp;CZ$2)+COUNTIF(CORRIDA!$M:$M,CZ$2&amp;" d. "&amp;$B26)))</f>
        <v>1</v>
      </c>
      <c r="DA26" s="83" t="n">
        <f aca="false">IF($B26=DA$2,"-",IF(COUNTIF(CORRIDA!$M:$M,$B26&amp;" d. "&amp;DA$2)+COUNTIF(CORRIDA!$M:$M,DA$2&amp;" d. "&amp;$B26)=0,"",COUNTIF(CORRIDA!$M:$M,$B26&amp;" d. "&amp;DA$2)+COUNTIF(CORRIDA!$M:$M,DA$2&amp;" d. "&amp;$B26)))</f>
        <v>1</v>
      </c>
      <c r="DB26" s="83" t="str">
        <f aca="false">IF($B26=DB$2,"-",IF(COUNTIF(CORRIDA!$M:$M,$B26&amp;" d. "&amp;DB$2)+COUNTIF(CORRIDA!$M:$M,DB$2&amp;" d. "&amp;$B26)=0,"",COUNTIF(CORRIDA!$M:$M,$B26&amp;" d. "&amp;DB$2)+COUNTIF(CORRIDA!$M:$M,DB$2&amp;" d. "&amp;$B26)))</f>
        <v/>
      </c>
      <c r="DC26" s="83" t="str">
        <f aca="false">IF($B26=DC$2,"-",IF(COUNTIF(CORRIDA!$M:$M,$B26&amp;" d. "&amp;DC$2)+COUNTIF(CORRIDA!$M:$M,DC$2&amp;" d. "&amp;$B26)=0,"",COUNTIF(CORRIDA!$M:$M,$B26&amp;" d. "&amp;DC$2)+COUNTIF(CORRIDA!$M:$M,DC$2&amp;" d. "&amp;$B26)))</f>
        <v/>
      </c>
      <c r="DD26" s="75" t="n">
        <f aca="false">SUM(BF26:DC26)</f>
        <v>11</v>
      </c>
      <c r="DE26" s="77" t="n">
        <f aca="false">COUNTIF(BF26:DC26,"&gt;0")</f>
        <v>7</v>
      </c>
      <c r="DF26" s="78" t="n">
        <f aca="false">IF(COUNTIF(BF26:DC26,"&gt;0")&lt;10,0,QUOTIENT(COUNTIF(BF26:DC26,"&gt;0"),5)*50)</f>
        <v>0</v>
      </c>
      <c r="DG26" s="79"/>
      <c r="DH26" s="73" t="str">
        <f aca="false">BE26</f>
        <v>Luis Carlos</v>
      </c>
      <c r="DI26" s="83" t="n">
        <f aca="false">IF($B26=DI$2,0,IF(COUNTIF(CORRIDA!$M:$M,$B26&amp;" d. "&amp;DI$2)+COUNTIF(CORRIDA!$M:$M,DI$2&amp;" d. "&amp;$B26)=0,0,COUNTIF(CORRIDA!$M:$M,$B26&amp;" d. "&amp;DI$2)+COUNTIF(CORRIDA!$M:$M,DI$2&amp;" d. "&amp;$B26)))</f>
        <v>0</v>
      </c>
      <c r="DJ26" s="83" t="n">
        <f aca="false">IF($B26=DJ$2,0,IF(COUNTIF(CORRIDA!$M:$M,$B26&amp;" d. "&amp;DJ$2)+COUNTIF(CORRIDA!$M:$M,DJ$2&amp;" d. "&amp;$B26)=0,0,COUNTIF(CORRIDA!$M:$M,$B26&amp;" d. "&amp;DJ$2)+COUNTIF(CORRIDA!$M:$M,DJ$2&amp;" d. "&amp;$B26)))</f>
        <v>0</v>
      </c>
      <c r="DK26" s="83" t="n">
        <f aca="false">IF($B26=DK$2,0,IF(COUNTIF(CORRIDA!$M:$M,$B26&amp;" d. "&amp;DK$2)+COUNTIF(CORRIDA!$M:$M,DK$2&amp;" d. "&amp;$B26)=0,0,COUNTIF(CORRIDA!$M:$M,$B26&amp;" d. "&amp;DK$2)+COUNTIF(CORRIDA!$M:$M,DK$2&amp;" d. "&amp;$B26)))</f>
        <v>0</v>
      </c>
      <c r="DL26" s="83" t="n">
        <f aca="false">IF($B26=DL$2,0,IF(COUNTIF(CORRIDA!$M:$M,$B26&amp;" d. "&amp;DL$2)+COUNTIF(CORRIDA!$M:$M,DL$2&amp;" d. "&amp;$B26)=0,0,COUNTIF(CORRIDA!$M:$M,$B26&amp;" d. "&amp;DL$2)+COUNTIF(CORRIDA!$M:$M,DL$2&amp;" d. "&amp;$B26)))</f>
        <v>0</v>
      </c>
      <c r="DM26" s="83" t="n">
        <f aca="false">IF($B26=DM$2,0,IF(COUNTIF(CORRIDA!$M:$M,$B26&amp;" d. "&amp;DM$2)+COUNTIF(CORRIDA!$M:$M,DM$2&amp;" d. "&amp;$B26)=0,0,COUNTIF(CORRIDA!$M:$M,$B26&amp;" d. "&amp;DM$2)+COUNTIF(CORRIDA!$M:$M,DM$2&amp;" d. "&amp;$B26)))</f>
        <v>0</v>
      </c>
      <c r="DN26" s="83" t="n">
        <f aca="false">IF($B26=DN$2,0,IF(COUNTIF(CORRIDA!$M:$M,$B26&amp;" d. "&amp;DN$2)+COUNTIF(CORRIDA!$M:$M,DN$2&amp;" d. "&amp;$B26)=0,0,COUNTIF(CORRIDA!$M:$M,$B26&amp;" d. "&amp;DN$2)+COUNTIF(CORRIDA!$M:$M,DN$2&amp;" d. "&amp;$B26)))</f>
        <v>0</v>
      </c>
      <c r="DO26" s="83" t="n">
        <f aca="false">IF($B26=DO$2,0,IF(COUNTIF(CORRIDA!$M:$M,$B26&amp;" d. "&amp;DO$2)+COUNTIF(CORRIDA!$M:$M,DO$2&amp;" d. "&amp;$B26)=0,0,COUNTIF(CORRIDA!$M:$M,$B26&amp;" d. "&amp;DO$2)+COUNTIF(CORRIDA!$M:$M,DO$2&amp;" d. "&amp;$B26)))</f>
        <v>0</v>
      </c>
      <c r="DP26" s="83" t="n">
        <f aca="false">IF($B26=DP$2,0,IF(COUNTIF(CORRIDA!$M:$M,$B26&amp;" d. "&amp;DP$2)+COUNTIF(CORRIDA!$M:$M,DP$2&amp;" d. "&amp;$B26)=0,0,COUNTIF(CORRIDA!$M:$M,$B26&amp;" d. "&amp;DP$2)+COUNTIF(CORRIDA!$M:$M,DP$2&amp;" d. "&amp;$B26)))</f>
        <v>0</v>
      </c>
      <c r="DQ26" s="83" t="n">
        <f aca="false">IF($B26=DQ$2,0,IF(COUNTIF(CORRIDA!$M:$M,$B26&amp;" d. "&amp;DQ$2)+COUNTIF(CORRIDA!$M:$M,DQ$2&amp;" d. "&amp;$B26)=0,0,COUNTIF(CORRIDA!$M:$M,$B26&amp;" d. "&amp;DQ$2)+COUNTIF(CORRIDA!$M:$M,DQ$2&amp;" d. "&amp;$B26)))</f>
        <v>0</v>
      </c>
      <c r="DR26" s="83" t="n">
        <f aca="false">IF($B26=DR$2,0,IF(COUNTIF(CORRIDA!$M:$M,$B26&amp;" d. "&amp;DR$2)+COUNTIF(CORRIDA!$M:$M,DR$2&amp;" d. "&amp;$B26)=0,0,COUNTIF(CORRIDA!$M:$M,$B26&amp;" d. "&amp;DR$2)+COUNTIF(CORRIDA!$M:$M,DR$2&amp;" d. "&amp;$B26)))</f>
        <v>0</v>
      </c>
      <c r="DS26" s="83" t="n">
        <f aca="false">IF($B26=DS$2,0,IF(COUNTIF(CORRIDA!$M:$M,$B26&amp;" d. "&amp;DS$2)+COUNTIF(CORRIDA!$M:$M,DS$2&amp;" d. "&amp;$B26)=0,0,COUNTIF(CORRIDA!$M:$M,$B26&amp;" d. "&amp;DS$2)+COUNTIF(CORRIDA!$M:$M,DS$2&amp;" d. "&amp;$B26)))</f>
        <v>2</v>
      </c>
      <c r="DT26" s="83" t="n">
        <f aca="false">IF($B26=DT$2,0,IF(COUNTIF(CORRIDA!$M:$M,$B26&amp;" d. "&amp;DT$2)+COUNTIF(CORRIDA!$M:$M,DT$2&amp;" d. "&amp;$B26)=0,0,COUNTIF(CORRIDA!$M:$M,$B26&amp;" d. "&amp;DT$2)+COUNTIF(CORRIDA!$M:$M,DT$2&amp;" d. "&amp;$B26)))</f>
        <v>0</v>
      </c>
      <c r="DU26" s="83" t="n">
        <f aca="false">IF($B26=DU$2,0,IF(COUNTIF(CORRIDA!$M:$M,$B26&amp;" d. "&amp;DU$2)+COUNTIF(CORRIDA!$M:$M,DU$2&amp;" d. "&amp;$B26)=0,0,COUNTIF(CORRIDA!$M:$M,$B26&amp;" d. "&amp;DU$2)+COUNTIF(CORRIDA!$M:$M,DU$2&amp;" d. "&amp;$B26)))</f>
        <v>0</v>
      </c>
      <c r="DV26" s="83" t="n">
        <f aca="false">IF($B26=DV$2,0,IF(COUNTIF(CORRIDA!$M:$M,$B26&amp;" d. "&amp;DV$2)+COUNTIF(CORRIDA!$M:$M,DV$2&amp;" d. "&amp;$B26)=0,0,COUNTIF(CORRIDA!$M:$M,$B26&amp;" d. "&amp;DV$2)+COUNTIF(CORRIDA!$M:$M,DV$2&amp;" d. "&amp;$B26)))</f>
        <v>0</v>
      </c>
      <c r="DW26" s="83" t="n">
        <f aca="false">IF($B26=DW$2,0,IF(COUNTIF(CORRIDA!$M:$M,$B26&amp;" d. "&amp;DW$2)+COUNTIF(CORRIDA!$M:$M,DW$2&amp;" d. "&amp;$B26)=0,0,COUNTIF(CORRIDA!$M:$M,$B26&amp;" d. "&amp;DW$2)+COUNTIF(CORRIDA!$M:$M,DW$2&amp;" d. "&amp;$B26)))</f>
        <v>0</v>
      </c>
      <c r="DX26" s="83" t="n">
        <f aca="false">IF($B26=DX$2,0,IF(COUNTIF(CORRIDA!$M:$M,$B26&amp;" d. "&amp;DX$2)+COUNTIF(CORRIDA!$M:$M,DX$2&amp;" d. "&amp;$B26)=0,0,COUNTIF(CORRIDA!$M:$M,$B26&amp;" d. "&amp;DX$2)+COUNTIF(CORRIDA!$M:$M,DX$2&amp;" d. "&amp;$B26)))</f>
        <v>0</v>
      </c>
      <c r="DY26" s="83" t="n">
        <f aca="false">IF($B26=DY$2,0,IF(COUNTIF(CORRIDA!$M:$M,$B26&amp;" d. "&amp;DY$2)+COUNTIF(CORRIDA!$M:$M,DY$2&amp;" d. "&amp;$B26)=0,0,COUNTIF(CORRIDA!$M:$M,$B26&amp;" d. "&amp;DY$2)+COUNTIF(CORRIDA!$M:$M,DY$2&amp;" d. "&amp;$B26)))</f>
        <v>2</v>
      </c>
      <c r="DZ26" s="83" t="n">
        <f aca="false">IF($B26=DZ$2,0,IF(COUNTIF(CORRIDA!$M:$M,$B26&amp;" d. "&amp;DZ$2)+COUNTIF(CORRIDA!$M:$M,DZ$2&amp;" d. "&amp;$B26)=0,0,COUNTIF(CORRIDA!$M:$M,$B26&amp;" d. "&amp;DZ$2)+COUNTIF(CORRIDA!$M:$M,DZ$2&amp;" d. "&amp;$B26)))</f>
        <v>0</v>
      </c>
      <c r="EA26" s="83" t="n">
        <f aca="false">IF($B26=EA$2,0,IF(COUNTIF(CORRIDA!$M:$M,$B26&amp;" d. "&amp;EA$2)+COUNTIF(CORRIDA!$M:$M,EA$2&amp;" d. "&amp;$B26)=0,0,COUNTIF(CORRIDA!$M:$M,$B26&amp;" d. "&amp;EA$2)+COUNTIF(CORRIDA!$M:$M,EA$2&amp;" d. "&amp;$B26)))</f>
        <v>0</v>
      </c>
      <c r="EB26" s="83" t="n">
        <f aca="false">IF($B26=EB$2,0,IF(COUNTIF(CORRIDA!$M:$M,$B26&amp;" d. "&amp;EB$2)+COUNTIF(CORRIDA!$M:$M,EB$2&amp;" d. "&amp;$B26)=0,0,COUNTIF(CORRIDA!$M:$M,$B26&amp;" d. "&amp;EB$2)+COUNTIF(CORRIDA!$M:$M,EB$2&amp;" d. "&amp;$B26)))</f>
        <v>0</v>
      </c>
      <c r="EC26" s="83" t="n">
        <f aca="false">IF($B26=EC$2,0,IF(COUNTIF(CORRIDA!$M:$M,$B26&amp;" d. "&amp;EC$2)+COUNTIF(CORRIDA!$M:$M,EC$2&amp;" d. "&amp;$B26)=0,0,COUNTIF(CORRIDA!$M:$M,$B26&amp;" d. "&amp;EC$2)+COUNTIF(CORRIDA!$M:$M,EC$2&amp;" d. "&amp;$B26)))</f>
        <v>0</v>
      </c>
      <c r="ED26" s="83" t="n">
        <f aca="false">IF($B26=ED$2,0,IF(COUNTIF(CORRIDA!$M:$M,$B26&amp;" d. "&amp;ED$2)+COUNTIF(CORRIDA!$M:$M,ED$2&amp;" d. "&amp;$B26)=0,0,COUNTIF(CORRIDA!$M:$M,$B26&amp;" d. "&amp;ED$2)+COUNTIF(CORRIDA!$M:$M,ED$2&amp;" d. "&amp;$B26)))</f>
        <v>0</v>
      </c>
      <c r="EE26" s="83" t="n">
        <f aca="false">IF($B26=EE$2,0,IF(COUNTIF(CORRIDA!$M:$M,$B26&amp;" d. "&amp;EE$2)+COUNTIF(CORRIDA!$M:$M,EE$2&amp;" d. "&amp;$B26)=0,0,COUNTIF(CORRIDA!$M:$M,$B26&amp;" d. "&amp;EE$2)+COUNTIF(CORRIDA!$M:$M,EE$2&amp;" d. "&amp;$B26)))</f>
        <v>0</v>
      </c>
      <c r="EF26" s="83" t="n">
        <f aca="false">IF($B26=EF$2,0,IF(COUNTIF(CORRIDA!$M:$M,$B26&amp;" d. "&amp;EF$2)+COUNTIF(CORRIDA!$M:$M,EF$2&amp;" d. "&amp;$B26)=0,0,COUNTIF(CORRIDA!$M:$M,$B26&amp;" d. "&amp;EF$2)+COUNTIF(CORRIDA!$M:$M,EF$2&amp;" d. "&amp;$B26)))</f>
        <v>0</v>
      </c>
      <c r="EG26" s="83" t="n">
        <f aca="false">IF($B26=EG$2,0,IF(COUNTIF(CORRIDA!$M:$M,$B26&amp;" d. "&amp;EG$2)+COUNTIF(CORRIDA!$M:$M,EG$2&amp;" d. "&amp;$B26)=0,0,COUNTIF(CORRIDA!$M:$M,$B26&amp;" d. "&amp;EG$2)+COUNTIF(CORRIDA!$M:$M,EG$2&amp;" d. "&amp;$B26)))</f>
        <v>1</v>
      </c>
      <c r="EH26" s="83" t="n">
        <f aca="false">IF($B26=EH$2,0,IF(COUNTIF(CORRIDA!$M:$M,$B26&amp;" d. "&amp;EH$2)+COUNTIF(CORRIDA!$M:$M,EH$2&amp;" d. "&amp;$B26)=0,0,COUNTIF(CORRIDA!$M:$M,$B26&amp;" d. "&amp;EH$2)+COUNTIF(CORRIDA!$M:$M,EH$2&amp;" d. "&amp;$B26)))</f>
        <v>0</v>
      </c>
      <c r="EI26" s="83" t="n">
        <f aca="false">IF($B26=EI$2,0,IF(COUNTIF(CORRIDA!$M:$M,$B26&amp;" d. "&amp;EI$2)+COUNTIF(CORRIDA!$M:$M,EI$2&amp;" d. "&amp;$B26)=0,0,COUNTIF(CORRIDA!$M:$M,$B26&amp;" d. "&amp;EI$2)+COUNTIF(CORRIDA!$M:$M,EI$2&amp;" d. "&amp;$B26)))</f>
        <v>0</v>
      </c>
      <c r="EJ26" s="83" t="n">
        <f aca="false">IF($B26=EJ$2,0,IF(COUNTIF(CORRIDA!$M:$M,$B26&amp;" d. "&amp;EJ$2)+COUNTIF(CORRIDA!$M:$M,EJ$2&amp;" d. "&amp;$B26)=0,0,COUNTIF(CORRIDA!$M:$M,$B26&amp;" d. "&amp;EJ$2)+COUNTIF(CORRIDA!$M:$M,EJ$2&amp;" d. "&amp;$B26)))</f>
        <v>0</v>
      </c>
      <c r="EK26" s="83" t="n">
        <f aca="false">IF($B26=EK$2,0,IF(COUNTIF(CORRIDA!$M:$M,$B26&amp;" d. "&amp;EK$2)+COUNTIF(CORRIDA!$M:$M,EK$2&amp;" d. "&amp;$B26)=0,0,COUNTIF(CORRIDA!$M:$M,$B26&amp;" d. "&amp;EK$2)+COUNTIF(CORRIDA!$M:$M,EK$2&amp;" d. "&amp;$B26)))</f>
        <v>0</v>
      </c>
      <c r="EL26" s="83" t="n">
        <f aca="false">IF($B26=EL$2,0,IF(COUNTIF(CORRIDA!$M:$M,$B26&amp;" d. "&amp;EL$2)+COUNTIF(CORRIDA!$M:$M,EL$2&amp;" d. "&amp;$B26)=0,0,COUNTIF(CORRIDA!$M:$M,$B26&amp;" d. "&amp;EL$2)+COUNTIF(CORRIDA!$M:$M,EL$2&amp;" d. "&amp;$B26)))</f>
        <v>0</v>
      </c>
      <c r="EM26" s="83" t="n">
        <f aca="false">IF($B26=EM$2,0,IF(COUNTIF(CORRIDA!$M:$M,$B26&amp;" d. "&amp;EM$2)+COUNTIF(CORRIDA!$M:$M,EM$2&amp;" d. "&amp;$B26)=0,0,COUNTIF(CORRIDA!$M:$M,$B26&amp;" d. "&amp;EM$2)+COUNTIF(CORRIDA!$M:$M,EM$2&amp;" d. "&amp;$B26)))</f>
        <v>0</v>
      </c>
      <c r="EN26" s="83" t="n">
        <f aca="false">IF($B26=EN$2,0,IF(COUNTIF(CORRIDA!$M:$M,$B26&amp;" d. "&amp;EN$2)+COUNTIF(CORRIDA!$M:$M,EN$2&amp;" d. "&amp;$B26)=0,0,COUNTIF(CORRIDA!$M:$M,$B26&amp;" d. "&amp;EN$2)+COUNTIF(CORRIDA!$M:$M,EN$2&amp;" d. "&amp;$B26)))</f>
        <v>0</v>
      </c>
      <c r="EO26" s="83" t="n">
        <f aca="false">IF($B26=EO$2,0,IF(COUNTIF(CORRIDA!$M:$M,$B26&amp;" d. "&amp;EO$2)+COUNTIF(CORRIDA!$M:$M,EO$2&amp;" d. "&amp;$B26)=0,0,COUNTIF(CORRIDA!$M:$M,$B26&amp;" d. "&amp;EO$2)+COUNTIF(CORRIDA!$M:$M,EO$2&amp;" d. "&amp;$B26)))</f>
        <v>0</v>
      </c>
      <c r="EP26" s="83" t="n">
        <f aca="false">IF($B26=EP$2,0,IF(COUNTIF(CORRIDA!$M:$M,$B26&amp;" d. "&amp;EP$2)+COUNTIF(CORRIDA!$M:$M,EP$2&amp;" d. "&amp;$B26)=0,0,COUNTIF(CORRIDA!$M:$M,$B26&amp;" d. "&amp;EP$2)+COUNTIF(CORRIDA!$M:$M,EP$2&amp;" d. "&amp;$B26)))</f>
        <v>0</v>
      </c>
      <c r="EQ26" s="83" t="n">
        <f aca="false">IF($B26=EQ$2,0,IF(COUNTIF(CORRIDA!$M:$M,$B26&amp;" d. "&amp;EQ$2)+COUNTIF(CORRIDA!$M:$M,EQ$2&amp;" d. "&amp;$B26)=0,0,COUNTIF(CORRIDA!$M:$M,$B26&amp;" d. "&amp;EQ$2)+COUNTIF(CORRIDA!$M:$M,EQ$2&amp;" d. "&amp;$B26)))</f>
        <v>1</v>
      </c>
      <c r="ER26" s="83" t="n">
        <f aca="false">IF($B26=ER$2,0,IF(COUNTIF(CORRIDA!$M:$M,$B26&amp;" d. "&amp;ER$2)+COUNTIF(CORRIDA!$M:$M,ER$2&amp;" d. "&amp;$B26)=0,0,COUNTIF(CORRIDA!$M:$M,$B26&amp;" d. "&amp;ER$2)+COUNTIF(CORRIDA!$M:$M,ER$2&amp;" d. "&amp;$B26)))</f>
        <v>0</v>
      </c>
      <c r="ES26" s="83" t="n">
        <f aca="false">IF($B26=ES$2,0,IF(COUNTIF(CORRIDA!$M:$M,$B26&amp;" d. "&amp;ES$2)+COUNTIF(CORRIDA!$M:$M,ES$2&amp;" d. "&amp;$B26)=0,0,COUNTIF(CORRIDA!$M:$M,$B26&amp;" d. "&amp;ES$2)+COUNTIF(CORRIDA!$M:$M,ES$2&amp;" d. "&amp;$B26)))</f>
        <v>0</v>
      </c>
      <c r="ET26" s="83" t="n">
        <f aca="false">IF($B26=ET$2,0,IF(COUNTIF(CORRIDA!$M:$M,$B26&amp;" d. "&amp;ET$2)+COUNTIF(CORRIDA!$M:$M,ET$2&amp;" d. "&amp;$B26)=0,0,COUNTIF(CORRIDA!$M:$M,$B26&amp;" d. "&amp;ET$2)+COUNTIF(CORRIDA!$M:$M,ET$2&amp;" d. "&amp;$B26)))</f>
        <v>0</v>
      </c>
      <c r="EU26" s="83" t="n">
        <f aca="false">IF($B26=EU$2,0,IF(COUNTIF(CORRIDA!$M:$M,$B26&amp;" d. "&amp;EU$2)+COUNTIF(CORRIDA!$M:$M,EU$2&amp;" d. "&amp;$B26)=0,0,COUNTIF(CORRIDA!$M:$M,$B26&amp;" d. "&amp;EU$2)+COUNTIF(CORRIDA!$M:$M,EU$2&amp;" d. "&amp;$B26)))</f>
        <v>0</v>
      </c>
      <c r="EV26" s="83" t="n">
        <f aca="false">IF($B26=EV$2,0,IF(COUNTIF(CORRIDA!$M:$M,$B26&amp;" d. "&amp;EV$2)+COUNTIF(CORRIDA!$M:$M,EV$2&amp;" d. "&amp;$B26)=0,0,COUNTIF(CORRIDA!$M:$M,$B26&amp;" d. "&amp;EV$2)+COUNTIF(CORRIDA!$M:$M,EV$2&amp;" d. "&amp;$B26)))</f>
        <v>0</v>
      </c>
      <c r="EW26" s="83" t="n">
        <f aca="false">IF($B26=EW$2,0,IF(COUNTIF(CORRIDA!$M:$M,$B26&amp;" d. "&amp;EW$2)+COUNTIF(CORRIDA!$M:$M,EW$2&amp;" d. "&amp;$B26)=0,0,COUNTIF(CORRIDA!$M:$M,$B26&amp;" d. "&amp;EW$2)+COUNTIF(CORRIDA!$M:$M,EW$2&amp;" d. "&amp;$B26)))</f>
        <v>0</v>
      </c>
      <c r="EX26" s="83" t="n">
        <f aca="false">IF($B26=EX$2,0,IF(COUNTIF(CORRIDA!$M:$M,$B26&amp;" d. "&amp;EX$2)+COUNTIF(CORRIDA!$M:$M,EX$2&amp;" d. "&amp;$B26)=0,0,COUNTIF(CORRIDA!$M:$M,$B26&amp;" d. "&amp;EX$2)+COUNTIF(CORRIDA!$M:$M,EX$2&amp;" d. "&amp;$B26)))</f>
        <v>3</v>
      </c>
      <c r="EY26" s="83" t="n">
        <f aca="false">IF($B26=EY$2,0,IF(COUNTIF(CORRIDA!$M:$M,$B26&amp;" d. "&amp;EY$2)+COUNTIF(CORRIDA!$M:$M,EY$2&amp;" d. "&amp;$B26)=0,0,COUNTIF(CORRIDA!$M:$M,$B26&amp;" d. "&amp;EY$2)+COUNTIF(CORRIDA!$M:$M,EY$2&amp;" d. "&amp;$B26)))</f>
        <v>0</v>
      </c>
      <c r="EZ26" s="83" t="n">
        <f aca="false">IF($B26=EZ$2,0,IF(COUNTIF(CORRIDA!$M:$M,$B26&amp;" d. "&amp;EZ$2)+COUNTIF(CORRIDA!$M:$M,EZ$2&amp;" d. "&amp;$B26)=0,0,COUNTIF(CORRIDA!$M:$M,$B26&amp;" d. "&amp;EZ$2)+COUNTIF(CORRIDA!$M:$M,EZ$2&amp;" d. "&amp;$B26)))</f>
        <v>0</v>
      </c>
      <c r="FA26" s="83" t="n">
        <f aca="false">IF($B26=FA$2,0,IF(COUNTIF(CORRIDA!$M:$M,$B26&amp;" d. "&amp;FA$2)+COUNTIF(CORRIDA!$M:$M,FA$2&amp;" d. "&amp;$B26)=0,0,COUNTIF(CORRIDA!$M:$M,$B26&amp;" d. "&amp;FA$2)+COUNTIF(CORRIDA!$M:$M,FA$2&amp;" d. "&amp;$B26)))</f>
        <v>0</v>
      </c>
      <c r="FB26" s="83" t="n">
        <f aca="false">IF($B26=FB$2,0,IF(COUNTIF(CORRIDA!$M:$M,$B26&amp;" d. "&amp;FB$2)+COUNTIF(CORRIDA!$M:$M,FB$2&amp;" d. "&amp;$B26)=0,0,COUNTIF(CORRIDA!$M:$M,$B26&amp;" d. "&amp;FB$2)+COUNTIF(CORRIDA!$M:$M,FB$2&amp;" d. "&amp;$B26)))</f>
        <v>0</v>
      </c>
      <c r="FC26" s="83" t="n">
        <f aca="false">IF($B26=FC$2,0,IF(COUNTIF(CORRIDA!$M:$M,$B26&amp;" d. "&amp;FC$2)+COUNTIF(CORRIDA!$M:$M,FC$2&amp;" d. "&amp;$B26)=0,0,COUNTIF(CORRIDA!$M:$M,$B26&amp;" d. "&amp;FC$2)+COUNTIF(CORRIDA!$M:$M,FC$2&amp;" d. "&amp;$B26)))</f>
        <v>1</v>
      </c>
      <c r="FD26" s="83" t="n">
        <f aca="false">IF($B26=FD$2,0,IF(COUNTIF(CORRIDA!$M:$M,$B26&amp;" d. "&amp;FD$2)+COUNTIF(CORRIDA!$M:$M,FD$2&amp;" d. "&amp;$B26)=0,0,COUNTIF(CORRIDA!$M:$M,$B26&amp;" d. "&amp;FD$2)+COUNTIF(CORRIDA!$M:$M,FD$2&amp;" d. "&amp;$B26)))</f>
        <v>1</v>
      </c>
      <c r="FE26" s="83" t="n">
        <f aca="false">IF($B26=FE$2,0,IF(COUNTIF(CORRIDA!$M:$M,$B26&amp;" d. "&amp;FE$2)+COUNTIF(CORRIDA!$M:$M,FE$2&amp;" d. "&amp;$B26)=0,0,COUNTIF(CORRIDA!$M:$M,$B26&amp;" d. "&amp;FE$2)+COUNTIF(CORRIDA!$M:$M,FE$2&amp;" d. "&amp;$B26)))</f>
        <v>0</v>
      </c>
      <c r="FF26" s="83" t="n">
        <f aca="false">IF($B26=FF$2,0,IF(COUNTIF(CORRIDA!$M:$M,$B26&amp;" d. "&amp;FF$2)+COUNTIF(CORRIDA!$M:$M,FF$2&amp;" d. "&amp;$B26)=0,0,COUNTIF(CORRIDA!$M:$M,$B26&amp;" d. "&amp;FF$2)+COUNTIF(CORRIDA!$M:$M,FF$2&amp;" d. "&amp;$B26)))</f>
        <v>0</v>
      </c>
      <c r="FG26" s="75" t="n">
        <f aca="false">SUM(DI26:EW26)</f>
        <v>6</v>
      </c>
      <c r="FH26" s="80"/>
      <c r="FI26" s="73" t="str">
        <f aca="false">BE26</f>
        <v>Luis Carlos</v>
      </c>
      <c r="FJ26" s="81" t="n">
        <f aca="false">COUNTIF(BF26:DC26,"&gt;0")</f>
        <v>7</v>
      </c>
      <c r="FK26" s="81" t="n">
        <f aca="false">AVERAGE(BF26:DC26)</f>
        <v>1.57142857142857</v>
      </c>
      <c r="FL26" s="81" t="n">
        <f aca="false">_xlfn.STDEV.P(BF26:DC26)</f>
        <v>0.728431359084684</v>
      </c>
    </row>
    <row r="27" customFormat="false" ht="12.75" hidden="false" customHeight="false" outlineLevel="0" collapsed="false">
      <c r="B27" s="73" t="str">
        <f aca="false">INTRO!B27</f>
        <v>Luiz Henrique</v>
      </c>
      <c r="C27" s="74" t="str">
        <f aca="false">IF($B27=C$2,"-",IF(COUNTIF(CORRIDA!$M:$M,$B27&amp;" d. "&amp;C$2)=0,"",COUNTIF(CORRIDA!$M:$M,$B27&amp;" d. "&amp;C$2)))</f>
        <v/>
      </c>
      <c r="D27" s="74" t="str">
        <f aca="false">IF($B27=D$2,"-",IF(COUNTIF(CORRIDA!$M:$M,$B27&amp;" d. "&amp;D$2)=0,"",COUNTIF(CORRIDA!$M:$M,$B27&amp;" d. "&amp;D$2)))</f>
        <v/>
      </c>
      <c r="E27" s="74" t="str">
        <f aca="false">IF($B27=E$2,"-",IF(COUNTIF(CORRIDA!$M:$M,$B27&amp;" d. "&amp;E$2)=0,"",COUNTIF(CORRIDA!$M:$M,$B27&amp;" d. "&amp;E$2)))</f>
        <v/>
      </c>
      <c r="F27" s="74" t="str">
        <f aca="false">IF($B27=F$2,"-",IF(COUNTIF(CORRIDA!$M:$M,$B27&amp;" d. "&amp;F$2)=0,"",COUNTIF(CORRIDA!$M:$M,$B27&amp;" d. "&amp;F$2)))</f>
        <v/>
      </c>
      <c r="G27" s="74" t="str">
        <f aca="false">IF($B27=G$2,"-",IF(COUNTIF(CORRIDA!$M:$M,$B27&amp;" d. "&amp;G$2)=0,"",COUNTIF(CORRIDA!$M:$M,$B27&amp;" d. "&amp;G$2)))</f>
        <v/>
      </c>
      <c r="H27" s="74" t="str">
        <f aca="false">IF($B27=H$2,"-",IF(COUNTIF(CORRIDA!$M:$M,$B27&amp;" d. "&amp;H$2)=0,"",COUNTIF(CORRIDA!$M:$M,$B27&amp;" d. "&amp;H$2)))</f>
        <v/>
      </c>
      <c r="I27" s="74" t="str">
        <f aca="false">IF($B27=I$2,"-",IF(COUNTIF(CORRIDA!$M:$M,$B27&amp;" d. "&amp;I$2)=0,"",COUNTIF(CORRIDA!$M:$M,$B27&amp;" d. "&amp;I$2)))</f>
        <v/>
      </c>
      <c r="J27" s="74" t="str">
        <f aca="false">IF($B27=J$2,"-",IF(COUNTIF(CORRIDA!$M:$M,$B27&amp;" d. "&amp;J$2)=0,"",COUNTIF(CORRIDA!$M:$M,$B27&amp;" d. "&amp;J$2)))</f>
        <v/>
      </c>
      <c r="K27" s="74" t="n">
        <f aca="false">IF($B27=K$2,"-",IF(COUNTIF(CORRIDA!$M:$M,$B27&amp;" d. "&amp;K$2)=0,"",COUNTIF(CORRIDA!$M:$M,$B27&amp;" d. "&amp;K$2)))</f>
        <v>1</v>
      </c>
      <c r="L27" s="74" t="str">
        <f aca="false">IF($B27=L$2,"-",IF(COUNTIF(CORRIDA!$M:$M,$B27&amp;" d. "&amp;L$2)=0,"",COUNTIF(CORRIDA!$M:$M,$B27&amp;" d. "&amp;L$2)))</f>
        <v/>
      </c>
      <c r="M27" s="74" t="str">
        <f aca="false">IF($B27=M$2,"-",IF(COUNTIF(CORRIDA!$M:$M,$B27&amp;" d. "&amp;M$2)=0,"",COUNTIF(CORRIDA!$M:$M,$B27&amp;" d. "&amp;M$2)))</f>
        <v/>
      </c>
      <c r="N27" s="74" t="str">
        <f aca="false">IF($B27=N$2,"-",IF(COUNTIF(CORRIDA!$M:$M,$B27&amp;" d. "&amp;N$2)=0,"",COUNTIF(CORRIDA!$M:$M,$B27&amp;" d. "&amp;N$2)))</f>
        <v/>
      </c>
      <c r="O27" s="74" t="str">
        <f aca="false">IF($B27=O$2,"-",IF(COUNTIF(CORRIDA!$M:$M,$B27&amp;" d. "&amp;O$2)=0,"",COUNTIF(CORRIDA!$M:$M,$B27&amp;" d. "&amp;O$2)))</f>
        <v/>
      </c>
      <c r="P27" s="74" t="str">
        <f aca="false">IF($B27=P$2,"-",IF(COUNTIF(CORRIDA!$M:$M,$B27&amp;" d. "&amp;P$2)=0,"",COUNTIF(CORRIDA!$M:$M,$B27&amp;" d. "&amp;P$2)))</f>
        <v/>
      </c>
      <c r="Q27" s="74" t="str">
        <f aca="false">IF($B27=Q$2,"-",IF(COUNTIF(CORRIDA!$M:$M,$B27&amp;" d. "&amp;Q$2)=0,"",COUNTIF(CORRIDA!$M:$M,$B27&amp;" d. "&amp;Q$2)))</f>
        <v/>
      </c>
      <c r="R27" s="74" t="str">
        <f aca="false">IF($B27=R$2,"-",IF(COUNTIF(CORRIDA!$M:$M,$B27&amp;" d. "&amp;R$2)=0,"",COUNTIF(CORRIDA!$M:$M,$B27&amp;" d. "&amp;R$2)))</f>
        <v/>
      </c>
      <c r="S27" s="74" t="n">
        <f aca="false">IF($B27=S$2,"-",IF(COUNTIF(CORRIDA!$M:$M,$B27&amp;" d. "&amp;S$2)=0,"",COUNTIF(CORRIDA!$M:$M,$B27&amp;" d. "&amp;S$2)))</f>
        <v>1</v>
      </c>
      <c r="T27" s="74" t="str">
        <f aca="false">IF($B27=T$2,"-",IF(COUNTIF(CORRIDA!$M:$M,$B27&amp;" d. "&amp;T$2)=0,"",COUNTIF(CORRIDA!$M:$M,$B27&amp;" d. "&amp;T$2)))</f>
        <v/>
      </c>
      <c r="U27" s="74" t="str">
        <f aca="false">IF($B27=U$2,"-",IF(COUNTIF(CORRIDA!$M:$M,$B27&amp;" d. "&amp;U$2)=0,"",COUNTIF(CORRIDA!$M:$M,$B27&amp;" d. "&amp;U$2)))</f>
        <v/>
      </c>
      <c r="V27" s="74" t="str">
        <f aca="false">IF($B27=V$2,"-",IF(COUNTIF(CORRIDA!$M:$M,$B27&amp;" d. "&amp;V$2)=0,"",COUNTIF(CORRIDA!$M:$M,$B27&amp;" d. "&amp;V$2)))</f>
        <v/>
      </c>
      <c r="W27" s="74" t="str">
        <f aca="false">IF($B27=W$2,"-",IF(COUNTIF(CORRIDA!$M:$M,$B27&amp;" d. "&amp;W$2)=0,"",COUNTIF(CORRIDA!$M:$M,$B27&amp;" d. "&amp;W$2)))</f>
        <v/>
      </c>
      <c r="X27" s="74" t="str">
        <f aca="false">IF($B27=X$2,"-",IF(COUNTIF(CORRIDA!$M:$M,$B27&amp;" d. "&amp;X$2)=0,"",COUNTIF(CORRIDA!$M:$M,$B27&amp;" d. "&amp;X$2)))</f>
        <v/>
      </c>
      <c r="Y27" s="74" t="n">
        <f aca="false">IF($B27=Y$2,"-",IF(COUNTIF(CORRIDA!$M:$M,$B27&amp;" d. "&amp;Y$2)=0,"",COUNTIF(CORRIDA!$M:$M,$B27&amp;" d. "&amp;Y$2)))</f>
        <v>1</v>
      </c>
      <c r="Z27" s="74" t="n">
        <f aca="false">IF($B27=Z$2,"-",IF(COUNTIF(CORRIDA!$M:$M,$B27&amp;" d. "&amp;Z$2)=0,"",COUNTIF(CORRIDA!$M:$M,$B27&amp;" d. "&amp;Z$2)))</f>
        <v>1</v>
      </c>
      <c r="AA27" s="74" t="str">
        <f aca="false">IF($B27=AA$2,"-",IF(COUNTIF(CORRIDA!$M:$M,$B27&amp;" d. "&amp;AA$2)=0,"",COUNTIF(CORRIDA!$M:$M,$B27&amp;" d. "&amp;AA$2)))</f>
        <v>-</v>
      </c>
      <c r="AB27" s="74" t="str">
        <f aca="false">IF($B27=AB$2,"-",IF(COUNTIF(CORRIDA!$M:$M,$B27&amp;" d. "&amp;AB$2)=0,"",COUNTIF(CORRIDA!$M:$M,$B27&amp;" d. "&amp;AB$2)))</f>
        <v/>
      </c>
      <c r="AC27" s="74" t="str">
        <f aca="false">IF($B27=AC$2,"-",IF(COUNTIF(CORRIDA!$M:$M,$B27&amp;" d. "&amp;AC$2)=0,"",COUNTIF(CORRIDA!$M:$M,$B27&amp;" d. "&amp;AC$2)))</f>
        <v/>
      </c>
      <c r="AD27" s="74" t="str">
        <f aca="false">IF($B27=AD$2,"-",IF(COUNTIF(CORRIDA!$M:$M,$B27&amp;" d. "&amp;AD$2)=0,"",COUNTIF(CORRIDA!$M:$M,$B27&amp;" d. "&amp;AD$2)))</f>
        <v/>
      </c>
      <c r="AE27" s="74" t="n">
        <f aca="false">IF($B27=AE$2,"-",IF(COUNTIF(CORRIDA!$M:$M,$B27&amp;" d. "&amp;AE$2)=0,"",COUNTIF(CORRIDA!$M:$M,$B27&amp;" d. "&amp;AE$2)))</f>
        <v>1</v>
      </c>
      <c r="AF27" s="74" t="str">
        <f aca="false">IF($B27=AF$2,"-",IF(COUNTIF(CORRIDA!$M:$M,$B27&amp;" d. "&amp;AF$2)=0,"",COUNTIF(CORRIDA!$M:$M,$B27&amp;" d. "&amp;AF$2)))</f>
        <v/>
      </c>
      <c r="AG27" s="74" t="str">
        <f aca="false">IF($B27=AG$2,"-",IF(COUNTIF(CORRIDA!$M:$M,$B27&amp;" d. "&amp;AG$2)=0,"",COUNTIF(CORRIDA!$M:$M,$B27&amp;" d. "&amp;AG$2)))</f>
        <v/>
      </c>
      <c r="AH27" s="74" t="str">
        <f aca="false">IF($B27=AH$2,"-",IF(COUNTIF(CORRIDA!$M:$M,$B27&amp;" d. "&amp;AH$2)=0,"",COUNTIF(CORRIDA!$M:$M,$B27&amp;" d. "&amp;AH$2)))</f>
        <v/>
      </c>
      <c r="AI27" s="74" t="str">
        <f aca="false">IF($B27=AI$2,"-",IF(COUNTIF(CORRIDA!$M:$M,$B27&amp;" d. "&amp;AI$2)=0,"",COUNTIF(CORRIDA!$M:$M,$B27&amp;" d. "&amp;AI$2)))</f>
        <v/>
      </c>
      <c r="AJ27" s="74" t="str">
        <f aca="false">IF($B27=AJ$2,"-",IF(COUNTIF(CORRIDA!$M:$M,$B27&amp;" d. "&amp;AJ$2)=0,"",COUNTIF(CORRIDA!$M:$M,$B27&amp;" d. "&amp;AJ$2)))</f>
        <v/>
      </c>
      <c r="AK27" s="74" t="str">
        <f aca="false">IF($B27=AK$2,"-",IF(COUNTIF(CORRIDA!$M:$M,$B27&amp;" d. "&amp;AK$2)=0,"",COUNTIF(CORRIDA!$M:$M,$B27&amp;" d. "&amp;AK$2)))</f>
        <v/>
      </c>
      <c r="AL27" s="74" t="str">
        <f aca="false">IF($B27=AL$2,"-",IF(COUNTIF(CORRIDA!$M:$M,$B27&amp;" d. "&amp;AL$2)=0,"",COUNTIF(CORRIDA!$M:$M,$B27&amp;" d. "&amp;AL$2)))</f>
        <v/>
      </c>
      <c r="AM27" s="74" t="str">
        <f aca="false">IF($B27=AM$2,"-",IF(COUNTIF(CORRIDA!$M:$M,$B27&amp;" d. "&amp;AM$2)=0,"",COUNTIF(CORRIDA!$M:$M,$B27&amp;" d. "&amp;AM$2)))</f>
        <v/>
      </c>
      <c r="AN27" s="74" t="str">
        <f aca="false">IF($B27=AN$2,"-",IF(COUNTIF(CORRIDA!$M:$M,$B27&amp;" d. "&amp;AN$2)=0,"",COUNTIF(CORRIDA!$M:$M,$B27&amp;" d. "&amp;AN$2)))</f>
        <v/>
      </c>
      <c r="AO27" s="74" t="str">
        <f aca="false">IF($B27=AO$2,"-",IF(COUNTIF(CORRIDA!$M:$M,$B27&amp;" d. "&amp;AO$2)=0,"",COUNTIF(CORRIDA!$M:$M,$B27&amp;" d. "&amp;AO$2)))</f>
        <v/>
      </c>
      <c r="AP27" s="74" t="str">
        <f aca="false">IF($B27=AP$2,"-",IF(COUNTIF(CORRIDA!$M:$M,$B27&amp;" d. "&amp;AP$2)=0,"",COUNTIF(CORRIDA!$M:$M,$B27&amp;" d. "&amp;AP$2)))</f>
        <v/>
      </c>
      <c r="AQ27" s="74" t="n">
        <f aca="false">IF($B27=AQ$2,"-",IF(COUNTIF(CORRIDA!$M:$M,$B27&amp;" d. "&amp;AQ$2)=0,"",COUNTIF(CORRIDA!$M:$M,$B27&amp;" d. "&amp;AQ$2)))</f>
        <v>1</v>
      </c>
      <c r="AR27" s="74" t="str">
        <f aca="false">IF($B27=AR$2,"-",IF(COUNTIF(CORRIDA!$M:$M,$B27&amp;" d. "&amp;AR$2)=0,"",COUNTIF(CORRIDA!$M:$M,$B27&amp;" d. "&amp;AR$2)))</f>
        <v/>
      </c>
      <c r="AS27" s="74" t="str">
        <f aca="false">IF($B27=AS$2,"-",IF(COUNTIF(CORRIDA!$M:$M,$B27&amp;" d. "&amp;AS$2)=0,"",COUNTIF(CORRIDA!$M:$M,$B27&amp;" d. "&amp;AS$2)))</f>
        <v/>
      </c>
      <c r="AT27" s="74" t="str">
        <f aca="false">IF($B27=AT$2,"-",IF(COUNTIF(CORRIDA!$M:$M,$B27&amp;" d. "&amp;AT$2)=0,"",COUNTIF(CORRIDA!$M:$M,$B27&amp;" d. "&amp;AT$2)))</f>
        <v/>
      </c>
      <c r="AU27" s="74" t="str">
        <f aca="false">IF($B27=AU$2,"-",IF(COUNTIF(CORRIDA!$M:$M,$B27&amp;" d. "&amp;AU$2)=0,"",COUNTIF(CORRIDA!$M:$M,$B27&amp;" d. "&amp;AU$2)))</f>
        <v/>
      </c>
      <c r="AV27" s="74" t="str">
        <f aca="false">IF($B27=AV$2,"-",IF(COUNTIF(CORRIDA!$M:$M,$B27&amp;" d. "&amp;AV$2)=0,"",COUNTIF(CORRIDA!$M:$M,$B27&amp;" d. "&amp;AV$2)))</f>
        <v/>
      </c>
      <c r="AW27" s="74" t="str">
        <f aca="false">IF($B27=AW$2,"-",IF(COUNTIF(CORRIDA!$M:$M,$B27&amp;" d. "&amp;AW$2)=0,"",COUNTIF(CORRIDA!$M:$M,$B27&amp;" d. "&amp;AW$2)))</f>
        <v/>
      </c>
      <c r="AX27" s="74" t="n">
        <f aca="false">IF($B27=AX$2,"-",IF(COUNTIF(CORRIDA!$M:$M,$B27&amp;" d. "&amp;AX$2)=0,"",COUNTIF(CORRIDA!$M:$M,$B27&amp;" d. "&amp;AX$2)))</f>
        <v>1</v>
      </c>
      <c r="AY27" s="74" t="str">
        <f aca="false">IF($B27=AY$2,"-",IF(COUNTIF(CORRIDA!$M:$M,$B27&amp;" d. "&amp;AY$2)=0,"",COUNTIF(CORRIDA!$M:$M,$B27&amp;" d. "&amp;AY$2)))</f>
        <v/>
      </c>
      <c r="AZ27" s="74" t="str">
        <f aca="false">IF($B27=AZ$2,"-",IF(COUNTIF(CORRIDA!$M:$M,$B27&amp;" d. "&amp;AZ$2)=0,"",COUNTIF(CORRIDA!$M:$M,$B27&amp;" d. "&amp;AZ$2)))</f>
        <v/>
      </c>
      <c r="BA27" s="75" t="n">
        <f aca="false">SUM(C27:AZ27)</f>
        <v>7</v>
      </c>
      <c r="BE27" s="73" t="str">
        <f aca="false">B27</f>
        <v>Luiz Henrique</v>
      </c>
      <c r="BF27" s="76" t="str">
        <f aca="false">IF($B27=BF$2,"-",IF(COUNTIF(CORRIDA!$M:$M,$B27&amp;" d. "&amp;BF$2)+COUNTIF(CORRIDA!$M:$M,BF$2&amp;" d. "&amp;$B27)=0,"",COUNTIF(CORRIDA!$M:$M,$B27&amp;" d. "&amp;BF$2)+COUNTIF(CORRIDA!$M:$M,BF$2&amp;" d. "&amp;$B27)))</f>
        <v/>
      </c>
      <c r="BG27" s="76" t="str">
        <f aca="false">IF($B27=BG$2,"-",IF(COUNTIF(CORRIDA!$M:$M,$B27&amp;" d. "&amp;BG$2)+COUNTIF(CORRIDA!$M:$M,BG$2&amp;" d. "&amp;$B27)=0,"",COUNTIF(CORRIDA!$M:$M,$B27&amp;" d. "&amp;BG$2)+COUNTIF(CORRIDA!$M:$M,BG$2&amp;" d. "&amp;$B27)))</f>
        <v/>
      </c>
      <c r="BH27" s="76" t="str">
        <f aca="false">IF($B27=BH$2,"-",IF(COUNTIF(CORRIDA!$M:$M,$B27&amp;" d. "&amp;BH$2)+COUNTIF(CORRIDA!$M:$M,BH$2&amp;" d. "&amp;$B27)=0,"",COUNTIF(CORRIDA!$M:$M,$B27&amp;" d. "&amp;BH$2)+COUNTIF(CORRIDA!$M:$M,BH$2&amp;" d. "&amp;$B27)))</f>
        <v/>
      </c>
      <c r="BI27" s="76" t="str">
        <f aca="false">IF($B27=BI$2,"-",IF(COUNTIF(CORRIDA!$M:$M,$B27&amp;" d. "&amp;BI$2)+COUNTIF(CORRIDA!$M:$M,BI$2&amp;" d. "&amp;$B27)=0,"",COUNTIF(CORRIDA!$M:$M,$B27&amp;" d. "&amp;BI$2)+COUNTIF(CORRIDA!$M:$M,BI$2&amp;" d. "&amp;$B27)))</f>
        <v/>
      </c>
      <c r="BJ27" s="76" t="str">
        <f aca="false">IF($B27=BJ$2,"-",IF(COUNTIF(CORRIDA!$M:$M,$B27&amp;" d. "&amp;BJ$2)+COUNTIF(CORRIDA!$M:$M,BJ$2&amp;" d. "&amp;$B27)=0,"",COUNTIF(CORRIDA!$M:$M,$B27&amp;" d. "&amp;BJ$2)+COUNTIF(CORRIDA!$M:$M,BJ$2&amp;" d. "&amp;$B27)))</f>
        <v/>
      </c>
      <c r="BK27" s="76" t="str">
        <f aca="false">IF($B27=BK$2,"-",IF(COUNTIF(CORRIDA!$M:$M,$B27&amp;" d. "&amp;BK$2)+COUNTIF(CORRIDA!$M:$M,BK$2&amp;" d. "&amp;$B27)=0,"",COUNTIF(CORRIDA!$M:$M,$B27&amp;" d. "&amp;BK$2)+COUNTIF(CORRIDA!$M:$M,BK$2&amp;" d. "&amp;$B27)))</f>
        <v/>
      </c>
      <c r="BL27" s="76" t="str">
        <f aca="false">IF($B27=BL$2,"-",IF(COUNTIF(CORRIDA!$M:$M,$B27&amp;" d. "&amp;BL$2)+COUNTIF(CORRIDA!$M:$M,BL$2&amp;" d. "&amp;$B27)=0,"",COUNTIF(CORRIDA!$M:$M,$B27&amp;" d. "&amp;BL$2)+COUNTIF(CORRIDA!$M:$M,BL$2&amp;" d. "&amp;$B27)))</f>
        <v/>
      </c>
      <c r="BM27" s="76" t="str">
        <f aca="false">IF($B27=BM$2,"-",IF(COUNTIF(CORRIDA!$M:$M,$B27&amp;" d. "&amp;BM$2)+COUNTIF(CORRIDA!$M:$M,BM$2&amp;" d. "&amp;$B27)=0,"",COUNTIF(CORRIDA!$M:$M,$B27&amp;" d. "&amp;BM$2)+COUNTIF(CORRIDA!$M:$M,BM$2&amp;" d. "&amp;$B27)))</f>
        <v/>
      </c>
      <c r="BN27" s="76" t="n">
        <f aca="false">IF($B27=BN$2,"-",IF(COUNTIF(CORRIDA!$M:$M,$B27&amp;" d. "&amp;BN$2)+COUNTIF(CORRIDA!$M:$M,BN$2&amp;" d. "&amp;$B27)=0,"",COUNTIF(CORRIDA!$M:$M,$B27&amp;" d. "&amp;BN$2)+COUNTIF(CORRIDA!$M:$M,BN$2&amp;" d. "&amp;$B27)))</f>
        <v>1</v>
      </c>
      <c r="BO27" s="76" t="str">
        <f aca="false">IF($B27=BO$2,"-",IF(COUNTIF(CORRIDA!$M:$M,$B27&amp;" d. "&amp;BO$2)+COUNTIF(CORRIDA!$M:$M,BO$2&amp;" d. "&amp;$B27)=0,"",COUNTIF(CORRIDA!$M:$M,$B27&amp;" d. "&amp;BO$2)+COUNTIF(CORRIDA!$M:$M,BO$2&amp;" d. "&amp;$B27)))</f>
        <v/>
      </c>
      <c r="BP27" s="76" t="str">
        <f aca="false">IF($B27=BP$2,"-",IF(COUNTIF(CORRIDA!$M:$M,$B27&amp;" d. "&amp;BP$2)+COUNTIF(CORRIDA!$M:$M,BP$2&amp;" d. "&amp;$B27)=0,"",COUNTIF(CORRIDA!$M:$M,$B27&amp;" d. "&amp;BP$2)+COUNTIF(CORRIDA!$M:$M,BP$2&amp;" d. "&amp;$B27)))</f>
        <v/>
      </c>
      <c r="BQ27" s="76" t="n">
        <f aca="false">IF($B27=BQ$2,"-",IF(COUNTIF(CORRIDA!$M:$M,$B27&amp;" d. "&amp;BQ$2)+COUNTIF(CORRIDA!$M:$M,BQ$2&amp;" d. "&amp;$B27)=0,"",COUNTIF(CORRIDA!$M:$M,$B27&amp;" d. "&amp;BQ$2)+COUNTIF(CORRIDA!$M:$M,BQ$2&amp;" d. "&amp;$B27)))</f>
        <v>1</v>
      </c>
      <c r="BR27" s="76" t="str">
        <f aca="false">IF($B27=BR$2,"-",IF(COUNTIF(CORRIDA!$M:$M,$B27&amp;" d. "&amp;BR$2)+COUNTIF(CORRIDA!$M:$M,BR$2&amp;" d. "&amp;$B27)=0,"",COUNTIF(CORRIDA!$M:$M,$B27&amp;" d. "&amp;BR$2)+COUNTIF(CORRIDA!$M:$M,BR$2&amp;" d. "&amp;$B27)))</f>
        <v/>
      </c>
      <c r="BS27" s="76" t="str">
        <f aca="false">IF($B27=BS$2,"-",IF(COUNTIF(CORRIDA!$M:$M,$B27&amp;" d. "&amp;BS$2)+COUNTIF(CORRIDA!$M:$M,BS$2&amp;" d. "&amp;$B27)=0,"",COUNTIF(CORRIDA!$M:$M,$B27&amp;" d. "&amp;BS$2)+COUNTIF(CORRIDA!$M:$M,BS$2&amp;" d. "&amp;$B27)))</f>
        <v/>
      </c>
      <c r="BT27" s="76" t="str">
        <f aca="false">IF($B27=BT$2,"-",IF(COUNTIF(CORRIDA!$M:$M,$B27&amp;" d. "&amp;BT$2)+COUNTIF(CORRIDA!$M:$M,BT$2&amp;" d. "&amp;$B27)=0,"",COUNTIF(CORRIDA!$M:$M,$B27&amp;" d. "&amp;BT$2)+COUNTIF(CORRIDA!$M:$M,BT$2&amp;" d. "&amp;$B27)))</f>
        <v/>
      </c>
      <c r="BU27" s="76" t="str">
        <f aca="false">IF($B27=BU$2,"-",IF(COUNTIF(CORRIDA!$M:$M,$B27&amp;" d. "&amp;BU$2)+COUNTIF(CORRIDA!$M:$M,BU$2&amp;" d. "&amp;$B27)=0,"",COUNTIF(CORRIDA!$M:$M,$B27&amp;" d. "&amp;BU$2)+COUNTIF(CORRIDA!$M:$M,BU$2&amp;" d. "&amp;$B27)))</f>
        <v/>
      </c>
      <c r="BV27" s="76" t="n">
        <f aca="false">IF($B27=BV$2,"-",IF(COUNTIF(CORRIDA!$M:$M,$B27&amp;" d. "&amp;BV$2)+COUNTIF(CORRIDA!$M:$M,BV$2&amp;" d. "&amp;$B27)=0,"",COUNTIF(CORRIDA!$M:$M,$B27&amp;" d. "&amp;BV$2)+COUNTIF(CORRIDA!$M:$M,BV$2&amp;" d. "&amp;$B27)))</f>
        <v>1</v>
      </c>
      <c r="BW27" s="76" t="str">
        <f aca="false">IF($B27=BW$2,"-",IF(COUNTIF(CORRIDA!$M:$M,$B27&amp;" d. "&amp;BW$2)+COUNTIF(CORRIDA!$M:$M,BW$2&amp;" d. "&amp;$B27)=0,"",COUNTIF(CORRIDA!$M:$M,$B27&amp;" d. "&amp;BW$2)+COUNTIF(CORRIDA!$M:$M,BW$2&amp;" d. "&amp;$B27)))</f>
        <v/>
      </c>
      <c r="BX27" s="76" t="str">
        <f aca="false">IF($B27=BX$2,"-",IF(COUNTIF(CORRIDA!$M:$M,$B27&amp;" d. "&amp;BX$2)+COUNTIF(CORRIDA!$M:$M,BX$2&amp;" d. "&amp;$B27)=0,"",COUNTIF(CORRIDA!$M:$M,$B27&amp;" d. "&amp;BX$2)+COUNTIF(CORRIDA!$M:$M,BX$2&amp;" d. "&amp;$B27)))</f>
        <v/>
      </c>
      <c r="BY27" s="76" t="str">
        <f aca="false">IF($B27=BY$2,"-",IF(COUNTIF(CORRIDA!$M:$M,$B27&amp;" d. "&amp;BY$2)+COUNTIF(CORRIDA!$M:$M,BY$2&amp;" d. "&amp;$B27)=0,"",COUNTIF(CORRIDA!$M:$M,$B27&amp;" d. "&amp;BY$2)+COUNTIF(CORRIDA!$M:$M,BY$2&amp;" d. "&amp;$B27)))</f>
        <v/>
      </c>
      <c r="BZ27" s="76" t="str">
        <f aca="false">IF($B27=BZ$2,"-",IF(COUNTIF(CORRIDA!$M:$M,$B27&amp;" d. "&amp;BZ$2)+COUNTIF(CORRIDA!$M:$M,BZ$2&amp;" d. "&amp;$B27)=0,"",COUNTIF(CORRIDA!$M:$M,$B27&amp;" d. "&amp;BZ$2)+COUNTIF(CORRIDA!$M:$M,BZ$2&amp;" d. "&amp;$B27)))</f>
        <v/>
      </c>
      <c r="CA27" s="76" t="str">
        <f aca="false">IF($B27=CA$2,"-",IF(COUNTIF(CORRIDA!$M:$M,$B27&amp;" d. "&amp;CA$2)+COUNTIF(CORRIDA!$M:$M,CA$2&amp;" d. "&amp;$B27)=0,"",COUNTIF(CORRIDA!$M:$M,$B27&amp;" d. "&amp;CA$2)+COUNTIF(CORRIDA!$M:$M,CA$2&amp;" d. "&amp;$B27)))</f>
        <v/>
      </c>
      <c r="CB27" s="76" t="n">
        <f aca="false">IF($B27=CB$2,"-",IF(COUNTIF(CORRIDA!$M:$M,$B27&amp;" d. "&amp;CB$2)+COUNTIF(CORRIDA!$M:$M,CB$2&amp;" d. "&amp;$B27)=0,"",COUNTIF(CORRIDA!$M:$M,$B27&amp;" d. "&amp;CB$2)+COUNTIF(CORRIDA!$M:$M,CB$2&amp;" d. "&amp;$B27)))</f>
        <v>1</v>
      </c>
      <c r="CC27" s="76" t="n">
        <f aca="false">IF($B27=CC$2,"-",IF(COUNTIF(CORRIDA!$M:$M,$B27&amp;" d. "&amp;CC$2)+COUNTIF(CORRIDA!$M:$M,CC$2&amp;" d. "&amp;$B27)=0,"",COUNTIF(CORRIDA!$M:$M,$B27&amp;" d. "&amp;CC$2)+COUNTIF(CORRIDA!$M:$M,CC$2&amp;" d. "&amp;$B27)))</f>
        <v>1</v>
      </c>
      <c r="CD27" s="76" t="str">
        <f aca="false">IF($B27=CD$2,"-",IF(COUNTIF(CORRIDA!$M:$M,$B27&amp;" d. "&amp;CD$2)+COUNTIF(CORRIDA!$M:$M,CD$2&amp;" d. "&amp;$B27)=0,"",COUNTIF(CORRIDA!$M:$M,$B27&amp;" d. "&amp;CD$2)+COUNTIF(CORRIDA!$M:$M,CD$2&amp;" d. "&amp;$B27)))</f>
        <v>-</v>
      </c>
      <c r="CE27" s="76" t="str">
        <f aca="false">IF($B27=CE$2,"-",IF(COUNTIF(CORRIDA!$M:$M,$B27&amp;" d. "&amp;CE$2)+COUNTIF(CORRIDA!$M:$M,CE$2&amp;" d. "&amp;$B27)=0,"",COUNTIF(CORRIDA!$M:$M,$B27&amp;" d. "&amp;CE$2)+COUNTIF(CORRIDA!$M:$M,CE$2&amp;" d. "&amp;$B27)))</f>
        <v/>
      </c>
      <c r="CF27" s="76" t="str">
        <f aca="false">IF($B27=CF$2,"-",IF(COUNTIF(CORRIDA!$M:$M,$B27&amp;" d. "&amp;CF$2)+COUNTIF(CORRIDA!$M:$M,CF$2&amp;" d. "&amp;$B27)=0,"",COUNTIF(CORRIDA!$M:$M,$B27&amp;" d. "&amp;CF$2)+COUNTIF(CORRIDA!$M:$M,CF$2&amp;" d. "&amp;$B27)))</f>
        <v/>
      </c>
      <c r="CG27" s="76" t="str">
        <f aca="false">IF($B27=CG$2,"-",IF(COUNTIF(CORRIDA!$M:$M,$B27&amp;" d. "&amp;CG$2)+COUNTIF(CORRIDA!$M:$M,CG$2&amp;" d. "&amp;$B27)=0,"",COUNTIF(CORRIDA!$M:$M,$B27&amp;" d. "&amp;CG$2)+COUNTIF(CORRIDA!$M:$M,CG$2&amp;" d. "&amp;$B27)))</f>
        <v/>
      </c>
      <c r="CH27" s="76" t="n">
        <f aca="false">IF($B27=CH$2,"-",IF(COUNTIF(CORRIDA!$M:$M,$B27&amp;" d. "&amp;CH$2)+COUNTIF(CORRIDA!$M:$M,CH$2&amp;" d. "&amp;$B27)=0,"",COUNTIF(CORRIDA!$M:$M,$B27&amp;" d. "&amp;CH$2)+COUNTIF(CORRIDA!$M:$M,CH$2&amp;" d. "&amp;$B27)))</f>
        <v>1</v>
      </c>
      <c r="CI27" s="76" t="str">
        <f aca="false">IF($B27=CI$2,"-",IF(COUNTIF(CORRIDA!$M:$M,$B27&amp;" d. "&amp;CI$2)+COUNTIF(CORRIDA!$M:$M,CI$2&amp;" d. "&amp;$B27)=0,"",COUNTIF(CORRIDA!$M:$M,$B27&amp;" d. "&amp;CI$2)+COUNTIF(CORRIDA!$M:$M,CI$2&amp;" d. "&amp;$B27)))</f>
        <v/>
      </c>
      <c r="CJ27" s="76" t="str">
        <f aca="false">IF($B27=CJ$2,"-",IF(COUNTIF(CORRIDA!$M:$M,$B27&amp;" d. "&amp;CJ$2)+COUNTIF(CORRIDA!$M:$M,CJ$2&amp;" d. "&amp;$B27)=0,"",COUNTIF(CORRIDA!$M:$M,$B27&amp;" d. "&amp;CJ$2)+COUNTIF(CORRIDA!$M:$M,CJ$2&amp;" d. "&amp;$B27)))</f>
        <v/>
      </c>
      <c r="CK27" s="76" t="n">
        <f aca="false">IF($B27=CK$2,"-",IF(COUNTIF(CORRIDA!$M:$M,$B27&amp;" d. "&amp;CK$2)+COUNTIF(CORRIDA!$M:$M,CK$2&amp;" d. "&amp;$B27)=0,"",COUNTIF(CORRIDA!$M:$M,$B27&amp;" d. "&amp;CK$2)+COUNTIF(CORRIDA!$M:$M,CK$2&amp;" d. "&amp;$B27)))</f>
        <v>1</v>
      </c>
      <c r="CL27" s="76" t="str">
        <f aca="false">IF($B27=CL$2,"-",IF(COUNTIF(CORRIDA!$M:$M,$B27&amp;" d. "&amp;CL$2)+COUNTIF(CORRIDA!$M:$M,CL$2&amp;" d. "&amp;$B27)=0,"",COUNTIF(CORRIDA!$M:$M,$B27&amp;" d. "&amp;CL$2)+COUNTIF(CORRIDA!$M:$M,CL$2&amp;" d. "&amp;$B27)))</f>
        <v/>
      </c>
      <c r="CM27" s="76" t="str">
        <f aca="false">IF($B27=CM$2,"-",IF(COUNTIF(CORRIDA!$M:$M,$B27&amp;" d. "&amp;CM$2)+COUNTIF(CORRIDA!$M:$M,CM$2&amp;" d. "&amp;$B27)=0,"",COUNTIF(CORRIDA!$M:$M,$B27&amp;" d. "&amp;CM$2)+COUNTIF(CORRIDA!$M:$M,CM$2&amp;" d. "&amp;$B27)))</f>
        <v/>
      </c>
      <c r="CN27" s="76" t="str">
        <f aca="false">IF($B27=CN$2,"-",IF(COUNTIF(CORRIDA!$M:$M,$B27&amp;" d. "&amp;CN$2)+COUNTIF(CORRIDA!$M:$M,CN$2&amp;" d. "&amp;$B27)=0,"",COUNTIF(CORRIDA!$M:$M,$B27&amp;" d. "&amp;CN$2)+COUNTIF(CORRIDA!$M:$M,CN$2&amp;" d. "&amp;$B27)))</f>
        <v/>
      </c>
      <c r="CO27" s="76" t="str">
        <f aca="false">IF($B27=CO$2,"-",IF(COUNTIF(CORRIDA!$M:$M,$B27&amp;" d. "&amp;CO$2)+COUNTIF(CORRIDA!$M:$M,CO$2&amp;" d. "&amp;$B27)=0,"",COUNTIF(CORRIDA!$M:$M,$B27&amp;" d. "&amp;CO$2)+COUNTIF(CORRIDA!$M:$M,CO$2&amp;" d. "&amp;$B27)))</f>
        <v/>
      </c>
      <c r="CP27" s="76" t="str">
        <f aca="false">IF($B27=CP$2,"-",IF(COUNTIF(CORRIDA!$M:$M,$B27&amp;" d. "&amp;CP$2)+COUNTIF(CORRIDA!$M:$M,CP$2&amp;" d. "&amp;$B27)=0,"",COUNTIF(CORRIDA!$M:$M,$B27&amp;" d. "&amp;CP$2)+COUNTIF(CORRIDA!$M:$M,CP$2&amp;" d. "&amp;$B27)))</f>
        <v/>
      </c>
      <c r="CQ27" s="76" t="str">
        <f aca="false">IF($B27=CQ$2,"-",IF(COUNTIF(CORRIDA!$M:$M,$B27&amp;" d. "&amp;CQ$2)+COUNTIF(CORRIDA!$M:$M,CQ$2&amp;" d. "&amp;$B27)=0,"",COUNTIF(CORRIDA!$M:$M,$B27&amp;" d. "&amp;CQ$2)+COUNTIF(CORRIDA!$M:$M,CQ$2&amp;" d. "&amp;$B27)))</f>
        <v/>
      </c>
      <c r="CR27" s="76" t="str">
        <f aca="false">IF($B27=CR$2,"-",IF(COUNTIF(CORRIDA!$M:$M,$B27&amp;" d. "&amp;CR$2)+COUNTIF(CORRIDA!$M:$M,CR$2&amp;" d. "&amp;$B27)=0,"",COUNTIF(CORRIDA!$M:$M,$B27&amp;" d. "&amp;CR$2)+COUNTIF(CORRIDA!$M:$M,CR$2&amp;" d. "&amp;$B27)))</f>
        <v/>
      </c>
      <c r="CS27" s="76" t="str">
        <f aca="false">IF($B27=CS$2,"-",IF(COUNTIF(CORRIDA!$M:$M,$B27&amp;" d. "&amp;CS$2)+COUNTIF(CORRIDA!$M:$M,CS$2&amp;" d. "&amp;$B27)=0,"",COUNTIF(CORRIDA!$M:$M,$B27&amp;" d. "&amp;CS$2)+COUNTIF(CORRIDA!$M:$M,CS$2&amp;" d. "&amp;$B27)))</f>
        <v/>
      </c>
      <c r="CT27" s="76" t="n">
        <f aca="false">IF($B27=CT$2,"-",IF(COUNTIF(CORRIDA!$M:$M,$B27&amp;" d. "&amp;CT$2)+COUNTIF(CORRIDA!$M:$M,CT$2&amp;" d. "&amp;$B27)=0,"",COUNTIF(CORRIDA!$M:$M,$B27&amp;" d. "&amp;CT$2)+COUNTIF(CORRIDA!$M:$M,CT$2&amp;" d. "&amp;$B27)))</f>
        <v>1</v>
      </c>
      <c r="CU27" s="76" t="str">
        <f aca="false">IF($B27=CU$2,"-",IF(COUNTIF(CORRIDA!$M:$M,$B27&amp;" d. "&amp;CU$2)+COUNTIF(CORRIDA!$M:$M,CU$2&amp;" d. "&amp;$B27)=0,"",COUNTIF(CORRIDA!$M:$M,$B27&amp;" d. "&amp;CU$2)+COUNTIF(CORRIDA!$M:$M,CU$2&amp;" d. "&amp;$B27)))</f>
        <v/>
      </c>
      <c r="CV27" s="76" t="str">
        <f aca="false">IF($B27=CV$2,"-",IF(COUNTIF(CORRIDA!$M:$M,$B27&amp;" d. "&amp;CV$2)+COUNTIF(CORRIDA!$M:$M,CV$2&amp;" d. "&amp;$B27)=0,"",COUNTIF(CORRIDA!$M:$M,$B27&amp;" d. "&amp;CV$2)+COUNTIF(CORRIDA!$M:$M,CV$2&amp;" d. "&amp;$B27)))</f>
        <v/>
      </c>
      <c r="CW27" s="76" t="str">
        <f aca="false">IF($B27=CW$2,"-",IF(COUNTIF(CORRIDA!$M:$M,$B27&amp;" d. "&amp;CW$2)+COUNTIF(CORRIDA!$M:$M,CW$2&amp;" d. "&amp;$B27)=0,"",COUNTIF(CORRIDA!$M:$M,$B27&amp;" d. "&amp;CW$2)+COUNTIF(CORRIDA!$M:$M,CW$2&amp;" d. "&amp;$B27)))</f>
        <v/>
      </c>
      <c r="CX27" s="76" t="str">
        <f aca="false">IF($B27=CX$2,"-",IF(COUNTIF(CORRIDA!$M:$M,$B27&amp;" d. "&amp;CX$2)+COUNTIF(CORRIDA!$M:$M,CX$2&amp;" d. "&amp;$B27)=0,"",COUNTIF(CORRIDA!$M:$M,$B27&amp;" d. "&amp;CX$2)+COUNTIF(CORRIDA!$M:$M,CX$2&amp;" d. "&amp;$B27)))</f>
        <v/>
      </c>
      <c r="CY27" s="76" t="str">
        <f aca="false">IF($B27=CY$2,"-",IF(COUNTIF(CORRIDA!$M:$M,$B27&amp;" d. "&amp;CY$2)+COUNTIF(CORRIDA!$M:$M,CY$2&amp;" d. "&amp;$B27)=0,"",COUNTIF(CORRIDA!$M:$M,$B27&amp;" d. "&amp;CY$2)+COUNTIF(CORRIDA!$M:$M,CY$2&amp;" d. "&amp;$B27)))</f>
        <v/>
      </c>
      <c r="CZ27" s="76" t="str">
        <f aca="false">IF($B27=CZ$2,"-",IF(COUNTIF(CORRIDA!$M:$M,$B27&amp;" d. "&amp;CZ$2)+COUNTIF(CORRIDA!$M:$M,CZ$2&amp;" d. "&amp;$B27)=0,"",COUNTIF(CORRIDA!$M:$M,$B27&amp;" d. "&amp;CZ$2)+COUNTIF(CORRIDA!$M:$M,CZ$2&amp;" d. "&amp;$B27)))</f>
        <v/>
      </c>
      <c r="DA27" s="76" t="n">
        <f aca="false">IF($B27=DA$2,"-",IF(COUNTIF(CORRIDA!$M:$M,$B27&amp;" d. "&amp;DA$2)+COUNTIF(CORRIDA!$M:$M,DA$2&amp;" d. "&amp;$B27)=0,"",COUNTIF(CORRIDA!$M:$M,$B27&amp;" d. "&amp;DA$2)+COUNTIF(CORRIDA!$M:$M,DA$2&amp;" d. "&amp;$B27)))</f>
        <v>1</v>
      </c>
      <c r="DB27" s="76" t="str">
        <f aca="false">IF($B27=DB$2,"-",IF(COUNTIF(CORRIDA!$M:$M,$B27&amp;" d. "&amp;DB$2)+COUNTIF(CORRIDA!$M:$M,DB$2&amp;" d. "&amp;$B27)=0,"",COUNTIF(CORRIDA!$M:$M,$B27&amp;" d. "&amp;DB$2)+COUNTIF(CORRIDA!$M:$M,DB$2&amp;" d. "&amp;$B27)))</f>
        <v/>
      </c>
      <c r="DC27" s="76" t="str">
        <f aca="false">IF($B27=DC$2,"-",IF(COUNTIF(CORRIDA!$M:$M,$B27&amp;" d. "&amp;DC$2)+COUNTIF(CORRIDA!$M:$M,DC$2&amp;" d. "&amp;$B27)=0,"",COUNTIF(CORRIDA!$M:$M,$B27&amp;" d. "&amp;DC$2)+COUNTIF(CORRIDA!$M:$M,DC$2&amp;" d. "&amp;$B27)))</f>
        <v/>
      </c>
      <c r="DD27" s="75" t="n">
        <f aca="false">SUM(BF27:DC27)</f>
        <v>9</v>
      </c>
      <c r="DE27" s="77" t="n">
        <f aca="false">COUNTIF(BF27:DC27,"&gt;0")</f>
        <v>9</v>
      </c>
      <c r="DF27" s="78" t="n">
        <f aca="false">IF(COUNTIF(BF27:DC27,"&gt;0")&lt;10,0,QUOTIENT(COUNTIF(BF27:DC27,"&gt;0"),5)*50)</f>
        <v>0</v>
      </c>
      <c r="DG27" s="79"/>
      <c r="DH27" s="73" t="str">
        <f aca="false">BE27</f>
        <v>Luiz Henrique</v>
      </c>
      <c r="DI27" s="76" t="n">
        <f aca="false">IF($B27=DI$2,0,IF(COUNTIF(CORRIDA!$M:$M,$B27&amp;" d. "&amp;DI$2)+COUNTIF(CORRIDA!$M:$M,DI$2&amp;" d. "&amp;$B27)=0,0,COUNTIF(CORRIDA!$M:$M,$B27&amp;" d. "&amp;DI$2)+COUNTIF(CORRIDA!$M:$M,DI$2&amp;" d. "&amp;$B27)))</f>
        <v>0</v>
      </c>
      <c r="DJ27" s="76" t="n">
        <f aca="false">IF($B27=DJ$2,0,IF(COUNTIF(CORRIDA!$M:$M,$B27&amp;" d. "&amp;DJ$2)+COUNTIF(CORRIDA!$M:$M,DJ$2&amp;" d. "&amp;$B27)=0,0,COUNTIF(CORRIDA!$M:$M,$B27&amp;" d. "&amp;DJ$2)+COUNTIF(CORRIDA!$M:$M,DJ$2&amp;" d. "&amp;$B27)))</f>
        <v>0</v>
      </c>
      <c r="DK27" s="76" t="n">
        <f aca="false">IF($B27=DK$2,0,IF(COUNTIF(CORRIDA!$M:$M,$B27&amp;" d. "&amp;DK$2)+COUNTIF(CORRIDA!$M:$M,DK$2&amp;" d. "&amp;$B27)=0,0,COUNTIF(CORRIDA!$M:$M,$B27&amp;" d. "&amp;DK$2)+COUNTIF(CORRIDA!$M:$M,DK$2&amp;" d. "&amp;$B27)))</f>
        <v>0</v>
      </c>
      <c r="DL27" s="76" t="n">
        <f aca="false">IF($B27=DL$2,0,IF(COUNTIF(CORRIDA!$M:$M,$B27&amp;" d. "&amp;DL$2)+COUNTIF(CORRIDA!$M:$M,DL$2&amp;" d. "&amp;$B27)=0,0,COUNTIF(CORRIDA!$M:$M,$B27&amp;" d. "&amp;DL$2)+COUNTIF(CORRIDA!$M:$M,DL$2&amp;" d. "&amp;$B27)))</f>
        <v>0</v>
      </c>
      <c r="DM27" s="76" t="n">
        <f aca="false">IF($B27=DM$2,0,IF(COUNTIF(CORRIDA!$M:$M,$B27&amp;" d. "&amp;DM$2)+COUNTIF(CORRIDA!$M:$M,DM$2&amp;" d. "&amp;$B27)=0,0,COUNTIF(CORRIDA!$M:$M,$B27&amp;" d. "&amp;DM$2)+COUNTIF(CORRIDA!$M:$M,DM$2&amp;" d. "&amp;$B27)))</f>
        <v>0</v>
      </c>
      <c r="DN27" s="76" t="n">
        <f aca="false">IF($B27=DN$2,0,IF(COUNTIF(CORRIDA!$M:$M,$B27&amp;" d. "&amp;DN$2)+COUNTIF(CORRIDA!$M:$M,DN$2&amp;" d. "&amp;$B27)=0,0,COUNTIF(CORRIDA!$M:$M,$B27&amp;" d. "&amp;DN$2)+COUNTIF(CORRIDA!$M:$M,DN$2&amp;" d. "&amp;$B27)))</f>
        <v>0</v>
      </c>
      <c r="DO27" s="76" t="n">
        <f aca="false">IF($B27=DO$2,0,IF(COUNTIF(CORRIDA!$M:$M,$B27&amp;" d. "&amp;DO$2)+COUNTIF(CORRIDA!$M:$M,DO$2&amp;" d. "&amp;$B27)=0,0,COUNTIF(CORRIDA!$M:$M,$B27&amp;" d. "&amp;DO$2)+COUNTIF(CORRIDA!$M:$M,DO$2&amp;" d. "&amp;$B27)))</f>
        <v>0</v>
      </c>
      <c r="DP27" s="76" t="n">
        <f aca="false">IF($B27=DP$2,0,IF(COUNTIF(CORRIDA!$M:$M,$B27&amp;" d. "&amp;DP$2)+COUNTIF(CORRIDA!$M:$M,DP$2&amp;" d. "&amp;$B27)=0,0,COUNTIF(CORRIDA!$M:$M,$B27&amp;" d. "&amp;DP$2)+COUNTIF(CORRIDA!$M:$M,DP$2&amp;" d. "&amp;$B27)))</f>
        <v>0</v>
      </c>
      <c r="DQ27" s="76" t="n">
        <f aca="false">IF($B27=DQ$2,0,IF(COUNTIF(CORRIDA!$M:$M,$B27&amp;" d. "&amp;DQ$2)+COUNTIF(CORRIDA!$M:$M,DQ$2&amp;" d. "&amp;$B27)=0,0,COUNTIF(CORRIDA!$M:$M,$B27&amp;" d. "&amp;DQ$2)+COUNTIF(CORRIDA!$M:$M,DQ$2&amp;" d. "&amp;$B27)))</f>
        <v>1</v>
      </c>
      <c r="DR27" s="76" t="n">
        <f aca="false">IF($B27=DR$2,0,IF(COUNTIF(CORRIDA!$M:$M,$B27&amp;" d. "&amp;DR$2)+COUNTIF(CORRIDA!$M:$M,DR$2&amp;" d. "&amp;$B27)=0,0,COUNTIF(CORRIDA!$M:$M,$B27&amp;" d. "&amp;DR$2)+COUNTIF(CORRIDA!$M:$M,DR$2&amp;" d. "&amp;$B27)))</f>
        <v>0</v>
      </c>
      <c r="DS27" s="76" t="n">
        <f aca="false">IF($B27=DS$2,0,IF(COUNTIF(CORRIDA!$M:$M,$B27&amp;" d. "&amp;DS$2)+COUNTIF(CORRIDA!$M:$M,DS$2&amp;" d. "&amp;$B27)=0,0,COUNTIF(CORRIDA!$M:$M,$B27&amp;" d. "&amp;DS$2)+COUNTIF(CORRIDA!$M:$M,DS$2&amp;" d. "&amp;$B27)))</f>
        <v>0</v>
      </c>
      <c r="DT27" s="76" t="n">
        <f aca="false">IF($B27=DT$2,0,IF(COUNTIF(CORRIDA!$M:$M,$B27&amp;" d. "&amp;DT$2)+COUNTIF(CORRIDA!$M:$M,DT$2&amp;" d. "&amp;$B27)=0,0,COUNTIF(CORRIDA!$M:$M,$B27&amp;" d. "&amp;DT$2)+COUNTIF(CORRIDA!$M:$M,DT$2&amp;" d. "&amp;$B27)))</f>
        <v>1</v>
      </c>
      <c r="DU27" s="76" t="n">
        <f aca="false">IF($B27=DU$2,0,IF(COUNTIF(CORRIDA!$M:$M,$B27&amp;" d. "&amp;DU$2)+COUNTIF(CORRIDA!$M:$M,DU$2&amp;" d. "&amp;$B27)=0,0,COUNTIF(CORRIDA!$M:$M,$B27&amp;" d. "&amp;DU$2)+COUNTIF(CORRIDA!$M:$M,DU$2&amp;" d. "&amp;$B27)))</f>
        <v>0</v>
      </c>
      <c r="DV27" s="76" t="n">
        <f aca="false">IF($B27=DV$2,0,IF(COUNTIF(CORRIDA!$M:$M,$B27&amp;" d. "&amp;DV$2)+COUNTIF(CORRIDA!$M:$M,DV$2&amp;" d. "&amp;$B27)=0,0,COUNTIF(CORRIDA!$M:$M,$B27&amp;" d. "&amp;DV$2)+COUNTIF(CORRIDA!$M:$M,DV$2&amp;" d. "&amp;$B27)))</f>
        <v>0</v>
      </c>
      <c r="DW27" s="76" t="n">
        <f aca="false">IF($B27=DW$2,0,IF(COUNTIF(CORRIDA!$M:$M,$B27&amp;" d. "&amp;DW$2)+COUNTIF(CORRIDA!$M:$M,DW$2&amp;" d. "&amp;$B27)=0,0,COUNTIF(CORRIDA!$M:$M,$B27&amp;" d. "&amp;DW$2)+COUNTIF(CORRIDA!$M:$M,DW$2&amp;" d. "&amp;$B27)))</f>
        <v>0</v>
      </c>
      <c r="DX27" s="76" t="n">
        <f aca="false">IF($B27=DX$2,0,IF(COUNTIF(CORRIDA!$M:$M,$B27&amp;" d. "&amp;DX$2)+COUNTIF(CORRIDA!$M:$M,DX$2&amp;" d. "&amp;$B27)=0,0,COUNTIF(CORRIDA!$M:$M,$B27&amp;" d. "&amp;DX$2)+COUNTIF(CORRIDA!$M:$M,DX$2&amp;" d. "&amp;$B27)))</f>
        <v>0</v>
      </c>
      <c r="DY27" s="76" t="n">
        <f aca="false">IF($B27=DY$2,0,IF(COUNTIF(CORRIDA!$M:$M,$B27&amp;" d. "&amp;DY$2)+COUNTIF(CORRIDA!$M:$M,DY$2&amp;" d. "&amp;$B27)=0,0,COUNTIF(CORRIDA!$M:$M,$B27&amp;" d. "&amp;DY$2)+COUNTIF(CORRIDA!$M:$M,DY$2&amp;" d. "&amp;$B27)))</f>
        <v>1</v>
      </c>
      <c r="DZ27" s="76" t="n">
        <f aca="false">IF($B27=DZ$2,0,IF(COUNTIF(CORRIDA!$M:$M,$B27&amp;" d. "&amp;DZ$2)+COUNTIF(CORRIDA!$M:$M,DZ$2&amp;" d. "&amp;$B27)=0,0,COUNTIF(CORRIDA!$M:$M,$B27&amp;" d. "&amp;DZ$2)+COUNTIF(CORRIDA!$M:$M,DZ$2&amp;" d. "&amp;$B27)))</f>
        <v>0</v>
      </c>
      <c r="EA27" s="76" t="n">
        <f aca="false">IF($B27=EA$2,0,IF(COUNTIF(CORRIDA!$M:$M,$B27&amp;" d. "&amp;EA$2)+COUNTIF(CORRIDA!$M:$M,EA$2&amp;" d. "&amp;$B27)=0,0,COUNTIF(CORRIDA!$M:$M,$B27&amp;" d. "&amp;EA$2)+COUNTIF(CORRIDA!$M:$M,EA$2&amp;" d. "&amp;$B27)))</f>
        <v>0</v>
      </c>
      <c r="EB27" s="76" t="n">
        <f aca="false">IF($B27=EB$2,0,IF(COUNTIF(CORRIDA!$M:$M,$B27&amp;" d. "&amp;EB$2)+COUNTIF(CORRIDA!$M:$M,EB$2&amp;" d. "&amp;$B27)=0,0,COUNTIF(CORRIDA!$M:$M,$B27&amp;" d. "&amp;EB$2)+COUNTIF(CORRIDA!$M:$M,EB$2&amp;" d. "&amp;$B27)))</f>
        <v>0</v>
      </c>
      <c r="EC27" s="76" t="n">
        <f aca="false">IF($B27=EC$2,0,IF(COUNTIF(CORRIDA!$M:$M,$B27&amp;" d. "&amp;EC$2)+COUNTIF(CORRIDA!$M:$M,EC$2&amp;" d. "&amp;$B27)=0,0,COUNTIF(CORRIDA!$M:$M,$B27&amp;" d. "&amp;EC$2)+COUNTIF(CORRIDA!$M:$M,EC$2&amp;" d. "&amp;$B27)))</f>
        <v>0</v>
      </c>
      <c r="ED27" s="76" t="n">
        <f aca="false">IF($B27=ED$2,0,IF(COUNTIF(CORRIDA!$M:$M,$B27&amp;" d. "&amp;ED$2)+COUNTIF(CORRIDA!$M:$M,ED$2&amp;" d. "&amp;$B27)=0,0,COUNTIF(CORRIDA!$M:$M,$B27&amp;" d. "&amp;ED$2)+COUNTIF(CORRIDA!$M:$M,ED$2&amp;" d. "&amp;$B27)))</f>
        <v>0</v>
      </c>
      <c r="EE27" s="76" t="n">
        <f aca="false">IF($B27=EE$2,0,IF(COUNTIF(CORRIDA!$M:$M,$B27&amp;" d. "&amp;EE$2)+COUNTIF(CORRIDA!$M:$M,EE$2&amp;" d. "&amp;$B27)=0,0,COUNTIF(CORRIDA!$M:$M,$B27&amp;" d. "&amp;EE$2)+COUNTIF(CORRIDA!$M:$M,EE$2&amp;" d. "&amp;$B27)))</f>
        <v>1</v>
      </c>
      <c r="EF27" s="76" t="n">
        <f aca="false">IF($B27=EF$2,0,IF(COUNTIF(CORRIDA!$M:$M,$B27&amp;" d. "&amp;EF$2)+COUNTIF(CORRIDA!$M:$M,EF$2&amp;" d. "&amp;$B27)=0,0,COUNTIF(CORRIDA!$M:$M,$B27&amp;" d. "&amp;EF$2)+COUNTIF(CORRIDA!$M:$M,EF$2&amp;" d. "&amp;$B27)))</f>
        <v>1</v>
      </c>
      <c r="EG27" s="76" t="n">
        <f aca="false">IF($B27=EG$2,0,IF(COUNTIF(CORRIDA!$M:$M,$B27&amp;" d. "&amp;EG$2)+COUNTIF(CORRIDA!$M:$M,EG$2&amp;" d. "&amp;$B27)=0,0,COUNTIF(CORRIDA!$M:$M,$B27&amp;" d. "&amp;EG$2)+COUNTIF(CORRIDA!$M:$M,EG$2&amp;" d. "&amp;$B27)))</f>
        <v>0</v>
      </c>
      <c r="EH27" s="76" t="n">
        <f aca="false">IF($B27=EH$2,0,IF(COUNTIF(CORRIDA!$M:$M,$B27&amp;" d. "&amp;EH$2)+COUNTIF(CORRIDA!$M:$M,EH$2&amp;" d. "&amp;$B27)=0,0,COUNTIF(CORRIDA!$M:$M,$B27&amp;" d. "&amp;EH$2)+COUNTIF(CORRIDA!$M:$M,EH$2&amp;" d. "&amp;$B27)))</f>
        <v>0</v>
      </c>
      <c r="EI27" s="76" t="n">
        <f aca="false">IF($B27=EI$2,0,IF(COUNTIF(CORRIDA!$M:$M,$B27&amp;" d. "&amp;EI$2)+COUNTIF(CORRIDA!$M:$M,EI$2&amp;" d. "&amp;$B27)=0,0,COUNTIF(CORRIDA!$M:$M,$B27&amp;" d. "&amp;EI$2)+COUNTIF(CORRIDA!$M:$M,EI$2&amp;" d. "&amp;$B27)))</f>
        <v>0</v>
      </c>
      <c r="EJ27" s="76" t="n">
        <f aca="false">IF($B27=EJ$2,0,IF(COUNTIF(CORRIDA!$M:$M,$B27&amp;" d. "&amp;EJ$2)+COUNTIF(CORRIDA!$M:$M,EJ$2&amp;" d. "&amp;$B27)=0,0,COUNTIF(CORRIDA!$M:$M,$B27&amp;" d. "&amp;EJ$2)+COUNTIF(CORRIDA!$M:$M,EJ$2&amp;" d. "&amp;$B27)))</f>
        <v>0</v>
      </c>
      <c r="EK27" s="76" t="n">
        <f aca="false">IF($B27=EK$2,0,IF(COUNTIF(CORRIDA!$M:$M,$B27&amp;" d. "&amp;EK$2)+COUNTIF(CORRIDA!$M:$M,EK$2&amp;" d. "&amp;$B27)=0,0,COUNTIF(CORRIDA!$M:$M,$B27&amp;" d. "&amp;EK$2)+COUNTIF(CORRIDA!$M:$M,EK$2&amp;" d. "&amp;$B27)))</f>
        <v>1</v>
      </c>
      <c r="EL27" s="76" t="n">
        <f aca="false">IF($B27=EL$2,0,IF(COUNTIF(CORRIDA!$M:$M,$B27&amp;" d. "&amp;EL$2)+COUNTIF(CORRIDA!$M:$M,EL$2&amp;" d. "&amp;$B27)=0,0,COUNTIF(CORRIDA!$M:$M,$B27&amp;" d. "&amp;EL$2)+COUNTIF(CORRIDA!$M:$M,EL$2&amp;" d. "&amp;$B27)))</f>
        <v>0</v>
      </c>
      <c r="EM27" s="76" t="n">
        <f aca="false">IF($B27=EM$2,0,IF(COUNTIF(CORRIDA!$M:$M,$B27&amp;" d. "&amp;EM$2)+COUNTIF(CORRIDA!$M:$M,EM$2&amp;" d. "&amp;$B27)=0,0,COUNTIF(CORRIDA!$M:$M,$B27&amp;" d. "&amp;EM$2)+COUNTIF(CORRIDA!$M:$M,EM$2&amp;" d. "&amp;$B27)))</f>
        <v>0</v>
      </c>
      <c r="EN27" s="76" t="n">
        <f aca="false">IF($B27=EN$2,0,IF(COUNTIF(CORRIDA!$M:$M,$B27&amp;" d. "&amp;EN$2)+COUNTIF(CORRIDA!$M:$M,EN$2&amp;" d. "&amp;$B27)=0,0,COUNTIF(CORRIDA!$M:$M,$B27&amp;" d. "&amp;EN$2)+COUNTIF(CORRIDA!$M:$M,EN$2&amp;" d. "&amp;$B27)))</f>
        <v>1</v>
      </c>
      <c r="EO27" s="76" t="n">
        <f aca="false">IF($B27=EO$2,0,IF(COUNTIF(CORRIDA!$M:$M,$B27&amp;" d. "&amp;EO$2)+COUNTIF(CORRIDA!$M:$M,EO$2&amp;" d. "&amp;$B27)=0,0,COUNTIF(CORRIDA!$M:$M,$B27&amp;" d. "&amp;EO$2)+COUNTIF(CORRIDA!$M:$M,EO$2&amp;" d. "&amp;$B27)))</f>
        <v>0</v>
      </c>
      <c r="EP27" s="76" t="n">
        <f aca="false">IF($B27=EP$2,0,IF(COUNTIF(CORRIDA!$M:$M,$B27&amp;" d. "&amp;EP$2)+COUNTIF(CORRIDA!$M:$M,EP$2&amp;" d. "&amp;$B27)=0,0,COUNTIF(CORRIDA!$M:$M,$B27&amp;" d. "&amp;EP$2)+COUNTIF(CORRIDA!$M:$M,EP$2&amp;" d. "&amp;$B27)))</f>
        <v>0</v>
      </c>
      <c r="EQ27" s="76" t="n">
        <f aca="false">IF($B27=EQ$2,0,IF(COUNTIF(CORRIDA!$M:$M,$B27&amp;" d. "&amp;EQ$2)+COUNTIF(CORRIDA!$M:$M,EQ$2&amp;" d. "&amp;$B27)=0,0,COUNTIF(CORRIDA!$M:$M,$B27&amp;" d. "&amp;EQ$2)+COUNTIF(CORRIDA!$M:$M,EQ$2&amp;" d. "&amp;$B27)))</f>
        <v>0</v>
      </c>
      <c r="ER27" s="76" t="n">
        <f aca="false">IF($B27=ER$2,0,IF(COUNTIF(CORRIDA!$M:$M,$B27&amp;" d. "&amp;ER$2)+COUNTIF(CORRIDA!$M:$M,ER$2&amp;" d. "&amp;$B27)=0,0,COUNTIF(CORRIDA!$M:$M,$B27&amp;" d. "&amp;ER$2)+COUNTIF(CORRIDA!$M:$M,ER$2&amp;" d. "&amp;$B27)))</f>
        <v>0</v>
      </c>
      <c r="ES27" s="76" t="n">
        <f aca="false">IF($B27=ES$2,0,IF(COUNTIF(CORRIDA!$M:$M,$B27&amp;" d. "&amp;ES$2)+COUNTIF(CORRIDA!$M:$M,ES$2&amp;" d. "&amp;$B27)=0,0,COUNTIF(CORRIDA!$M:$M,$B27&amp;" d. "&amp;ES$2)+COUNTIF(CORRIDA!$M:$M,ES$2&amp;" d. "&amp;$B27)))</f>
        <v>0</v>
      </c>
      <c r="ET27" s="76" t="n">
        <f aca="false">IF($B27=ET$2,0,IF(COUNTIF(CORRIDA!$M:$M,$B27&amp;" d. "&amp;ET$2)+COUNTIF(CORRIDA!$M:$M,ET$2&amp;" d. "&amp;$B27)=0,0,COUNTIF(CORRIDA!$M:$M,$B27&amp;" d. "&amp;ET$2)+COUNTIF(CORRIDA!$M:$M,ET$2&amp;" d. "&amp;$B27)))</f>
        <v>0</v>
      </c>
      <c r="EU27" s="76" t="n">
        <f aca="false">IF($B27=EU$2,0,IF(COUNTIF(CORRIDA!$M:$M,$B27&amp;" d. "&amp;EU$2)+COUNTIF(CORRIDA!$M:$M,EU$2&amp;" d. "&amp;$B27)=0,0,COUNTIF(CORRIDA!$M:$M,$B27&amp;" d. "&amp;EU$2)+COUNTIF(CORRIDA!$M:$M,EU$2&amp;" d. "&amp;$B27)))</f>
        <v>0</v>
      </c>
      <c r="EV27" s="76" t="n">
        <f aca="false">IF($B27=EV$2,0,IF(COUNTIF(CORRIDA!$M:$M,$B27&amp;" d. "&amp;EV$2)+COUNTIF(CORRIDA!$M:$M,EV$2&amp;" d. "&amp;$B27)=0,0,COUNTIF(CORRIDA!$M:$M,$B27&amp;" d. "&amp;EV$2)+COUNTIF(CORRIDA!$M:$M,EV$2&amp;" d. "&amp;$B27)))</f>
        <v>0</v>
      </c>
      <c r="EW27" s="76" t="n">
        <f aca="false">IF($B27=EW$2,0,IF(COUNTIF(CORRIDA!$M:$M,$B27&amp;" d. "&amp;EW$2)+COUNTIF(CORRIDA!$M:$M,EW$2&amp;" d. "&amp;$B27)=0,0,COUNTIF(CORRIDA!$M:$M,$B27&amp;" d. "&amp;EW$2)+COUNTIF(CORRIDA!$M:$M,EW$2&amp;" d. "&amp;$B27)))</f>
        <v>1</v>
      </c>
      <c r="EX27" s="76" t="n">
        <f aca="false">IF($B27=EX$2,0,IF(COUNTIF(CORRIDA!$M:$M,$B27&amp;" d. "&amp;EX$2)+COUNTIF(CORRIDA!$M:$M,EX$2&amp;" d. "&amp;$B27)=0,0,COUNTIF(CORRIDA!$M:$M,$B27&amp;" d. "&amp;EX$2)+COUNTIF(CORRIDA!$M:$M,EX$2&amp;" d. "&amp;$B27)))</f>
        <v>0</v>
      </c>
      <c r="EY27" s="76" t="n">
        <f aca="false">IF($B27=EY$2,0,IF(COUNTIF(CORRIDA!$M:$M,$B27&amp;" d. "&amp;EY$2)+COUNTIF(CORRIDA!$M:$M,EY$2&amp;" d. "&amp;$B27)=0,0,COUNTIF(CORRIDA!$M:$M,$B27&amp;" d. "&amp;EY$2)+COUNTIF(CORRIDA!$M:$M,EY$2&amp;" d. "&amp;$B27)))</f>
        <v>0</v>
      </c>
      <c r="EZ27" s="76" t="n">
        <f aca="false">IF($B27=EZ$2,0,IF(COUNTIF(CORRIDA!$M:$M,$B27&amp;" d. "&amp;EZ$2)+COUNTIF(CORRIDA!$M:$M,EZ$2&amp;" d. "&amp;$B27)=0,0,COUNTIF(CORRIDA!$M:$M,$B27&amp;" d. "&amp;EZ$2)+COUNTIF(CORRIDA!$M:$M,EZ$2&amp;" d. "&amp;$B27)))</f>
        <v>0</v>
      </c>
      <c r="FA27" s="76" t="n">
        <f aca="false">IF($B27=FA$2,0,IF(COUNTIF(CORRIDA!$M:$M,$B27&amp;" d. "&amp;FA$2)+COUNTIF(CORRIDA!$M:$M,FA$2&amp;" d. "&amp;$B27)=0,0,COUNTIF(CORRIDA!$M:$M,$B27&amp;" d. "&amp;FA$2)+COUNTIF(CORRIDA!$M:$M,FA$2&amp;" d. "&amp;$B27)))</f>
        <v>0</v>
      </c>
      <c r="FB27" s="76" t="n">
        <f aca="false">IF($B27=FB$2,0,IF(COUNTIF(CORRIDA!$M:$M,$B27&amp;" d. "&amp;FB$2)+COUNTIF(CORRIDA!$M:$M,FB$2&amp;" d. "&amp;$B27)=0,0,COUNTIF(CORRIDA!$M:$M,$B27&amp;" d. "&amp;FB$2)+COUNTIF(CORRIDA!$M:$M,FB$2&amp;" d. "&amp;$B27)))</f>
        <v>0</v>
      </c>
      <c r="FC27" s="76" t="n">
        <f aca="false">IF($B27=FC$2,0,IF(COUNTIF(CORRIDA!$M:$M,$B27&amp;" d. "&amp;FC$2)+COUNTIF(CORRIDA!$M:$M,FC$2&amp;" d. "&amp;$B27)=0,0,COUNTIF(CORRIDA!$M:$M,$B27&amp;" d. "&amp;FC$2)+COUNTIF(CORRIDA!$M:$M,FC$2&amp;" d. "&amp;$B27)))</f>
        <v>0</v>
      </c>
      <c r="FD27" s="76" t="n">
        <f aca="false">IF($B27=FD$2,0,IF(COUNTIF(CORRIDA!$M:$M,$B27&amp;" d. "&amp;FD$2)+COUNTIF(CORRIDA!$M:$M,FD$2&amp;" d. "&amp;$B27)=0,0,COUNTIF(CORRIDA!$M:$M,$B27&amp;" d. "&amp;FD$2)+COUNTIF(CORRIDA!$M:$M,FD$2&amp;" d. "&amp;$B27)))</f>
        <v>1</v>
      </c>
      <c r="FE27" s="76" t="n">
        <f aca="false">IF($B27=FE$2,0,IF(COUNTIF(CORRIDA!$M:$M,$B27&amp;" d. "&amp;FE$2)+COUNTIF(CORRIDA!$M:$M,FE$2&amp;" d. "&amp;$B27)=0,0,COUNTIF(CORRIDA!$M:$M,$B27&amp;" d. "&amp;FE$2)+COUNTIF(CORRIDA!$M:$M,FE$2&amp;" d. "&amp;$B27)))</f>
        <v>0</v>
      </c>
      <c r="FF27" s="76" t="n">
        <f aca="false">IF($B27=FF$2,0,IF(COUNTIF(CORRIDA!$M:$M,$B27&amp;" d. "&amp;FF$2)+COUNTIF(CORRIDA!$M:$M,FF$2&amp;" d. "&amp;$B27)=0,0,COUNTIF(CORRIDA!$M:$M,$B27&amp;" d. "&amp;FF$2)+COUNTIF(CORRIDA!$M:$M,FF$2&amp;" d. "&amp;$B27)))</f>
        <v>0</v>
      </c>
      <c r="FG27" s="75" t="n">
        <f aca="false">SUM(DI27:EW27)</f>
        <v>8</v>
      </c>
      <c r="FH27" s="80"/>
      <c r="FI27" s="73" t="str">
        <f aca="false">BE27</f>
        <v>Luiz Henrique</v>
      </c>
      <c r="FJ27" s="81" t="n">
        <f aca="false">COUNTIF(BF27:DC27,"&gt;0")</f>
        <v>9</v>
      </c>
      <c r="FK27" s="81" t="n">
        <f aca="false">AVERAGE(BF27:DC27)</f>
        <v>1</v>
      </c>
      <c r="FL27" s="81" t="n">
        <f aca="false">_xlfn.STDEV.P(BF27:DC27)</f>
        <v>0</v>
      </c>
    </row>
    <row r="28" customFormat="false" ht="12.75" hidden="false" customHeight="false" outlineLevel="0" collapsed="false">
      <c r="B28" s="73" t="str">
        <f aca="false">INTRO!B28</f>
        <v>Magritto</v>
      </c>
      <c r="C28" s="82" t="str">
        <f aca="false">IF($B28=C$2,"-",IF(COUNTIF(CORRIDA!$M:$M,$B28&amp;" d. "&amp;C$2)=0,"",COUNTIF(CORRIDA!$M:$M,$B28&amp;" d. "&amp;C$2)))</f>
        <v/>
      </c>
      <c r="D28" s="82" t="str">
        <f aca="false">IF($B28=D$2,"-",IF(COUNTIF(CORRIDA!$M:$M,$B28&amp;" d. "&amp;D$2)=0,"",COUNTIF(CORRIDA!$M:$M,$B28&amp;" d. "&amp;D$2)))</f>
        <v/>
      </c>
      <c r="E28" s="82" t="str">
        <f aca="false">IF($B28=E$2,"-",IF(COUNTIF(CORRIDA!$M:$M,$B28&amp;" d. "&amp;E$2)=0,"",COUNTIF(CORRIDA!$M:$M,$B28&amp;" d. "&amp;E$2)))</f>
        <v/>
      </c>
      <c r="F28" s="82" t="str">
        <f aca="false">IF($B28=F$2,"-",IF(COUNTIF(CORRIDA!$M:$M,$B28&amp;" d. "&amp;F$2)=0,"",COUNTIF(CORRIDA!$M:$M,$B28&amp;" d. "&amp;F$2)))</f>
        <v/>
      </c>
      <c r="G28" s="82" t="str">
        <f aca="false">IF($B28=G$2,"-",IF(COUNTIF(CORRIDA!$M:$M,$B28&amp;" d. "&amp;G$2)=0,"",COUNTIF(CORRIDA!$M:$M,$B28&amp;" d. "&amp;G$2)))</f>
        <v/>
      </c>
      <c r="H28" s="82" t="str">
        <f aca="false">IF($B28=H$2,"-",IF(COUNTIF(CORRIDA!$M:$M,$B28&amp;" d. "&amp;H$2)=0,"",COUNTIF(CORRIDA!$M:$M,$B28&amp;" d. "&amp;H$2)))</f>
        <v/>
      </c>
      <c r="I28" s="82" t="str">
        <f aca="false">IF($B28=I$2,"-",IF(COUNTIF(CORRIDA!$M:$M,$B28&amp;" d. "&amp;I$2)=0,"",COUNTIF(CORRIDA!$M:$M,$B28&amp;" d. "&amp;I$2)))</f>
        <v/>
      </c>
      <c r="J28" s="82" t="str">
        <f aca="false">IF($B28=J$2,"-",IF(COUNTIF(CORRIDA!$M:$M,$B28&amp;" d. "&amp;J$2)=0,"",COUNTIF(CORRIDA!$M:$M,$B28&amp;" d. "&amp;J$2)))</f>
        <v/>
      </c>
      <c r="K28" s="82" t="str">
        <f aca="false">IF($B28=K$2,"-",IF(COUNTIF(CORRIDA!$M:$M,$B28&amp;" d. "&amp;K$2)=0,"",COUNTIF(CORRIDA!$M:$M,$B28&amp;" d. "&amp;K$2)))</f>
        <v/>
      </c>
      <c r="L28" s="82" t="str">
        <f aca="false">IF($B28=L$2,"-",IF(COUNTIF(CORRIDA!$M:$M,$B28&amp;" d. "&amp;L$2)=0,"",COUNTIF(CORRIDA!$M:$M,$B28&amp;" d. "&amp;L$2)))</f>
        <v/>
      </c>
      <c r="M28" s="82" t="n">
        <f aca="false">IF($B28=M$2,"-",IF(COUNTIF(CORRIDA!$M:$M,$B28&amp;" d. "&amp;M$2)=0,"",COUNTIF(CORRIDA!$M:$M,$B28&amp;" d. "&amp;M$2)))</f>
        <v>1</v>
      </c>
      <c r="N28" s="82" t="str">
        <f aca="false">IF($B28=N$2,"-",IF(COUNTIF(CORRIDA!$M:$M,$B28&amp;" d. "&amp;N$2)=0,"",COUNTIF(CORRIDA!$M:$M,$B28&amp;" d. "&amp;N$2)))</f>
        <v/>
      </c>
      <c r="O28" s="82" t="str">
        <f aca="false">IF($B28=O$2,"-",IF(COUNTIF(CORRIDA!$M:$M,$B28&amp;" d. "&amp;O$2)=0,"",COUNTIF(CORRIDA!$M:$M,$B28&amp;" d. "&amp;O$2)))</f>
        <v/>
      </c>
      <c r="P28" s="82" t="str">
        <f aca="false">IF($B28=P$2,"-",IF(COUNTIF(CORRIDA!$M:$M,$B28&amp;" d. "&amp;P$2)=0,"",COUNTIF(CORRIDA!$M:$M,$B28&amp;" d. "&amp;P$2)))</f>
        <v/>
      </c>
      <c r="Q28" s="82" t="str">
        <f aca="false">IF($B28=Q$2,"-",IF(COUNTIF(CORRIDA!$M:$M,$B28&amp;" d. "&amp;Q$2)=0,"",COUNTIF(CORRIDA!$M:$M,$B28&amp;" d. "&amp;Q$2)))</f>
        <v/>
      </c>
      <c r="R28" s="82" t="str">
        <f aca="false">IF($B28=R$2,"-",IF(COUNTIF(CORRIDA!$M:$M,$B28&amp;" d. "&amp;R$2)=0,"",COUNTIF(CORRIDA!$M:$M,$B28&amp;" d. "&amp;R$2)))</f>
        <v/>
      </c>
      <c r="S28" s="82" t="str">
        <f aca="false">IF($B28=S$2,"-",IF(COUNTIF(CORRIDA!$M:$M,$B28&amp;" d. "&amp;S$2)=0,"",COUNTIF(CORRIDA!$M:$M,$B28&amp;" d. "&amp;S$2)))</f>
        <v/>
      </c>
      <c r="T28" s="82" t="str">
        <f aca="false">IF($B28=T$2,"-",IF(COUNTIF(CORRIDA!$M:$M,$B28&amp;" d. "&amp;T$2)=0,"",COUNTIF(CORRIDA!$M:$M,$B28&amp;" d. "&amp;T$2)))</f>
        <v/>
      </c>
      <c r="U28" s="82" t="str">
        <f aca="false">IF($B28=U$2,"-",IF(COUNTIF(CORRIDA!$M:$M,$B28&amp;" d. "&amp;U$2)=0,"",COUNTIF(CORRIDA!$M:$M,$B28&amp;" d. "&amp;U$2)))</f>
        <v/>
      </c>
      <c r="V28" s="82" t="str">
        <f aca="false">IF($B28=V$2,"-",IF(COUNTIF(CORRIDA!$M:$M,$B28&amp;" d. "&amp;V$2)=0,"",COUNTIF(CORRIDA!$M:$M,$B28&amp;" d. "&amp;V$2)))</f>
        <v/>
      </c>
      <c r="W28" s="82" t="str">
        <f aca="false">IF($B28=W$2,"-",IF(COUNTIF(CORRIDA!$M:$M,$B28&amp;" d. "&amp;W$2)=0,"",COUNTIF(CORRIDA!$M:$M,$B28&amp;" d. "&amp;W$2)))</f>
        <v/>
      </c>
      <c r="X28" s="82" t="n">
        <f aca="false">IF($B28=X$2,"-",IF(COUNTIF(CORRIDA!$M:$M,$B28&amp;" d. "&amp;X$2)=0,"",COUNTIF(CORRIDA!$M:$M,$B28&amp;" d. "&amp;X$2)))</f>
        <v>1</v>
      </c>
      <c r="Y28" s="82" t="str">
        <f aca="false">IF($B28=Y$2,"-",IF(COUNTIF(CORRIDA!$M:$M,$B28&amp;" d. "&amp;Y$2)=0,"",COUNTIF(CORRIDA!$M:$M,$B28&amp;" d. "&amp;Y$2)))</f>
        <v/>
      </c>
      <c r="Z28" s="82" t="str">
        <f aca="false">IF($B28=Z$2,"-",IF(COUNTIF(CORRIDA!$M:$M,$B28&amp;" d. "&amp;Z$2)=0,"",COUNTIF(CORRIDA!$M:$M,$B28&amp;" d. "&amp;Z$2)))</f>
        <v/>
      </c>
      <c r="AA28" s="82" t="str">
        <f aca="false">IF($B28=AA$2,"-",IF(COUNTIF(CORRIDA!$M:$M,$B28&amp;" d. "&amp;AA$2)=0,"",COUNTIF(CORRIDA!$M:$M,$B28&amp;" d. "&amp;AA$2)))</f>
        <v/>
      </c>
      <c r="AB28" s="82" t="str">
        <f aca="false">IF($B28=AB$2,"-",IF(COUNTIF(CORRIDA!$M:$M,$B28&amp;" d. "&amp;AB$2)=0,"",COUNTIF(CORRIDA!$M:$M,$B28&amp;" d. "&amp;AB$2)))</f>
        <v>-</v>
      </c>
      <c r="AC28" s="82" t="str">
        <f aca="false">IF($B28=AC$2,"-",IF(COUNTIF(CORRIDA!$M:$M,$B28&amp;" d. "&amp;AC$2)=0,"",COUNTIF(CORRIDA!$M:$M,$B28&amp;" d. "&amp;AC$2)))</f>
        <v/>
      </c>
      <c r="AD28" s="82" t="str">
        <f aca="false">IF($B28=AD$2,"-",IF(COUNTIF(CORRIDA!$M:$M,$B28&amp;" d. "&amp;AD$2)=0,"",COUNTIF(CORRIDA!$M:$M,$B28&amp;" d. "&amp;AD$2)))</f>
        <v/>
      </c>
      <c r="AE28" s="82" t="str">
        <f aca="false">IF($B28=AE$2,"-",IF(COUNTIF(CORRIDA!$M:$M,$B28&amp;" d. "&amp;AE$2)=0,"",COUNTIF(CORRIDA!$M:$M,$B28&amp;" d. "&amp;AE$2)))</f>
        <v/>
      </c>
      <c r="AF28" s="82" t="str">
        <f aca="false">IF($B28=AF$2,"-",IF(COUNTIF(CORRIDA!$M:$M,$B28&amp;" d. "&amp;AF$2)=0,"",COUNTIF(CORRIDA!$M:$M,$B28&amp;" d. "&amp;AF$2)))</f>
        <v/>
      </c>
      <c r="AG28" s="82" t="n">
        <f aca="false">IF($B28=AG$2,"-",IF(COUNTIF(CORRIDA!$M:$M,$B28&amp;" d. "&amp;AG$2)=0,"",COUNTIF(CORRIDA!$M:$M,$B28&amp;" d. "&amp;AG$2)))</f>
        <v>1</v>
      </c>
      <c r="AH28" s="82" t="str">
        <f aca="false">IF($B28=AH$2,"-",IF(COUNTIF(CORRIDA!$M:$M,$B28&amp;" d. "&amp;AH$2)=0,"",COUNTIF(CORRIDA!$M:$M,$B28&amp;" d. "&amp;AH$2)))</f>
        <v/>
      </c>
      <c r="AI28" s="82" t="str">
        <f aca="false">IF($B28=AI$2,"-",IF(COUNTIF(CORRIDA!$M:$M,$B28&amp;" d. "&amp;AI$2)=0,"",COUNTIF(CORRIDA!$M:$M,$B28&amp;" d. "&amp;AI$2)))</f>
        <v/>
      </c>
      <c r="AJ28" s="82" t="str">
        <f aca="false">IF($B28=AJ$2,"-",IF(COUNTIF(CORRIDA!$M:$M,$B28&amp;" d. "&amp;AJ$2)=0,"",COUNTIF(CORRIDA!$M:$M,$B28&amp;" d. "&amp;AJ$2)))</f>
        <v/>
      </c>
      <c r="AK28" s="82" t="str">
        <f aca="false">IF($B28=AK$2,"-",IF(COUNTIF(CORRIDA!$M:$M,$B28&amp;" d. "&amp;AK$2)=0,"",COUNTIF(CORRIDA!$M:$M,$B28&amp;" d. "&amp;AK$2)))</f>
        <v/>
      </c>
      <c r="AL28" s="82" t="str">
        <f aca="false">IF($B28=AL$2,"-",IF(COUNTIF(CORRIDA!$M:$M,$B28&amp;" d. "&amp;AL$2)=0,"",COUNTIF(CORRIDA!$M:$M,$B28&amp;" d. "&amp;AL$2)))</f>
        <v/>
      </c>
      <c r="AM28" s="82" t="str">
        <f aca="false">IF($B28=AM$2,"-",IF(COUNTIF(CORRIDA!$M:$M,$B28&amp;" d. "&amp;AM$2)=0,"",COUNTIF(CORRIDA!$M:$M,$B28&amp;" d. "&amp;AM$2)))</f>
        <v/>
      </c>
      <c r="AN28" s="82" t="str">
        <f aca="false">IF($B28=AN$2,"-",IF(COUNTIF(CORRIDA!$M:$M,$B28&amp;" d. "&amp;AN$2)=0,"",COUNTIF(CORRIDA!$M:$M,$B28&amp;" d. "&amp;AN$2)))</f>
        <v/>
      </c>
      <c r="AO28" s="82" t="str">
        <f aca="false">IF($B28=AO$2,"-",IF(COUNTIF(CORRIDA!$M:$M,$B28&amp;" d. "&amp;AO$2)=0,"",COUNTIF(CORRIDA!$M:$M,$B28&amp;" d. "&amp;AO$2)))</f>
        <v/>
      </c>
      <c r="AP28" s="82" t="str">
        <f aca="false">IF($B28=AP$2,"-",IF(COUNTIF(CORRIDA!$M:$M,$B28&amp;" d. "&amp;AP$2)=0,"",COUNTIF(CORRIDA!$M:$M,$B28&amp;" d. "&amp;AP$2)))</f>
        <v/>
      </c>
      <c r="AQ28" s="82" t="str">
        <f aca="false">IF($B28=AQ$2,"-",IF(COUNTIF(CORRIDA!$M:$M,$B28&amp;" d. "&amp;AQ$2)=0,"",COUNTIF(CORRIDA!$M:$M,$B28&amp;" d. "&amp;AQ$2)))</f>
        <v/>
      </c>
      <c r="AR28" s="82" t="str">
        <f aca="false">IF($B28=AR$2,"-",IF(COUNTIF(CORRIDA!$M:$M,$B28&amp;" d. "&amp;AR$2)=0,"",COUNTIF(CORRIDA!$M:$M,$B28&amp;" d. "&amp;AR$2)))</f>
        <v/>
      </c>
      <c r="AS28" s="82" t="str">
        <f aca="false">IF($B28=AS$2,"-",IF(COUNTIF(CORRIDA!$M:$M,$B28&amp;" d. "&amp;AS$2)=0,"",COUNTIF(CORRIDA!$M:$M,$B28&amp;" d. "&amp;AS$2)))</f>
        <v/>
      </c>
      <c r="AT28" s="82" t="str">
        <f aca="false">IF($B28=AT$2,"-",IF(COUNTIF(CORRIDA!$M:$M,$B28&amp;" d. "&amp;AT$2)=0,"",COUNTIF(CORRIDA!$M:$M,$B28&amp;" d. "&amp;AT$2)))</f>
        <v/>
      </c>
      <c r="AU28" s="82" t="str">
        <f aca="false">IF($B28=AU$2,"-",IF(COUNTIF(CORRIDA!$M:$M,$B28&amp;" d. "&amp;AU$2)=0,"",COUNTIF(CORRIDA!$M:$M,$B28&amp;" d. "&amp;AU$2)))</f>
        <v/>
      </c>
      <c r="AV28" s="82" t="str">
        <f aca="false">IF($B28=AV$2,"-",IF(COUNTIF(CORRIDA!$M:$M,$B28&amp;" d. "&amp;AV$2)=0,"",COUNTIF(CORRIDA!$M:$M,$B28&amp;" d. "&amp;AV$2)))</f>
        <v/>
      </c>
      <c r="AW28" s="82" t="str">
        <f aca="false">IF($B28=AW$2,"-",IF(COUNTIF(CORRIDA!$M:$M,$B28&amp;" d. "&amp;AW$2)=0,"",COUNTIF(CORRIDA!$M:$M,$B28&amp;" d. "&amp;AW$2)))</f>
        <v/>
      </c>
      <c r="AX28" s="82" t="str">
        <f aca="false">IF($B28=AX$2,"-",IF(COUNTIF(CORRIDA!$M:$M,$B28&amp;" d. "&amp;AX$2)=0,"",COUNTIF(CORRIDA!$M:$M,$B28&amp;" d. "&amp;AX$2)))</f>
        <v/>
      </c>
      <c r="AY28" s="82" t="str">
        <f aca="false">IF($B28=AY$2,"-",IF(COUNTIF(CORRIDA!$M:$M,$B28&amp;" d. "&amp;AY$2)=0,"",COUNTIF(CORRIDA!$M:$M,$B28&amp;" d. "&amp;AY$2)))</f>
        <v/>
      </c>
      <c r="AZ28" s="82" t="str">
        <f aca="false">IF($B28=AZ$2,"-",IF(COUNTIF(CORRIDA!$M:$M,$B28&amp;" d. "&amp;AZ$2)=0,"",COUNTIF(CORRIDA!$M:$M,$B28&amp;" d. "&amp;AZ$2)))</f>
        <v/>
      </c>
      <c r="BA28" s="75" t="n">
        <f aca="false">SUM(C28:AZ28)</f>
        <v>3</v>
      </c>
      <c r="BE28" s="73" t="str">
        <f aca="false">B28</f>
        <v>Magritto</v>
      </c>
      <c r="BF28" s="83" t="str">
        <f aca="false">IF($B28=BF$2,"-",IF(COUNTIF(CORRIDA!$M:$M,$B28&amp;" d. "&amp;BF$2)+COUNTIF(CORRIDA!$M:$M,BF$2&amp;" d. "&amp;$B28)=0,"",COUNTIF(CORRIDA!$M:$M,$B28&amp;" d. "&amp;BF$2)+COUNTIF(CORRIDA!$M:$M,BF$2&amp;" d. "&amp;$B28)))</f>
        <v/>
      </c>
      <c r="BG28" s="83" t="str">
        <f aca="false">IF($B28=BG$2,"-",IF(COUNTIF(CORRIDA!$M:$M,$B28&amp;" d. "&amp;BG$2)+COUNTIF(CORRIDA!$M:$M,BG$2&amp;" d. "&amp;$B28)=0,"",COUNTIF(CORRIDA!$M:$M,$B28&amp;" d. "&amp;BG$2)+COUNTIF(CORRIDA!$M:$M,BG$2&amp;" d. "&amp;$B28)))</f>
        <v/>
      </c>
      <c r="BH28" s="83" t="str">
        <f aca="false">IF($B28=BH$2,"-",IF(COUNTIF(CORRIDA!$M:$M,$B28&amp;" d. "&amp;BH$2)+COUNTIF(CORRIDA!$M:$M,BH$2&amp;" d. "&amp;$B28)=0,"",COUNTIF(CORRIDA!$M:$M,$B28&amp;" d. "&amp;BH$2)+COUNTIF(CORRIDA!$M:$M,BH$2&amp;" d. "&amp;$B28)))</f>
        <v/>
      </c>
      <c r="BI28" s="83" t="str">
        <f aca="false">IF($B28=BI$2,"-",IF(COUNTIF(CORRIDA!$M:$M,$B28&amp;" d. "&amp;BI$2)+COUNTIF(CORRIDA!$M:$M,BI$2&amp;" d. "&amp;$B28)=0,"",COUNTIF(CORRIDA!$M:$M,$B28&amp;" d. "&amp;BI$2)+COUNTIF(CORRIDA!$M:$M,BI$2&amp;" d. "&amp;$B28)))</f>
        <v/>
      </c>
      <c r="BJ28" s="83" t="str">
        <f aca="false">IF($B28=BJ$2,"-",IF(COUNTIF(CORRIDA!$M:$M,$B28&amp;" d. "&amp;BJ$2)+COUNTIF(CORRIDA!$M:$M,BJ$2&amp;" d. "&amp;$B28)=0,"",COUNTIF(CORRIDA!$M:$M,$B28&amp;" d. "&amp;BJ$2)+COUNTIF(CORRIDA!$M:$M,BJ$2&amp;" d. "&amp;$B28)))</f>
        <v/>
      </c>
      <c r="BK28" s="83" t="n">
        <f aca="false">IF($B28=BK$2,"-",IF(COUNTIF(CORRIDA!$M:$M,$B28&amp;" d. "&amp;BK$2)+COUNTIF(CORRIDA!$M:$M,BK$2&amp;" d. "&amp;$B28)=0,"",COUNTIF(CORRIDA!$M:$M,$B28&amp;" d. "&amp;BK$2)+COUNTIF(CORRIDA!$M:$M,BK$2&amp;" d. "&amp;$B28)))</f>
        <v>1</v>
      </c>
      <c r="BL28" s="83" t="str">
        <f aca="false">IF($B28=BL$2,"-",IF(COUNTIF(CORRIDA!$M:$M,$B28&amp;" d. "&amp;BL$2)+COUNTIF(CORRIDA!$M:$M,BL$2&amp;" d. "&amp;$B28)=0,"",COUNTIF(CORRIDA!$M:$M,$B28&amp;" d. "&amp;BL$2)+COUNTIF(CORRIDA!$M:$M,BL$2&amp;" d. "&amp;$B28)))</f>
        <v/>
      </c>
      <c r="BM28" s="83" t="str">
        <f aca="false">IF($B28=BM$2,"-",IF(COUNTIF(CORRIDA!$M:$M,$B28&amp;" d. "&amp;BM$2)+COUNTIF(CORRIDA!$M:$M,BM$2&amp;" d. "&amp;$B28)=0,"",COUNTIF(CORRIDA!$M:$M,$B28&amp;" d. "&amp;BM$2)+COUNTIF(CORRIDA!$M:$M,BM$2&amp;" d. "&amp;$B28)))</f>
        <v/>
      </c>
      <c r="BN28" s="83" t="str">
        <f aca="false">IF($B28=BN$2,"-",IF(COUNTIF(CORRIDA!$M:$M,$B28&amp;" d. "&amp;BN$2)+COUNTIF(CORRIDA!$M:$M,BN$2&amp;" d. "&amp;$B28)=0,"",COUNTIF(CORRIDA!$M:$M,$B28&amp;" d. "&amp;BN$2)+COUNTIF(CORRIDA!$M:$M,BN$2&amp;" d. "&amp;$B28)))</f>
        <v/>
      </c>
      <c r="BO28" s="83" t="str">
        <f aca="false">IF($B28=BO$2,"-",IF(COUNTIF(CORRIDA!$M:$M,$B28&amp;" d. "&amp;BO$2)+COUNTIF(CORRIDA!$M:$M,BO$2&amp;" d. "&amp;$B28)=0,"",COUNTIF(CORRIDA!$M:$M,$B28&amp;" d. "&amp;BO$2)+COUNTIF(CORRIDA!$M:$M,BO$2&amp;" d. "&amp;$B28)))</f>
        <v/>
      </c>
      <c r="BP28" s="83" t="n">
        <f aca="false">IF($B28=BP$2,"-",IF(COUNTIF(CORRIDA!$M:$M,$B28&amp;" d. "&amp;BP$2)+COUNTIF(CORRIDA!$M:$M,BP$2&amp;" d. "&amp;$B28)=0,"",COUNTIF(CORRIDA!$M:$M,$B28&amp;" d. "&amp;BP$2)+COUNTIF(CORRIDA!$M:$M,BP$2&amp;" d. "&amp;$B28)))</f>
        <v>1</v>
      </c>
      <c r="BQ28" s="83" t="str">
        <f aca="false">IF($B28=BQ$2,"-",IF(COUNTIF(CORRIDA!$M:$M,$B28&amp;" d. "&amp;BQ$2)+COUNTIF(CORRIDA!$M:$M,BQ$2&amp;" d. "&amp;$B28)=0,"",COUNTIF(CORRIDA!$M:$M,$B28&amp;" d. "&amp;BQ$2)+COUNTIF(CORRIDA!$M:$M,BQ$2&amp;" d. "&amp;$B28)))</f>
        <v/>
      </c>
      <c r="BR28" s="83" t="str">
        <f aca="false">IF($B28=BR$2,"-",IF(COUNTIF(CORRIDA!$M:$M,$B28&amp;" d. "&amp;BR$2)+COUNTIF(CORRIDA!$M:$M,BR$2&amp;" d. "&amp;$B28)=0,"",COUNTIF(CORRIDA!$M:$M,$B28&amp;" d. "&amp;BR$2)+COUNTIF(CORRIDA!$M:$M,BR$2&amp;" d. "&amp;$B28)))</f>
        <v/>
      </c>
      <c r="BS28" s="83" t="str">
        <f aca="false">IF($B28=BS$2,"-",IF(COUNTIF(CORRIDA!$M:$M,$B28&amp;" d. "&amp;BS$2)+COUNTIF(CORRIDA!$M:$M,BS$2&amp;" d. "&amp;$B28)=0,"",COUNTIF(CORRIDA!$M:$M,$B28&amp;" d. "&amp;BS$2)+COUNTIF(CORRIDA!$M:$M,BS$2&amp;" d. "&amp;$B28)))</f>
        <v/>
      </c>
      <c r="BT28" s="83" t="str">
        <f aca="false">IF($B28=BT$2,"-",IF(COUNTIF(CORRIDA!$M:$M,$B28&amp;" d. "&amp;BT$2)+COUNTIF(CORRIDA!$M:$M,BT$2&amp;" d. "&amp;$B28)=0,"",COUNTIF(CORRIDA!$M:$M,$B28&amp;" d. "&amp;BT$2)+COUNTIF(CORRIDA!$M:$M,BT$2&amp;" d. "&amp;$B28)))</f>
        <v/>
      </c>
      <c r="BU28" s="83" t="str">
        <f aca="false">IF($B28=BU$2,"-",IF(COUNTIF(CORRIDA!$M:$M,$B28&amp;" d. "&amp;BU$2)+COUNTIF(CORRIDA!$M:$M,BU$2&amp;" d. "&amp;$B28)=0,"",COUNTIF(CORRIDA!$M:$M,$B28&amp;" d. "&amp;BU$2)+COUNTIF(CORRIDA!$M:$M,BU$2&amp;" d. "&amp;$B28)))</f>
        <v/>
      </c>
      <c r="BV28" s="83" t="str">
        <f aca="false">IF($B28=BV$2,"-",IF(COUNTIF(CORRIDA!$M:$M,$B28&amp;" d. "&amp;BV$2)+COUNTIF(CORRIDA!$M:$M,BV$2&amp;" d. "&amp;$B28)=0,"",COUNTIF(CORRIDA!$M:$M,$B28&amp;" d. "&amp;BV$2)+COUNTIF(CORRIDA!$M:$M,BV$2&amp;" d. "&amp;$B28)))</f>
        <v/>
      </c>
      <c r="BW28" s="83" t="str">
        <f aca="false">IF($B28=BW$2,"-",IF(COUNTIF(CORRIDA!$M:$M,$B28&amp;" d. "&amp;BW$2)+COUNTIF(CORRIDA!$M:$M,BW$2&amp;" d. "&amp;$B28)=0,"",COUNTIF(CORRIDA!$M:$M,$B28&amp;" d. "&amp;BW$2)+COUNTIF(CORRIDA!$M:$M,BW$2&amp;" d. "&amp;$B28)))</f>
        <v/>
      </c>
      <c r="BX28" s="83" t="str">
        <f aca="false">IF($B28=BX$2,"-",IF(COUNTIF(CORRIDA!$M:$M,$B28&amp;" d. "&amp;BX$2)+COUNTIF(CORRIDA!$M:$M,BX$2&amp;" d. "&amp;$B28)=0,"",COUNTIF(CORRIDA!$M:$M,$B28&amp;" d. "&amp;BX$2)+COUNTIF(CORRIDA!$M:$M,BX$2&amp;" d. "&amp;$B28)))</f>
        <v/>
      </c>
      <c r="BY28" s="83" t="str">
        <f aca="false">IF($B28=BY$2,"-",IF(COUNTIF(CORRIDA!$M:$M,$B28&amp;" d. "&amp;BY$2)+COUNTIF(CORRIDA!$M:$M,BY$2&amp;" d. "&amp;$B28)=0,"",COUNTIF(CORRIDA!$M:$M,$B28&amp;" d. "&amp;BY$2)+COUNTIF(CORRIDA!$M:$M,BY$2&amp;" d. "&amp;$B28)))</f>
        <v/>
      </c>
      <c r="BZ28" s="83" t="str">
        <f aca="false">IF($B28=BZ$2,"-",IF(COUNTIF(CORRIDA!$M:$M,$B28&amp;" d. "&amp;BZ$2)+COUNTIF(CORRIDA!$M:$M,BZ$2&amp;" d. "&amp;$B28)=0,"",COUNTIF(CORRIDA!$M:$M,$B28&amp;" d. "&amp;BZ$2)+COUNTIF(CORRIDA!$M:$M,BZ$2&amp;" d. "&amp;$B28)))</f>
        <v/>
      </c>
      <c r="CA28" s="83" t="n">
        <f aca="false">IF($B28=CA$2,"-",IF(COUNTIF(CORRIDA!$M:$M,$B28&amp;" d. "&amp;CA$2)+COUNTIF(CORRIDA!$M:$M,CA$2&amp;" d. "&amp;$B28)=0,"",COUNTIF(CORRIDA!$M:$M,$B28&amp;" d. "&amp;CA$2)+COUNTIF(CORRIDA!$M:$M,CA$2&amp;" d. "&amp;$B28)))</f>
        <v>1</v>
      </c>
      <c r="CB28" s="83" t="str">
        <f aca="false">IF($B28=CB$2,"-",IF(COUNTIF(CORRIDA!$M:$M,$B28&amp;" d. "&amp;CB$2)+COUNTIF(CORRIDA!$M:$M,CB$2&amp;" d. "&amp;$B28)=0,"",COUNTIF(CORRIDA!$M:$M,$B28&amp;" d. "&amp;CB$2)+COUNTIF(CORRIDA!$M:$M,CB$2&amp;" d. "&amp;$B28)))</f>
        <v/>
      </c>
      <c r="CC28" s="83" t="str">
        <f aca="false">IF($B28=CC$2,"-",IF(COUNTIF(CORRIDA!$M:$M,$B28&amp;" d. "&amp;CC$2)+COUNTIF(CORRIDA!$M:$M,CC$2&amp;" d. "&amp;$B28)=0,"",COUNTIF(CORRIDA!$M:$M,$B28&amp;" d. "&amp;CC$2)+COUNTIF(CORRIDA!$M:$M,CC$2&amp;" d. "&amp;$B28)))</f>
        <v/>
      </c>
      <c r="CD28" s="83" t="str">
        <f aca="false">IF($B28=CD$2,"-",IF(COUNTIF(CORRIDA!$M:$M,$B28&amp;" d. "&amp;CD$2)+COUNTIF(CORRIDA!$M:$M,CD$2&amp;" d. "&amp;$B28)=0,"",COUNTIF(CORRIDA!$M:$M,$B28&amp;" d. "&amp;CD$2)+COUNTIF(CORRIDA!$M:$M,CD$2&amp;" d. "&amp;$B28)))</f>
        <v/>
      </c>
      <c r="CE28" s="83" t="str">
        <f aca="false">IF($B28=CE$2,"-",IF(COUNTIF(CORRIDA!$M:$M,$B28&amp;" d. "&amp;CE$2)+COUNTIF(CORRIDA!$M:$M,CE$2&amp;" d. "&amp;$B28)=0,"",COUNTIF(CORRIDA!$M:$M,$B28&amp;" d. "&amp;CE$2)+COUNTIF(CORRIDA!$M:$M,CE$2&amp;" d. "&amp;$B28)))</f>
        <v>-</v>
      </c>
      <c r="CF28" s="83" t="str">
        <f aca="false">IF($B28=CF$2,"-",IF(COUNTIF(CORRIDA!$M:$M,$B28&amp;" d. "&amp;CF$2)+COUNTIF(CORRIDA!$M:$M,CF$2&amp;" d. "&amp;$B28)=0,"",COUNTIF(CORRIDA!$M:$M,$B28&amp;" d. "&amp;CF$2)+COUNTIF(CORRIDA!$M:$M,CF$2&amp;" d. "&amp;$B28)))</f>
        <v/>
      </c>
      <c r="CG28" s="83" t="str">
        <f aca="false">IF($B28=CG$2,"-",IF(COUNTIF(CORRIDA!$M:$M,$B28&amp;" d. "&amp;CG$2)+COUNTIF(CORRIDA!$M:$M,CG$2&amp;" d. "&amp;$B28)=0,"",COUNTIF(CORRIDA!$M:$M,$B28&amp;" d. "&amp;CG$2)+COUNTIF(CORRIDA!$M:$M,CG$2&amp;" d. "&amp;$B28)))</f>
        <v/>
      </c>
      <c r="CH28" s="83" t="str">
        <f aca="false">IF($B28=CH$2,"-",IF(COUNTIF(CORRIDA!$M:$M,$B28&amp;" d. "&amp;CH$2)+COUNTIF(CORRIDA!$M:$M,CH$2&amp;" d. "&amp;$B28)=0,"",COUNTIF(CORRIDA!$M:$M,$B28&amp;" d. "&amp;CH$2)+COUNTIF(CORRIDA!$M:$M,CH$2&amp;" d. "&amp;$B28)))</f>
        <v/>
      </c>
      <c r="CI28" s="83" t="str">
        <f aca="false">IF($B28=CI$2,"-",IF(COUNTIF(CORRIDA!$M:$M,$B28&amp;" d. "&amp;CI$2)+COUNTIF(CORRIDA!$M:$M,CI$2&amp;" d. "&amp;$B28)=0,"",COUNTIF(CORRIDA!$M:$M,$B28&amp;" d. "&amp;CI$2)+COUNTIF(CORRIDA!$M:$M,CI$2&amp;" d. "&amp;$B28)))</f>
        <v/>
      </c>
      <c r="CJ28" s="83" t="n">
        <f aca="false">IF($B28=CJ$2,"-",IF(COUNTIF(CORRIDA!$M:$M,$B28&amp;" d. "&amp;CJ$2)+COUNTIF(CORRIDA!$M:$M,CJ$2&amp;" d. "&amp;$B28)=0,"",COUNTIF(CORRIDA!$M:$M,$B28&amp;" d. "&amp;CJ$2)+COUNTIF(CORRIDA!$M:$M,CJ$2&amp;" d. "&amp;$B28)))</f>
        <v>1</v>
      </c>
      <c r="CK28" s="83" t="str">
        <f aca="false">IF($B28=CK$2,"-",IF(COUNTIF(CORRIDA!$M:$M,$B28&amp;" d. "&amp;CK$2)+COUNTIF(CORRIDA!$M:$M,CK$2&amp;" d. "&amp;$B28)=0,"",COUNTIF(CORRIDA!$M:$M,$B28&amp;" d. "&amp;CK$2)+COUNTIF(CORRIDA!$M:$M,CK$2&amp;" d. "&amp;$B28)))</f>
        <v/>
      </c>
      <c r="CL28" s="83" t="str">
        <f aca="false">IF($B28=CL$2,"-",IF(COUNTIF(CORRIDA!$M:$M,$B28&amp;" d. "&amp;CL$2)+COUNTIF(CORRIDA!$M:$M,CL$2&amp;" d. "&amp;$B28)=0,"",COUNTIF(CORRIDA!$M:$M,$B28&amp;" d. "&amp;CL$2)+COUNTIF(CORRIDA!$M:$M,CL$2&amp;" d. "&amp;$B28)))</f>
        <v/>
      </c>
      <c r="CM28" s="83" t="str">
        <f aca="false">IF($B28=CM$2,"-",IF(COUNTIF(CORRIDA!$M:$M,$B28&amp;" d. "&amp;CM$2)+COUNTIF(CORRIDA!$M:$M,CM$2&amp;" d. "&amp;$B28)=0,"",COUNTIF(CORRIDA!$M:$M,$B28&amp;" d. "&amp;CM$2)+COUNTIF(CORRIDA!$M:$M,CM$2&amp;" d. "&amp;$B28)))</f>
        <v/>
      </c>
      <c r="CN28" s="83" t="str">
        <f aca="false">IF($B28=CN$2,"-",IF(COUNTIF(CORRIDA!$M:$M,$B28&amp;" d. "&amp;CN$2)+COUNTIF(CORRIDA!$M:$M,CN$2&amp;" d. "&amp;$B28)=0,"",COUNTIF(CORRIDA!$M:$M,$B28&amp;" d. "&amp;CN$2)+COUNTIF(CORRIDA!$M:$M,CN$2&amp;" d. "&amp;$B28)))</f>
        <v/>
      </c>
      <c r="CO28" s="83" t="str">
        <f aca="false">IF($B28=CO$2,"-",IF(COUNTIF(CORRIDA!$M:$M,$B28&amp;" d. "&amp;CO$2)+COUNTIF(CORRIDA!$M:$M,CO$2&amp;" d. "&amp;$B28)=0,"",COUNTIF(CORRIDA!$M:$M,$B28&amp;" d. "&amp;CO$2)+COUNTIF(CORRIDA!$M:$M,CO$2&amp;" d. "&amp;$B28)))</f>
        <v/>
      </c>
      <c r="CP28" s="83" t="str">
        <f aca="false">IF($B28=CP$2,"-",IF(COUNTIF(CORRIDA!$M:$M,$B28&amp;" d. "&amp;CP$2)+COUNTIF(CORRIDA!$M:$M,CP$2&amp;" d. "&amp;$B28)=0,"",COUNTIF(CORRIDA!$M:$M,$B28&amp;" d. "&amp;CP$2)+COUNTIF(CORRIDA!$M:$M,CP$2&amp;" d. "&amp;$B28)))</f>
        <v/>
      </c>
      <c r="CQ28" s="83" t="str">
        <f aca="false">IF($B28=CQ$2,"-",IF(COUNTIF(CORRIDA!$M:$M,$B28&amp;" d. "&amp;CQ$2)+COUNTIF(CORRIDA!$M:$M,CQ$2&amp;" d. "&amp;$B28)=0,"",COUNTIF(CORRIDA!$M:$M,$B28&amp;" d. "&amp;CQ$2)+COUNTIF(CORRIDA!$M:$M,CQ$2&amp;" d. "&amp;$B28)))</f>
        <v/>
      </c>
      <c r="CR28" s="83" t="str">
        <f aca="false">IF($B28=CR$2,"-",IF(COUNTIF(CORRIDA!$M:$M,$B28&amp;" d. "&amp;CR$2)+COUNTIF(CORRIDA!$M:$M,CR$2&amp;" d. "&amp;$B28)=0,"",COUNTIF(CORRIDA!$M:$M,$B28&amp;" d. "&amp;CR$2)+COUNTIF(CORRIDA!$M:$M,CR$2&amp;" d. "&amp;$B28)))</f>
        <v/>
      </c>
      <c r="CS28" s="83" t="str">
        <f aca="false">IF($B28=CS$2,"-",IF(COUNTIF(CORRIDA!$M:$M,$B28&amp;" d. "&amp;CS$2)+COUNTIF(CORRIDA!$M:$M,CS$2&amp;" d. "&amp;$B28)=0,"",COUNTIF(CORRIDA!$M:$M,$B28&amp;" d. "&amp;CS$2)+COUNTIF(CORRIDA!$M:$M,CS$2&amp;" d. "&amp;$B28)))</f>
        <v/>
      </c>
      <c r="CT28" s="83" t="str">
        <f aca="false">IF($B28=CT$2,"-",IF(COUNTIF(CORRIDA!$M:$M,$B28&amp;" d. "&amp;CT$2)+COUNTIF(CORRIDA!$M:$M,CT$2&amp;" d. "&amp;$B28)=0,"",COUNTIF(CORRIDA!$M:$M,$B28&amp;" d. "&amp;CT$2)+COUNTIF(CORRIDA!$M:$M,CT$2&amp;" d. "&amp;$B28)))</f>
        <v/>
      </c>
      <c r="CU28" s="83" t="str">
        <f aca="false">IF($B28=CU$2,"-",IF(COUNTIF(CORRIDA!$M:$M,$B28&amp;" d. "&amp;CU$2)+COUNTIF(CORRIDA!$M:$M,CU$2&amp;" d. "&amp;$B28)=0,"",COUNTIF(CORRIDA!$M:$M,$B28&amp;" d. "&amp;CU$2)+COUNTIF(CORRIDA!$M:$M,CU$2&amp;" d. "&amp;$B28)))</f>
        <v/>
      </c>
      <c r="CV28" s="83" t="str">
        <f aca="false">IF($B28=CV$2,"-",IF(COUNTIF(CORRIDA!$M:$M,$B28&amp;" d. "&amp;CV$2)+COUNTIF(CORRIDA!$M:$M,CV$2&amp;" d. "&amp;$B28)=0,"",COUNTIF(CORRIDA!$M:$M,$B28&amp;" d. "&amp;CV$2)+COUNTIF(CORRIDA!$M:$M,CV$2&amp;" d. "&amp;$B28)))</f>
        <v/>
      </c>
      <c r="CW28" s="83" t="str">
        <f aca="false">IF($B28=CW$2,"-",IF(COUNTIF(CORRIDA!$M:$M,$B28&amp;" d. "&amp;CW$2)+COUNTIF(CORRIDA!$M:$M,CW$2&amp;" d. "&amp;$B28)=0,"",COUNTIF(CORRIDA!$M:$M,$B28&amp;" d. "&amp;CW$2)+COUNTIF(CORRIDA!$M:$M,CW$2&amp;" d. "&amp;$B28)))</f>
        <v/>
      </c>
      <c r="CX28" s="83" t="str">
        <f aca="false">IF($B28=CX$2,"-",IF(COUNTIF(CORRIDA!$M:$M,$B28&amp;" d. "&amp;CX$2)+COUNTIF(CORRIDA!$M:$M,CX$2&amp;" d. "&amp;$B28)=0,"",COUNTIF(CORRIDA!$M:$M,$B28&amp;" d. "&amp;CX$2)+COUNTIF(CORRIDA!$M:$M,CX$2&amp;" d. "&amp;$B28)))</f>
        <v/>
      </c>
      <c r="CY28" s="83" t="str">
        <f aca="false">IF($B28=CY$2,"-",IF(COUNTIF(CORRIDA!$M:$M,$B28&amp;" d. "&amp;CY$2)+COUNTIF(CORRIDA!$M:$M,CY$2&amp;" d. "&amp;$B28)=0,"",COUNTIF(CORRIDA!$M:$M,$B28&amp;" d. "&amp;CY$2)+COUNTIF(CORRIDA!$M:$M,CY$2&amp;" d. "&amp;$B28)))</f>
        <v/>
      </c>
      <c r="CZ28" s="83" t="str">
        <f aca="false">IF($B28=CZ$2,"-",IF(COUNTIF(CORRIDA!$M:$M,$B28&amp;" d. "&amp;CZ$2)+COUNTIF(CORRIDA!$M:$M,CZ$2&amp;" d. "&amp;$B28)=0,"",COUNTIF(CORRIDA!$M:$M,$B28&amp;" d. "&amp;CZ$2)+COUNTIF(CORRIDA!$M:$M,CZ$2&amp;" d. "&amp;$B28)))</f>
        <v/>
      </c>
      <c r="DA28" s="83" t="str">
        <f aca="false">IF($B28=DA$2,"-",IF(COUNTIF(CORRIDA!$M:$M,$B28&amp;" d. "&amp;DA$2)+COUNTIF(CORRIDA!$M:$M,DA$2&amp;" d. "&amp;$B28)=0,"",COUNTIF(CORRIDA!$M:$M,$B28&amp;" d. "&amp;DA$2)+COUNTIF(CORRIDA!$M:$M,DA$2&amp;" d. "&amp;$B28)))</f>
        <v/>
      </c>
      <c r="DB28" s="83" t="str">
        <f aca="false">IF($B28=DB$2,"-",IF(COUNTIF(CORRIDA!$M:$M,$B28&amp;" d. "&amp;DB$2)+COUNTIF(CORRIDA!$M:$M,DB$2&amp;" d. "&amp;$B28)=0,"",COUNTIF(CORRIDA!$M:$M,$B28&amp;" d. "&amp;DB$2)+COUNTIF(CORRIDA!$M:$M,DB$2&amp;" d. "&amp;$B28)))</f>
        <v/>
      </c>
      <c r="DC28" s="83" t="str">
        <f aca="false">IF($B28=DC$2,"-",IF(COUNTIF(CORRIDA!$M:$M,$B28&amp;" d. "&amp;DC$2)+COUNTIF(CORRIDA!$M:$M,DC$2&amp;" d. "&amp;$B28)=0,"",COUNTIF(CORRIDA!$M:$M,$B28&amp;" d. "&amp;DC$2)+COUNTIF(CORRIDA!$M:$M,DC$2&amp;" d. "&amp;$B28)))</f>
        <v/>
      </c>
      <c r="DD28" s="75" t="n">
        <f aca="false">SUM(BF28:DC28)</f>
        <v>4</v>
      </c>
      <c r="DE28" s="77" t="n">
        <f aca="false">COUNTIF(BF28:DC28,"&gt;0")</f>
        <v>4</v>
      </c>
      <c r="DF28" s="78" t="n">
        <f aca="false">IF(COUNTIF(BF28:DC28,"&gt;0")&lt;10,0,QUOTIENT(COUNTIF(BF28:DC28,"&gt;0"),5)*50)</f>
        <v>0</v>
      </c>
      <c r="DG28" s="79"/>
      <c r="DH28" s="73" t="str">
        <f aca="false">BE28</f>
        <v>Magritto</v>
      </c>
      <c r="DI28" s="83" t="n">
        <f aca="false">IF($B28=DI$2,0,IF(COUNTIF(CORRIDA!$M:$M,$B28&amp;" d. "&amp;DI$2)+COUNTIF(CORRIDA!$M:$M,DI$2&amp;" d. "&amp;$B28)=0,0,COUNTIF(CORRIDA!$M:$M,$B28&amp;" d. "&amp;DI$2)+COUNTIF(CORRIDA!$M:$M,DI$2&amp;" d. "&amp;$B28)))</f>
        <v>0</v>
      </c>
      <c r="DJ28" s="83" t="n">
        <f aca="false">IF($B28=DJ$2,0,IF(COUNTIF(CORRIDA!$M:$M,$B28&amp;" d. "&amp;DJ$2)+COUNTIF(CORRIDA!$M:$M,DJ$2&amp;" d. "&amp;$B28)=0,0,COUNTIF(CORRIDA!$M:$M,$B28&amp;" d. "&amp;DJ$2)+COUNTIF(CORRIDA!$M:$M,DJ$2&amp;" d. "&amp;$B28)))</f>
        <v>0</v>
      </c>
      <c r="DK28" s="83" t="n">
        <f aca="false">IF($B28=DK$2,0,IF(COUNTIF(CORRIDA!$M:$M,$B28&amp;" d. "&amp;DK$2)+COUNTIF(CORRIDA!$M:$M,DK$2&amp;" d. "&amp;$B28)=0,0,COUNTIF(CORRIDA!$M:$M,$B28&amp;" d. "&amp;DK$2)+COUNTIF(CORRIDA!$M:$M,DK$2&amp;" d. "&amp;$B28)))</f>
        <v>0</v>
      </c>
      <c r="DL28" s="83" t="n">
        <f aca="false">IF($B28=DL$2,0,IF(COUNTIF(CORRIDA!$M:$M,$B28&amp;" d. "&amp;DL$2)+COUNTIF(CORRIDA!$M:$M,DL$2&amp;" d. "&amp;$B28)=0,0,COUNTIF(CORRIDA!$M:$M,$B28&amp;" d. "&amp;DL$2)+COUNTIF(CORRIDA!$M:$M,DL$2&amp;" d. "&amp;$B28)))</f>
        <v>0</v>
      </c>
      <c r="DM28" s="83" t="n">
        <f aca="false">IF($B28=DM$2,0,IF(COUNTIF(CORRIDA!$M:$M,$B28&amp;" d. "&amp;DM$2)+COUNTIF(CORRIDA!$M:$M,DM$2&amp;" d. "&amp;$B28)=0,0,COUNTIF(CORRIDA!$M:$M,$B28&amp;" d. "&amp;DM$2)+COUNTIF(CORRIDA!$M:$M,DM$2&amp;" d. "&amp;$B28)))</f>
        <v>0</v>
      </c>
      <c r="DN28" s="83" t="n">
        <f aca="false">IF($B28=DN$2,0,IF(COUNTIF(CORRIDA!$M:$M,$B28&amp;" d. "&amp;DN$2)+COUNTIF(CORRIDA!$M:$M,DN$2&amp;" d. "&amp;$B28)=0,0,COUNTIF(CORRIDA!$M:$M,$B28&amp;" d. "&amp;DN$2)+COUNTIF(CORRIDA!$M:$M,DN$2&amp;" d. "&amp;$B28)))</f>
        <v>1</v>
      </c>
      <c r="DO28" s="83" t="n">
        <f aca="false">IF($B28=DO$2,0,IF(COUNTIF(CORRIDA!$M:$M,$B28&amp;" d. "&amp;DO$2)+COUNTIF(CORRIDA!$M:$M,DO$2&amp;" d. "&amp;$B28)=0,0,COUNTIF(CORRIDA!$M:$M,$B28&amp;" d. "&amp;DO$2)+COUNTIF(CORRIDA!$M:$M,DO$2&amp;" d. "&amp;$B28)))</f>
        <v>0</v>
      </c>
      <c r="DP28" s="83" t="n">
        <f aca="false">IF($B28=DP$2,0,IF(COUNTIF(CORRIDA!$M:$M,$B28&amp;" d. "&amp;DP$2)+COUNTIF(CORRIDA!$M:$M,DP$2&amp;" d. "&amp;$B28)=0,0,COUNTIF(CORRIDA!$M:$M,$B28&amp;" d. "&amp;DP$2)+COUNTIF(CORRIDA!$M:$M,DP$2&amp;" d. "&amp;$B28)))</f>
        <v>0</v>
      </c>
      <c r="DQ28" s="83" t="n">
        <f aca="false">IF($B28=DQ$2,0,IF(COUNTIF(CORRIDA!$M:$M,$B28&amp;" d. "&amp;DQ$2)+COUNTIF(CORRIDA!$M:$M,DQ$2&amp;" d. "&amp;$B28)=0,0,COUNTIF(CORRIDA!$M:$M,$B28&amp;" d. "&amp;DQ$2)+COUNTIF(CORRIDA!$M:$M,DQ$2&amp;" d. "&amp;$B28)))</f>
        <v>0</v>
      </c>
      <c r="DR28" s="83" t="n">
        <f aca="false">IF($B28=DR$2,0,IF(COUNTIF(CORRIDA!$M:$M,$B28&amp;" d. "&amp;DR$2)+COUNTIF(CORRIDA!$M:$M,DR$2&amp;" d. "&amp;$B28)=0,0,COUNTIF(CORRIDA!$M:$M,$B28&amp;" d. "&amp;DR$2)+COUNTIF(CORRIDA!$M:$M,DR$2&amp;" d. "&amp;$B28)))</f>
        <v>0</v>
      </c>
      <c r="DS28" s="83" t="n">
        <f aca="false">IF($B28=DS$2,0,IF(COUNTIF(CORRIDA!$M:$M,$B28&amp;" d. "&amp;DS$2)+COUNTIF(CORRIDA!$M:$M,DS$2&amp;" d. "&amp;$B28)=0,0,COUNTIF(CORRIDA!$M:$M,$B28&amp;" d. "&amp;DS$2)+COUNTIF(CORRIDA!$M:$M,DS$2&amp;" d. "&amp;$B28)))</f>
        <v>1</v>
      </c>
      <c r="DT28" s="83" t="n">
        <f aca="false">IF($B28=DT$2,0,IF(COUNTIF(CORRIDA!$M:$M,$B28&amp;" d. "&amp;DT$2)+COUNTIF(CORRIDA!$M:$M,DT$2&amp;" d. "&amp;$B28)=0,0,COUNTIF(CORRIDA!$M:$M,$B28&amp;" d. "&amp;DT$2)+COUNTIF(CORRIDA!$M:$M,DT$2&amp;" d. "&amp;$B28)))</f>
        <v>0</v>
      </c>
      <c r="DU28" s="83" t="n">
        <f aca="false">IF($B28=DU$2,0,IF(COUNTIF(CORRIDA!$M:$M,$B28&amp;" d. "&amp;DU$2)+COUNTIF(CORRIDA!$M:$M,DU$2&amp;" d. "&amp;$B28)=0,0,COUNTIF(CORRIDA!$M:$M,$B28&amp;" d. "&amp;DU$2)+COUNTIF(CORRIDA!$M:$M,DU$2&amp;" d. "&amp;$B28)))</f>
        <v>0</v>
      </c>
      <c r="DV28" s="83" t="n">
        <f aca="false">IF($B28=DV$2,0,IF(COUNTIF(CORRIDA!$M:$M,$B28&amp;" d. "&amp;DV$2)+COUNTIF(CORRIDA!$M:$M,DV$2&amp;" d. "&amp;$B28)=0,0,COUNTIF(CORRIDA!$M:$M,$B28&amp;" d. "&amp;DV$2)+COUNTIF(CORRIDA!$M:$M,DV$2&amp;" d. "&amp;$B28)))</f>
        <v>0</v>
      </c>
      <c r="DW28" s="83" t="n">
        <f aca="false">IF($B28=DW$2,0,IF(COUNTIF(CORRIDA!$M:$M,$B28&amp;" d. "&amp;DW$2)+COUNTIF(CORRIDA!$M:$M,DW$2&amp;" d. "&amp;$B28)=0,0,COUNTIF(CORRIDA!$M:$M,$B28&amp;" d. "&amp;DW$2)+COUNTIF(CORRIDA!$M:$M,DW$2&amp;" d. "&amp;$B28)))</f>
        <v>0</v>
      </c>
      <c r="DX28" s="83" t="n">
        <f aca="false">IF($B28=DX$2,0,IF(COUNTIF(CORRIDA!$M:$M,$B28&amp;" d. "&amp;DX$2)+COUNTIF(CORRIDA!$M:$M,DX$2&amp;" d. "&amp;$B28)=0,0,COUNTIF(CORRIDA!$M:$M,$B28&amp;" d. "&amp;DX$2)+COUNTIF(CORRIDA!$M:$M,DX$2&amp;" d. "&amp;$B28)))</f>
        <v>0</v>
      </c>
      <c r="DY28" s="83" t="n">
        <f aca="false">IF($B28=DY$2,0,IF(COUNTIF(CORRIDA!$M:$M,$B28&amp;" d. "&amp;DY$2)+COUNTIF(CORRIDA!$M:$M,DY$2&amp;" d. "&amp;$B28)=0,0,COUNTIF(CORRIDA!$M:$M,$B28&amp;" d. "&amp;DY$2)+COUNTIF(CORRIDA!$M:$M,DY$2&amp;" d. "&amp;$B28)))</f>
        <v>0</v>
      </c>
      <c r="DZ28" s="83" t="n">
        <f aca="false">IF($B28=DZ$2,0,IF(COUNTIF(CORRIDA!$M:$M,$B28&amp;" d. "&amp;DZ$2)+COUNTIF(CORRIDA!$M:$M,DZ$2&amp;" d. "&amp;$B28)=0,0,COUNTIF(CORRIDA!$M:$M,$B28&amp;" d. "&amp;DZ$2)+COUNTIF(CORRIDA!$M:$M,DZ$2&amp;" d. "&amp;$B28)))</f>
        <v>0</v>
      </c>
      <c r="EA28" s="83" t="n">
        <f aca="false">IF($B28=EA$2,0,IF(COUNTIF(CORRIDA!$M:$M,$B28&amp;" d. "&amp;EA$2)+COUNTIF(CORRIDA!$M:$M,EA$2&amp;" d. "&amp;$B28)=0,0,COUNTIF(CORRIDA!$M:$M,$B28&amp;" d. "&amp;EA$2)+COUNTIF(CORRIDA!$M:$M,EA$2&amp;" d. "&amp;$B28)))</f>
        <v>0</v>
      </c>
      <c r="EB28" s="83" t="n">
        <f aca="false">IF($B28=EB$2,0,IF(COUNTIF(CORRIDA!$M:$M,$B28&amp;" d. "&amp;EB$2)+COUNTIF(CORRIDA!$M:$M,EB$2&amp;" d. "&amp;$B28)=0,0,COUNTIF(CORRIDA!$M:$M,$B28&amp;" d. "&amp;EB$2)+COUNTIF(CORRIDA!$M:$M,EB$2&amp;" d. "&amp;$B28)))</f>
        <v>0</v>
      </c>
      <c r="EC28" s="83" t="n">
        <f aca="false">IF($B28=EC$2,0,IF(COUNTIF(CORRIDA!$M:$M,$B28&amp;" d. "&amp;EC$2)+COUNTIF(CORRIDA!$M:$M,EC$2&amp;" d. "&amp;$B28)=0,0,COUNTIF(CORRIDA!$M:$M,$B28&amp;" d. "&amp;EC$2)+COUNTIF(CORRIDA!$M:$M,EC$2&amp;" d. "&amp;$B28)))</f>
        <v>0</v>
      </c>
      <c r="ED28" s="83" t="n">
        <f aca="false">IF($B28=ED$2,0,IF(COUNTIF(CORRIDA!$M:$M,$B28&amp;" d. "&amp;ED$2)+COUNTIF(CORRIDA!$M:$M,ED$2&amp;" d. "&amp;$B28)=0,0,COUNTIF(CORRIDA!$M:$M,$B28&amp;" d. "&amp;ED$2)+COUNTIF(CORRIDA!$M:$M,ED$2&amp;" d. "&amp;$B28)))</f>
        <v>1</v>
      </c>
      <c r="EE28" s="83" t="n">
        <f aca="false">IF($B28=EE$2,0,IF(COUNTIF(CORRIDA!$M:$M,$B28&amp;" d. "&amp;EE$2)+COUNTIF(CORRIDA!$M:$M,EE$2&amp;" d. "&amp;$B28)=0,0,COUNTIF(CORRIDA!$M:$M,$B28&amp;" d. "&amp;EE$2)+COUNTIF(CORRIDA!$M:$M,EE$2&amp;" d. "&amp;$B28)))</f>
        <v>0</v>
      </c>
      <c r="EF28" s="83" t="n">
        <f aca="false">IF($B28=EF$2,0,IF(COUNTIF(CORRIDA!$M:$M,$B28&amp;" d. "&amp;EF$2)+COUNTIF(CORRIDA!$M:$M,EF$2&amp;" d. "&amp;$B28)=0,0,COUNTIF(CORRIDA!$M:$M,$B28&amp;" d. "&amp;EF$2)+COUNTIF(CORRIDA!$M:$M,EF$2&amp;" d. "&amp;$B28)))</f>
        <v>0</v>
      </c>
      <c r="EG28" s="83" t="n">
        <f aca="false">IF($B28=EG$2,0,IF(COUNTIF(CORRIDA!$M:$M,$B28&amp;" d. "&amp;EG$2)+COUNTIF(CORRIDA!$M:$M,EG$2&amp;" d. "&amp;$B28)=0,0,COUNTIF(CORRIDA!$M:$M,$B28&amp;" d. "&amp;EG$2)+COUNTIF(CORRIDA!$M:$M,EG$2&amp;" d. "&amp;$B28)))</f>
        <v>0</v>
      </c>
      <c r="EH28" s="83" t="n">
        <f aca="false">IF($B28=EH$2,0,IF(COUNTIF(CORRIDA!$M:$M,$B28&amp;" d. "&amp;EH$2)+COUNTIF(CORRIDA!$M:$M,EH$2&amp;" d. "&amp;$B28)=0,0,COUNTIF(CORRIDA!$M:$M,$B28&amp;" d. "&amp;EH$2)+COUNTIF(CORRIDA!$M:$M,EH$2&amp;" d. "&amp;$B28)))</f>
        <v>0</v>
      </c>
      <c r="EI28" s="83" t="n">
        <f aca="false">IF($B28=EI$2,0,IF(COUNTIF(CORRIDA!$M:$M,$B28&amp;" d. "&amp;EI$2)+COUNTIF(CORRIDA!$M:$M,EI$2&amp;" d. "&amp;$B28)=0,0,COUNTIF(CORRIDA!$M:$M,$B28&amp;" d. "&amp;EI$2)+COUNTIF(CORRIDA!$M:$M,EI$2&amp;" d. "&amp;$B28)))</f>
        <v>0</v>
      </c>
      <c r="EJ28" s="83" t="n">
        <f aca="false">IF($B28=EJ$2,0,IF(COUNTIF(CORRIDA!$M:$M,$B28&amp;" d. "&amp;EJ$2)+COUNTIF(CORRIDA!$M:$M,EJ$2&amp;" d. "&amp;$B28)=0,0,COUNTIF(CORRIDA!$M:$M,$B28&amp;" d. "&amp;EJ$2)+COUNTIF(CORRIDA!$M:$M,EJ$2&amp;" d. "&amp;$B28)))</f>
        <v>0</v>
      </c>
      <c r="EK28" s="83" t="n">
        <f aca="false">IF($B28=EK$2,0,IF(COUNTIF(CORRIDA!$M:$M,$B28&amp;" d. "&amp;EK$2)+COUNTIF(CORRIDA!$M:$M,EK$2&amp;" d. "&amp;$B28)=0,0,COUNTIF(CORRIDA!$M:$M,$B28&amp;" d. "&amp;EK$2)+COUNTIF(CORRIDA!$M:$M,EK$2&amp;" d. "&amp;$B28)))</f>
        <v>0</v>
      </c>
      <c r="EL28" s="83" t="n">
        <f aca="false">IF($B28=EL$2,0,IF(COUNTIF(CORRIDA!$M:$M,$B28&amp;" d. "&amp;EL$2)+COUNTIF(CORRIDA!$M:$M,EL$2&amp;" d. "&amp;$B28)=0,0,COUNTIF(CORRIDA!$M:$M,$B28&amp;" d. "&amp;EL$2)+COUNTIF(CORRIDA!$M:$M,EL$2&amp;" d. "&amp;$B28)))</f>
        <v>0</v>
      </c>
      <c r="EM28" s="83" t="n">
        <f aca="false">IF($B28=EM$2,0,IF(COUNTIF(CORRIDA!$M:$M,$B28&amp;" d. "&amp;EM$2)+COUNTIF(CORRIDA!$M:$M,EM$2&amp;" d. "&amp;$B28)=0,0,COUNTIF(CORRIDA!$M:$M,$B28&amp;" d. "&amp;EM$2)+COUNTIF(CORRIDA!$M:$M,EM$2&amp;" d. "&amp;$B28)))</f>
        <v>1</v>
      </c>
      <c r="EN28" s="83" t="n">
        <f aca="false">IF($B28=EN$2,0,IF(COUNTIF(CORRIDA!$M:$M,$B28&amp;" d. "&amp;EN$2)+COUNTIF(CORRIDA!$M:$M,EN$2&amp;" d. "&amp;$B28)=0,0,COUNTIF(CORRIDA!$M:$M,$B28&amp;" d. "&amp;EN$2)+COUNTIF(CORRIDA!$M:$M,EN$2&amp;" d. "&amp;$B28)))</f>
        <v>0</v>
      </c>
      <c r="EO28" s="83" t="n">
        <f aca="false">IF($B28=EO$2,0,IF(COUNTIF(CORRIDA!$M:$M,$B28&amp;" d. "&amp;EO$2)+COUNTIF(CORRIDA!$M:$M,EO$2&amp;" d. "&amp;$B28)=0,0,COUNTIF(CORRIDA!$M:$M,$B28&amp;" d. "&amp;EO$2)+COUNTIF(CORRIDA!$M:$M,EO$2&amp;" d. "&amp;$B28)))</f>
        <v>0</v>
      </c>
      <c r="EP28" s="83" t="n">
        <f aca="false">IF($B28=EP$2,0,IF(COUNTIF(CORRIDA!$M:$M,$B28&amp;" d. "&amp;EP$2)+COUNTIF(CORRIDA!$M:$M,EP$2&amp;" d. "&amp;$B28)=0,0,COUNTIF(CORRIDA!$M:$M,$B28&amp;" d. "&amp;EP$2)+COUNTIF(CORRIDA!$M:$M,EP$2&amp;" d. "&amp;$B28)))</f>
        <v>0</v>
      </c>
      <c r="EQ28" s="83" t="n">
        <f aca="false">IF($B28=EQ$2,0,IF(COUNTIF(CORRIDA!$M:$M,$B28&amp;" d. "&amp;EQ$2)+COUNTIF(CORRIDA!$M:$M,EQ$2&amp;" d. "&amp;$B28)=0,0,COUNTIF(CORRIDA!$M:$M,$B28&amp;" d. "&amp;EQ$2)+COUNTIF(CORRIDA!$M:$M,EQ$2&amp;" d. "&amp;$B28)))</f>
        <v>0</v>
      </c>
      <c r="ER28" s="83" t="n">
        <f aca="false">IF($B28=ER$2,0,IF(COUNTIF(CORRIDA!$M:$M,$B28&amp;" d. "&amp;ER$2)+COUNTIF(CORRIDA!$M:$M,ER$2&amp;" d. "&amp;$B28)=0,0,COUNTIF(CORRIDA!$M:$M,$B28&amp;" d. "&amp;ER$2)+COUNTIF(CORRIDA!$M:$M,ER$2&amp;" d. "&amp;$B28)))</f>
        <v>0</v>
      </c>
      <c r="ES28" s="83" t="n">
        <f aca="false">IF($B28=ES$2,0,IF(COUNTIF(CORRIDA!$M:$M,$B28&amp;" d. "&amp;ES$2)+COUNTIF(CORRIDA!$M:$M,ES$2&amp;" d. "&amp;$B28)=0,0,COUNTIF(CORRIDA!$M:$M,$B28&amp;" d. "&amp;ES$2)+COUNTIF(CORRIDA!$M:$M,ES$2&amp;" d. "&amp;$B28)))</f>
        <v>0</v>
      </c>
      <c r="ET28" s="83" t="n">
        <f aca="false">IF($B28=ET$2,0,IF(COUNTIF(CORRIDA!$M:$M,$B28&amp;" d. "&amp;ET$2)+COUNTIF(CORRIDA!$M:$M,ET$2&amp;" d. "&amp;$B28)=0,0,COUNTIF(CORRIDA!$M:$M,$B28&amp;" d. "&amp;ET$2)+COUNTIF(CORRIDA!$M:$M,ET$2&amp;" d. "&amp;$B28)))</f>
        <v>0</v>
      </c>
      <c r="EU28" s="83" t="n">
        <f aca="false">IF($B28=EU$2,0,IF(COUNTIF(CORRIDA!$M:$M,$B28&amp;" d. "&amp;EU$2)+COUNTIF(CORRIDA!$M:$M,EU$2&amp;" d. "&amp;$B28)=0,0,COUNTIF(CORRIDA!$M:$M,$B28&amp;" d. "&amp;EU$2)+COUNTIF(CORRIDA!$M:$M,EU$2&amp;" d. "&amp;$B28)))</f>
        <v>0</v>
      </c>
      <c r="EV28" s="83" t="n">
        <f aca="false">IF($B28=EV$2,0,IF(COUNTIF(CORRIDA!$M:$M,$B28&amp;" d. "&amp;EV$2)+COUNTIF(CORRIDA!$M:$M,EV$2&amp;" d. "&amp;$B28)=0,0,COUNTIF(CORRIDA!$M:$M,$B28&amp;" d. "&amp;EV$2)+COUNTIF(CORRIDA!$M:$M,EV$2&amp;" d. "&amp;$B28)))</f>
        <v>0</v>
      </c>
      <c r="EW28" s="83" t="n">
        <f aca="false">IF($B28=EW$2,0,IF(COUNTIF(CORRIDA!$M:$M,$B28&amp;" d. "&amp;EW$2)+COUNTIF(CORRIDA!$M:$M,EW$2&amp;" d. "&amp;$B28)=0,0,COUNTIF(CORRIDA!$M:$M,$B28&amp;" d. "&amp;EW$2)+COUNTIF(CORRIDA!$M:$M,EW$2&amp;" d. "&amp;$B28)))</f>
        <v>0</v>
      </c>
      <c r="EX28" s="83" t="n">
        <f aca="false">IF($B28=EX$2,0,IF(COUNTIF(CORRIDA!$M:$M,$B28&amp;" d. "&amp;EX$2)+COUNTIF(CORRIDA!$M:$M,EX$2&amp;" d. "&amp;$B28)=0,0,COUNTIF(CORRIDA!$M:$M,$B28&amp;" d. "&amp;EX$2)+COUNTIF(CORRIDA!$M:$M,EX$2&amp;" d. "&amp;$B28)))</f>
        <v>0</v>
      </c>
      <c r="EY28" s="83" t="n">
        <f aca="false">IF($B28=EY$2,0,IF(COUNTIF(CORRIDA!$M:$M,$B28&amp;" d. "&amp;EY$2)+COUNTIF(CORRIDA!$M:$M,EY$2&amp;" d. "&amp;$B28)=0,0,COUNTIF(CORRIDA!$M:$M,$B28&amp;" d. "&amp;EY$2)+COUNTIF(CORRIDA!$M:$M,EY$2&amp;" d. "&amp;$B28)))</f>
        <v>0</v>
      </c>
      <c r="EZ28" s="83" t="n">
        <f aca="false">IF($B28=EZ$2,0,IF(COUNTIF(CORRIDA!$M:$M,$B28&amp;" d. "&amp;EZ$2)+COUNTIF(CORRIDA!$M:$M,EZ$2&amp;" d. "&amp;$B28)=0,0,COUNTIF(CORRIDA!$M:$M,$B28&amp;" d. "&amp;EZ$2)+COUNTIF(CORRIDA!$M:$M,EZ$2&amp;" d. "&amp;$B28)))</f>
        <v>0</v>
      </c>
      <c r="FA28" s="83" t="n">
        <f aca="false">IF($B28=FA$2,0,IF(COUNTIF(CORRIDA!$M:$M,$B28&amp;" d. "&amp;FA$2)+COUNTIF(CORRIDA!$M:$M,FA$2&amp;" d. "&amp;$B28)=0,0,COUNTIF(CORRIDA!$M:$M,$B28&amp;" d. "&amp;FA$2)+COUNTIF(CORRIDA!$M:$M,FA$2&amp;" d. "&amp;$B28)))</f>
        <v>0</v>
      </c>
      <c r="FB28" s="83" t="n">
        <f aca="false">IF($B28=FB$2,0,IF(COUNTIF(CORRIDA!$M:$M,$B28&amp;" d. "&amp;FB$2)+COUNTIF(CORRIDA!$M:$M,FB$2&amp;" d. "&amp;$B28)=0,0,COUNTIF(CORRIDA!$M:$M,$B28&amp;" d. "&amp;FB$2)+COUNTIF(CORRIDA!$M:$M,FB$2&amp;" d. "&amp;$B28)))</f>
        <v>0</v>
      </c>
      <c r="FC28" s="83" t="n">
        <f aca="false">IF($B28=FC$2,0,IF(COUNTIF(CORRIDA!$M:$M,$B28&amp;" d. "&amp;FC$2)+COUNTIF(CORRIDA!$M:$M,FC$2&amp;" d. "&amp;$B28)=0,0,COUNTIF(CORRIDA!$M:$M,$B28&amp;" d. "&amp;FC$2)+COUNTIF(CORRIDA!$M:$M,FC$2&amp;" d. "&amp;$B28)))</f>
        <v>0</v>
      </c>
      <c r="FD28" s="83" t="n">
        <f aca="false">IF($B28=FD$2,0,IF(COUNTIF(CORRIDA!$M:$M,$B28&amp;" d. "&amp;FD$2)+COUNTIF(CORRIDA!$M:$M,FD$2&amp;" d. "&amp;$B28)=0,0,COUNTIF(CORRIDA!$M:$M,$B28&amp;" d. "&amp;FD$2)+COUNTIF(CORRIDA!$M:$M,FD$2&amp;" d. "&amp;$B28)))</f>
        <v>0</v>
      </c>
      <c r="FE28" s="83" t="n">
        <f aca="false">IF($B28=FE$2,0,IF(COUNTIF(CORRIDA!$M:$M,$B28&amp;" d. "&amp;FE$2)+COUNTIF(CORRIDA!$M:$M,FE$2&amp;" d. "&amp;$B28)=0,0,COUNTIF(CORRIDA!$M:$M,$B28&amp;" d. "&amp;FE$2)+COUNTIF(CORRIDA!$M:$M,FE$2&amp;" d. "&amp;$B28)))</f>
        <v>0</v>
      </c>
      <c r="FF28" s="83" t="n">
        <f aca="false">IF($B28=FF$2,0,IF(COUNTIF(CORRIDA!$M:$M,$B28&amp;" d. "&amp;FF$2)+COUNTIF(CORRIDA!$M:$M,FF$2&amp;" d. "&amp;$B28)=0,0,COUNTIF(CORRIDA!$M:$M,$B28&amp;" d. "&amp;FF$2)+COUNTIF(CORRIDA!$M:$M,FF$2&amp;" d. "&amp;$B28)))</f>
        <v>0</v>
      </c>
      <c r="FG28" s="75" t="n">
        <f aca="false">SUM(DI28:EW28)</f>
        <v>4</v>
      </c>
      <c r="FH28" s="80"/>
      <c r="FI28" s="73" t="str">
        <f aca="false">BE28</f>
        <v>Magritto</v>
      </c>
      <c r="FJ28" s="81" t="n">
        <f aca="false">COUNTIF(BF28:DC28,"&gt;0")</f>
        <v>4</v>
      </c>
      <c r="FK28" s="81" t="n">
        <f aca="false">AVERAGE(BF28:DC28)</f>
        <v>1</v>
      </c>
      <c r="FL28" s="81" t="n">
        <f aca="false">_xlfn.STDEV.P(BF28:DC28)</f>
        <v>0</v>
      </c>
    </row>
    <row r="29" customFormat="false" ht="12.75" hidden="false" customHeight="false" outlineLevel="0" collapsed="false">
      <c r="B29" s="73" t="str">
        <f aca="false">INTRO!B29</f>
        <v>Marcelo</v>
      </c>
      <c r="C29" s="74" t="str">
        <f aca="false">IF($B29=C$2,"-",IF(COUNTIF(CORRIDA!$M:$M,$B29&amp;" d. "&amp;C$2)=0,"",COUNTIF(CORRIDA!$M:$M,$B29&amp;" d. "&amp;C$2)))</f>
        <v/>
      </c>
      <c r="D29" s="74" t="str">
        <f aca="false">IF($B29=D$2,"-",IF(COUNTIF(CORRIDA!$M:$M,$B29&amp;" d. "&amp;D$2)=0,"",COUNTIF(CORRIDA!$M:$M,$B29&amp;" d. "&amp;D$2)))</f>
        <v/>
      </c>
      <c r="E29" s="74" t="str">
        <f aca="false">IF($B29=E$2,"-",IF(COUNTIF(CORRIDA!$M:$M,$B29&amp;" d. "&amp;E$2)=0,"",COUNTIF(CORRIDA!$M:$M,$B29&amp;" d. "&amp;E$2)))</f>
        <v/>
      </c>
      <c r="F29" s="74" t="str">
        <f aca="false">IF($B29=F$2,"-",IF(COUNTIF(CORRIDA!$M:$M,$B29&amp;" d. "&amp;F$2)=0,"",COUNTIF(CORRIDA!$M:$M,$B29&amp;" d. "&amp;F$2)))</f>
        <v/>
      </c>
      <c r="G29" s="74" t="str">
        <f aca="false">IF($B29=G$2,"-",IF(COUNTIF(CORRIDA!$M:$M,$B29&amp;" d. "&amp;G$2)=0,"",COUNTIF(CORRIDA!$M:$M,$B29&amp;" d. "&amp;G$2)))</f>
        <v/>
      </c>
      <c r="H29" s="74" t="str">
        <f aca="false">IF($B29=H$2,"-",IF(COUNTIF(CORRIDA!$M:$M,$B29&amp;" d. "&amp;H$2)=0,"",COUNTIF(CORRIDA!$M:$M,$B29&amp;" d. "&amp;H$2)))</f>
        <v/>
      </c>
      <c r="I29" s="74" t="str">
        <f aca="false">IF($B29=I$2,"-",IF(COUNTIF(CORRIDA!$M:$M,$B29&amp;" d. "&amp;I$2)=0,"",COUNTIF(CORRIDA!$M:$M,$B29&amp;" d. "&amp;I$2)))</f>
        <v/>
      </c>
      <c r="J29" s="74" t="str">
        <f aca="false">IF($B29=J$2,"-",IF(COUNTIF(CORRIDA!$M:$M,$B29&amp;" d. "&amp;J$2)=0,"",COUNTIF(CORRIDA!$M:$M,$B29&amp;" d. "&amp;J$2)))</f>
        <v/>
      </c>
      <c r="K29" s="74" t="str">
        <f aca="false">IF($B29=K$2,"-",IF(COUNTIF(CORRIDA!$M:$M,$B29&amp;" d. "&amp;K$2)=0,"",COUNTIF(CORRIDA!$M:$M,$B29&amp;" d. "&amp;K$2)))</f>
        <v/>
      </c>
      <c r="L29" s="74" t="str">
        <f aca="false">IF($B29=L$2,"-",IF(COUNTIF(CORRIDA!$M:$M,$B29&amp;" d. "&amp;L$2)=0,"",COUNTIF(CORRIDA!$M:$M,$B29&amp;" d. "&amp;L$2)))</f>
        <v/>
      </c>
      <c r="M29" s="74" t="str">
        <f aca="false">IF($B29=M$2,"-",IF(COUNTIF(CORRIDA!$M:$M,$B29&amp;" d. "&amp;M$2)=0,"",COUNTIF(CORRIDA!$M:$M,$B29&amp;" d. "&amp;M$2)))</f>
        <v/>
      </c>
      <c r="N29" s="74" t="str">
        <f aca="false">IF($B29=N$2,"-",IF(COUNTIF(CORRIDA!$M:$M,$B29&amp;" d. "&amp;N$2)=0,"",COUNTIF(CORRIDA!$M:$M,$B29&amp;" d. "&amp;N$2)))</f>
        <v/>
      </c>
      <c r="O29" s="74" t="str">
        <f aca="false">IF($B29=O$2,"-",IF(COUNTIF(CORRIDA!$M:$M,$B29&amp;" d. "&amp;O$2)=0,"",COUNTIF(CORRIDA!$M:$M,$B29&amp;" d. "&amp;O$2)))</f>
        <v/>
      </c>
      <c r="P29" s="74" t="str">
        <f aca="false">IF($B29=P$2,"-",IF(COUNTIF(CORRIDA!$M:$M,$B29&amp;" d. "&amp;P$2)=0,"",COUNTIF(CORRIDA!$M:$M,$B29&amp;" d. "&amp;P$2)))</f>
        <v/>
      </c>
      <c r="Q29" s="74" t="str">
        <f aca="false">IF($B29=Q$2,"-",IF(COUNTIF(CORRIDA!$M:$M,$B29&amp;" d. "&amp;Q$2)=0,"",COUNTIF(CORRIDA!$M:$M,$B29&amp;" d. "&amp;Q$2)))</f>
        <v/>
      </c>
      <c r="R29" s="74" t="str">
        <f aca="false">IF($B29=R$2,"-",IF(COUNTIF(CORRIDA!$M:$M,$B29&amp;" d. "&amp;R$2)=0,"",COUNTIF(CORRIDA!$M:$M,$B29&amp;" d. "&amp;R$2)))</f>
        <v/>
      </c>
      <c r="S29" s="74" t="str">
        <f aca="false">IF($B29=S$2,"-",IF(COUNTIF(CORRIDA!$M:$M,$B29&amp;" d. "&amp;S$2)=0,"",COUNTIF(CORRIDA!$M:$M,$B29&amp;" d. "&amp;S$2)))</f>
        <v/>
      </c>
      <c r="T29" s="74" t="str">
        <f aca="false">IF($B29=T$2,"-",IF(COUNTIF(CORRIDA!$M:$M,$B29&amp;" d. "&amp;T$2)=0,"",COUNTIF(CORRIDA!$M:$M,$B29&amp;" d. "&amp;T$2)))</f>
        <v/>
      </c>
      <c r="U29" s="74" t="str">
        <f aca="false">IF($B29=U$2,"-",IF(COUNTIF(CORRIDA!$M:$M,$B29&amp;" d. "&amp;U$2)=0,"",COUNTIF(CORRIDA!$M:$M,$B29&amp;" d. "&amp;U$2)))</f>
        <v/>
      </c>
      <c r="V29" s="74" t="str">
        <f aca="false">IF($B29=V$2,"-",IF(COUNTIF(CORRIDA!$M:$M,$B29&amp;" d. "&amp;V$2)=0,"",COUNTIF(CORRIDA!$M:$M,$B29&amp;" d. "&amp;V$2)))</f>
        <v/>
      </c>
      <c r="W29" s="74" t="str">
        <f aca="false">IF($B29=W$2,"-",IF(COUNTIF(CORRIDA!$M:$M,$B29&amp;" d. "&amp;W$2)=0,"",COUNTIF(CORRIDA!$M:$M,$B29&amp;" d. "&amp;W$2)))</f>
        <v/>
      </c>
      <c r="X29" s="74" t="str">
        <f aca="false">IF($B29=X$2,"-",IF(COUNTIF(CORRIDA!$M:$M,$B29&amp;" d. "&amp;X$2)=0,"",COUNTIF(CORRIDA!$M:$M,$B29&amp;" d. "&amp;X$2)))</f>
        <v/>
      </c>
      <c r="Y29" s="74" t="str">
        <f aca="false">IF($B29=Y$2,"-",IF(COUNTIF(CORRIDA!$M:$M,$B29&amp;" d. "&amp;Y$2)=0,"",COUNTIF(CORRIDA!$M:$M,$B29&amp;" d. "&amp;Y$2)))</f>
        <v/>
      </c>
      <c r="Z29" s="74" t="str">
        <f aca="false">IF($B29=Z$2,"-",IF(COUNTIF(CORRIDA!$M:$M,$B29&amp;" d. "&amp;Z$2)=0,"",COUNTIF(CORRIDA!$M:$M,$B29&amp;" d. "&amp;Z$2)))</f>
        <v/>
      </c>
      <c r="AA29" s="74" t="str">
        <f aca="false">IF($B29=AA$2,"-",IF(COUNTIF(CORRIDA!$M:$M,$B29&amp;" d. "&amp;AA$2)=0,"",COUNTIF(CORRIDA!$M:$M,$B29&amp;" d. "&amp;AA$2)))</f>
        <v/>
      </c>
      <c r="AB29" s="74" t="str">
        <f aca="false">IF($B29=AB$2,"-",IF(COUNTIF(CORRIDA!$M:$M,$B29&amp;" d. "&amp;AB$2)=0,"",COUNTIF(CORRIDA!$M:$M,$B29&amp;" d. "&amp;AB$2)))</f>
        <v/>
      </c>
      <c r="AC29" s="74" t="str">
        <f aca="false">IF($B29=AC$2,"-",IF(COUNTIF(CORRIDA!$M:$M,$B29&amp;" d. "&amp;AC$2)=0,"",COUNTIF(CORRIDA!$M:$M,$B29&amp;" d. "&amp;AC$2)))</f>
        <v>-</v>
      </c>
      <c r="AD29" s="74" t="str">
        <f aca="false">IF($B29=AD$2,"-",IF(COUNTIF(CORRIDA!$M:$M,$B29&amp;" d. "&amp;AD$2)=0,"",COUNTIF(CORRIDA!$M:$M,$B29&amp;" d. "&amp;AD$2)))</f>
        <v/>
      </c>
      <c r="AE29" s="74" t="str">
        <f aca="false">IF($B29=AE$2,"-",IF(COUNTIF(CORRIDA!$M:$M,$B29&amp;" d. "&amp;AE$2)=0,"",COUNTIF(CORRIDA!$M:$M,$B29&amp;" d. "&amp;AE$2)))</f>
        <v/>
      </c>
      <c r="AF29" s="74" t="str">
        <f aca="false">IF($B29=AF$2,"-",IF(COUNTIF(CORRIDA!$M:$M,$B29&amp;" d. "&amp;AF$2)=0,"",COUNTIF(CORRIDA!$M:$M,$B29&amp;" d. "&amp;AF$2)))</f>
        <v/>
      </c>
      <c r="AG29" s="74" t="str">
        <f aca="false">IF($B29=AG$2,"-",IF(COUNTIF(CORRIDA!$M:$M,$B29&amp;" d. "&amp;AG$2)=0,"",COUNTIF(CORRIDA!$M:$M,$B29&amp;" d. "&amp;AG$2)))</f>
        <v/>
      </c>
      <c r="AH29" s="74" t="str">
        <f aca="false">IF($B29=AH$2,"-",IF(COUNTIF(CORRIDA!$M:$M,$B29&amp;" d. "&amp;AH$2)=0,"",COUNTIF(CORRIDA!$M:$M,$B29&amp;" d. "&amp;AH$2)))</f>
        <v/>
      </c>
      <c r="AI29" s="74" t="str">
        <f aca="false">IF($B29=AI$2,"-",IF(COUNTIF(CORRIDA!$M:$M,$B29&amp;" d. "&amp;AI$2)=0,"",COUNTIF(CORRIDA!$M:$M,$B29&amp;" d. "&amp;AI$2)))</f>
        <v/>
      </c>
      <c r="AJ29" s="74" t="str">
        <f aca="false">IF($B29=AJ$2,"-",IF(COUNTIF(CORRIDA!$M:$M,$B29&amp;" d. "&amp;AJ$2)=0,"",COUNTIF(CORRIDA!$M:$M,$B29&amp;" d. "&amp;AJ$2)))</f>
        <v/>
      </c>
      <c r="AK29" s="74" t="str">
        <f aca="false">IF($B29=AK$2,"-",IF(COUNTIF(CORRIDA!$M:$M,$B29&amp;" d. "&amp;AK$2)=0,"",COUNTIF(CORRIDA!$M:$M,$B29&amp;" d. "&amp;AK$2)))</f>
        <v/>
      </c>
      <c r="AL29" s="74" t="str">
        <f aca="false">IF($B29=AL$2,"-",IF(COUNTIF(CORRIDA!$M:$M,$B29&amp;" d. "&amp;AL$2)=0,"",COUNTIF(CORRIDA!$M:$M,$B29&amp;" d. "&amp;AL$2)))</f>
        <v/>
      </c>
      <c r="AM29" s="74" t="str">
        <f aca="false">IF($B29=AM$2,"-",IF(COUNTIF(CORRIDA!$M:$M,$B29&amp;" d. "&amp;AM$2)=0,"",COUNTIF(CORRIDA!$M:$M,$B29&amp;" d. "&amp;AM$2)))</f>
        <v/>
      </c>
      <c r="AN29" s="74" t="str">
        <f aca="false">IF($B29=AN$2,"-",IF(COUNTIF(CORRIDA!$M:$M,$B29&amp;" d. "&amp;AN$2)=0,"",COUNTIF(CORRIDA!$M:$M,$B29&amp;" d. "&amp;AN$2)))</f>
        <v/>
      </c>
      <c r="AO29" s="74" t="str">
        <f aca="false">IF($B29=AO$2,"-",IF(COUNTIF(CORRIDA!$M:$M,$B29&amp;" d. "&amp;AO$2)=0,"",COUNTIF(CORRIDA!$M:$M,$B29&amp;" d. "&amp;AO$2)))</f>
        <v/>
      </c>
      <c r="AP29" s="74" t="str">
        <f aca="false">IF($B29=AP$2,"-",IF(COUNTIF(CORRIDA!$M:$M,$B29&amp;" d. "&amp;AP$2)=0,"",COUNTIF(CORRIDA!$M:$M,$B29&amp;" d. "&amp;AP$2)))</f>
        <v/>
      </c>
      <c r="AQ29" s="74" t="str">
        <f aca="false">IF($B29=AQ$2,"-",IF(COUNTIF(CORRIDA!$M:$M,$B29&amp;" d. "&amp;AQ$2)=0,"",COUNTIF(CORRIDA!$M:$M,$B29&amp;" d. "&amp;AQ$2)))</f>
        <v/>
      </c>
      <c r="AR29" s="74" t="str">
        <f aca="false">IF($B29=AR$2,"-",IF(COUNTIF(CORRIDA!$M:$M,$B29&amp;" d. "&amp;AR$2)=0,"",COUNTIF(CORRIDA!$M:$M,$B29&amp;" d. "&amp;AR$2)))</f>
        <v/>
      </c>
      <c r="AS29" s="74" t="str">
        <f aca="false">IF($B29=AS$2,"-",IF(COUNTIF(CORRIDA!$M:$M,$B29&amp;" d. "&amp;AS$2)=0,"",COUNTIF(CORRIDA!$M:$M,$B29&amp;" d. "&amp;AS$2)))</f>
        <v/>
      </c>
      <c r="AT29" s="74" t="str">
        <f aca="false">IF($B29=AT$2,"-",IF(COUNTIF(CORRIDA!$M:$M,$B29&amp;" d. "&amp;AT$2)=0,"",COUNTIF(CORRIDA!$M:$M,$B29&amp;" d. "&amp;AT$2)))</f>
        <v/>
      </c>
      <c r="AU29" s="74" t="str">
        <f aca="false">IF($B29=AU$2,"-",IF(COUNTIF(CORRIDA!$M:$M,$B29&amp;" d. "&amp;AU$2)=0,"",COUNTIF(CORRIDA!$M:$M,$B29&amp;" d. "&amp;AU$2)))</f>
        <v/>
      </c>
      <c r="AV29" s="74" t="str">
        <f aca="false">IF($B29=AV$2,"-",IF(COUNTIF(CORRIDA!$M:$M,$B29&amp;" d. "&amp;AV$2)=0,"",COUNTIF(CORRIDA!$M:$M,$B29&amp;" d. "&amp;AV$2)))</f>
        <v/>
      </c>
      <c r="AW29" s="74" t="str">
        <f aca="false">IF($B29=AW$2,"-",IF(COUNTIF(CORRIDA!$M:$M,$B29&amp;" d. "&amp;AW$2)=0,"",COUNTIF(CORRIDA!$M:$M,$B29&amp;" d. "&amp;AW$2)))</f>
        <v/>
      </c>
      <c r="AX29" s="74" t="str">
        <f aca="false">IF($B29=AX$2,"-",IF(COUNTIF(CORRIDA!$M:$M,$B29&amp;" d. "&amp;AX$2)=0,"",COUNTIF(CORRIDA!$M:$M,$B29&amp;" d. "&amp;AX$2)))</f>
        <v/>
      </c>
      <c r="AY29" s="74" t="str">
        <f aca="false">IF($B29=AY$2,"-",IF(COUNTIF(CORRIDA!$M:$M,$B29&amp;" d. "&amp;AY$2)=0,"",COUNTIF(CORRIDA!$M:$M,$B29&amp;" d. "&amp;AY$2)))</f>
        <v/>
      </c>
      <c r="AZ29" s="74" t="str">
        <f aca="false">IF($B29=AZ$2,"-",IF(COUNTIF(CORRIDA!$M:$M,$B29&amp;" d. "&amp;AZ$2)=0,"",COUNTIF(CORRIDA!$M:$M,$B29&amp;" d. "&amp;AZ$2)))</f>
        <v/>
      </c>
      <c r="BA29" s="75" t="n">
        <f aca="false">SUM(C29:AZ29)</f>
        <v>0</v>
      </c>
      <c r="BE29" s="73" t="str">
        <f aca="false">B29</f>
        <v>Marcelo</v>
      </c>
      <c r="BF29" s="76" t="str">
        <f aca="false">IF($B29=BF$2,"-",IF(COUNTIF(CORRIDA!$M:$M,$B29&amp;" d. "&amp;BF$2)+COUNTIF(CORRIDA!$M:$M,BF$2&amp;" d. "&amp;$B29)=0,"",COUNTIF(CORRIDA!$M:$M,$B29&amp;" d. "&amp;BF$2)+COUNTIF(CORRIDA!$M:$M,BF$2&amp;" d. "&amp;$B29)))</f>
        <v/>
      </c>
      <c r="BG29" s="76" t="str">
        <f aca="false">IF($B29=BG$2,"-",IF(COUNTIF(CORRIDA!$M:$M,$B29&amp;" d. "&amp;BG$2)+COUNTIF(CORRIDA!$M:$M,BG$2&amp;" d. "&amp;$B29)=0,"",COUNTIF(CORRIDA!$M:$M,$B29&amp;" d. "&amp;BG$2)+COUNTIF(CORRIDA!$M:$M,BG$2&amp;" d. "&amp;$B29)))</f>
        <v/>
      </c>
      <c r="BH29" s="76" t="str">
        <f aca="false">IF($B29=BH$2,"-",IF(COUNTIF(CORRIDA!$M:$M,$B29&amp;" d. "&amp;BH$2)+COUNTIF(CORRIDA!$M:$M,BH$2&amp;" d. "&amp;$B29)=0,"",COUNTIF(CORRIDA!$M:$M,$B29&amp;" d. "&amp;BH$2)+COUNTIF(CORRIDA!$M:$M,BH$2&amp;" d. "&amp;$B29)))</f>
        <v/>
      </c>
      <c r="BI29" s="76" t="str">
        <f aca="false">IF($B29=BI$2,"-",IF(COUNTIF(CORRIDA!$M:$M,$B29&amp;" d. "&amp;BI$2)+COUNTIF(CORRIDA!$M:$M,BI$2&amp;" d. "&amp;$B29)=0,"",COUNTIF(CORRIDA!$M:$M,$B29&amp;" d. "&amp;BI$2)+COUNTIF(CORRIDA!$M:$M,BI$2&amp;" d. "&amp;$B29)))</f>
        <v/>
      </c>
      <c r="BJ29" s="76" t="str">
        <f aca="false">IF($B29=BJ$2,"-",IF(COUNTIF(CORRIDA!$M:$M,$B29&amp;" d. "&amp;BJ$2)+COUNTIF(CORRIDA!$M:$M,BJ$2&amp;" d. "&amp;$B29)=0,"",COUNTIF(CORRIDA!$M:$M,$B29&amp;" d. "&amp;BJ$2)+COUNTIF(CORRIDA!$M:$M,BJ$2&amp;" d. "&amp;$B29)))</f>
        <v/>
      </c>
      <c r="BK29" s="76" t="str">
        <f aca="false">IF($B29=BK$2,"-",IF(COUNTIF(CORRIDA!$M:$M,$B29&amp;" d. "&amp;BK$2)+COUNTIF(CORRIDA!$M:$M,BK$2&amp;" d. "&amp;$B29)=0,"",COUNTIF(CORRIDA!$M:$M,$B29&amp;" d. "&amp;BK$2)+COUNTIF(CORRIDA!$M:$M,BK$2&amp;" d. "&amp;$B29)))</f>
        <v/>
      </c>
      <c r="BL29" s="76" t="str">
        <f aca="false">IF($B29=BL$2,"-",IF(COUNTIF(CORRIDA!$M:$M,$B29&amp;" d. "&amp;BL$2)+COUNTIF(CORRIDA!$M:$M,BL$2&amp;" d. "&amp;$B29)=0,"",COUNTIF(CORRIDA!$M:$M,$B29&amp;" d. "&amp;BL$2)+COUNTIF(CORRIDA!$M:$M,BL$2&amp;" d. "&amp;$B29)))</f>
        <v/>
      </c>
      <c r="BM29" s="76" t="str">
        <f aca="false">IF($B29=BM$2,"-",IF(COUNTIF(CORRIDA!$M:$M,$B29&amp;" d. "&amp;BM$2)+COUNTIF(CORRIDA!$M:$M,BM$2&amp;" d. "&amp;$B29)=0,"",COUNTIF(CORRIDA!$M:$M,$B29&amp;" d. "&amp;BM$2)+COUNTIF(CORRIDA!$M:$M,BM$2&amp;" d. "&amp;$B29)))</f>
        <v/>
      </c>
      <c r="BN29" s="76" t="str">
        <f aca="false">IF($B29=BN$2,"-",IF(COUNTIF(CORRIDA!$M:$M,$B29&amp;" d. "&amp;BN$2)+COUNTIF(CORRIDA!$M:$M,BN$2&amp;" d. "&amp;$B29)=0,"",COUNTIF(CORRIDA!$M:$M,$B29&amp;" d. "&amp;BN$2)+COUNTIF(CORRIDA!$M:$M,BN$2&amp;" d. "&amp;$B29)))</f>
        <v/>
      </c>
      <c r="BO29" s="76" t="str">
        <f aca="false">IF($B29=BO$2,"-",IF(COUNTIF(CORRIDA!$M:$M,$B29&amp;" d. "&amp;BO$2)+COUNTIF(CORRIDA!$M:$M,BO$2&amp;" d. "&amp;$B29)=0,"",COUNTIF(CORRIDA!$M:$M,$B29&amp;" d. "&amp;BO$2)+COUNTIF(CORRIDA!$M:$M,BO$2&amp;" d. "&amp;$B29)))</f>
        <v/>
      </c>
      <c r="BP29" s="76" t="str">
        <f aca="false">IF($B29=BP$2,"-",IF(COUNTIF(CORRIDA!$M:$M,$B29&amp;" d. "&amp;BP$2)+COUNTIF(CORRIDA!$M:$M,BP$2&amp;" d. "&amp;$B29)=0,"",COUNTIF(CORRIDA!$M:$M,$B29&amp;" d. "&amp;BP$2)+COUNTIF(CORRIDA!$M:$M,BP$2&amp;" d. "&amp;$B29)))</f>
        <v/>
      </c>
      <c r="BQ29" s="76" t="str">
        <f aca="false">IF($B29=BQ$2,"-",IF(COUNTIF(CORRIDA!$M:$M,$B29&amp;" d. "&amp;BQ$2)+COUNTIF(CORRIDA!$M:$M,BQ$2&amp;" d. "&amp;$B29)=0,"",COUNTIF(CORRIDA!$M:$M,$B29&amp;" d. "&amp;BQ$2)+COUNTIF(CORRIDA!$M:$M,BQ$2&amp;" d. "&amp;$B29)))</f>
        <v/>
      </c>
      <c r="BR29" s="76" t="str">
        <f aca="false">IF($B29=BR$2,"-",IF(COUNTIF(CORRIDA!$M:$M,$B29&amp;" d. "&amp;BR$2)+COUNTIF(CORRIDA!$M:$M,BR$2&amp;" d. "&amp;$B29)=0,"",COUNTIF(CORRIDA!$M:$M,$B29&amp;" d. "&amp;BR$2)+COUNTIF(CORRIDA!$M:$M,BR$2&amp;" d. "&amp;$B29)))</f>
        <v/>
      </c>
      <c r="BS29" s="76" t="str">
        <f aca="false">IF($B29=BS$2,"-",IF(COUNTIF(CORRIDA!$M:$M,$B29&amp;" d. "&amp;BS$2)+COUNTIF(CORRIDA!$M:$M,BS$2&amp;" d. "&amp;$B29)=0,"",COUNTIF(CORRIDA!$M:$M,$B29&amp;" d. "&amp;BS$2)+COUNTIF(CORRIDA!$M:$M,BS$2&amp;" d. "&amp;$B29)))</f>
        <v/>
      </c>
      <c r="BT29" s="76" t="str">
        <f aca="false">IF($B29=BT$2,"-",IF(COUNTIF(CORRIDA!$M:$M,$B29&amp;" d. "&amp;BT$2)+COUNTIF(CORRIDA!$M:$M,BT$2&amp;" d. "&amp;$B29)=0,"",COUNTIF(CORRIDA!$M:$M,$B29&amp;" d. "&amp;BT$2)+COUNTIF(CORRIDA!$M:$M,BT$2&amp;" d. "&amp;$B29)))</f>
        <v/>
      </c>
      <c r="BU29" s="76" t="str">
        <f aca="false">IF($B29=BU$2,"-",IF(COUNTIF(CORRIDA!$M:$M,$B29&amp;" d. "&amp;BU$2)+COUNTIF(CORRIDA!$M:$M,BU$2&amp;" d. "&amp;$B29)=0,"",COUNTIF(CORRIDA!$M:$M,$B29&amp;" d. "&amp;BU$2)+COUNTIF(CORRIDA!$M:$M,BU$2&amp;" d. "&amp;$B29)))</f>
        <v/>
      </c>
      <c r="BV29" s="76" t="str">
        <f aca="false">IF($B29=BV$2,"-",IF(COUNTIF(CORRIDA!$M:$M,$B29&amp;" d. "&amp;BV$2)+COUNTIF(CORRIDA!$M:$M,BV$2&amp;" d. "&amp;$B29)=0,"",COUNTIF(CORRIDA!$M:$M,$B29&amp;" d. "&amp;BV$2)+COUNTIF(CORRIDA!$M:$M,BV$2&amp;" d. "&amp;$B29)))</f>
        <v/>
      </c>
      <c r="BW29" s="76" t="str">
        <f aca="false">IF($B29=BW$2,"-",IF(COUNTIF(CORRIDA!$M:$M,$B29&amp;" d. "&amp;BW$2)+COUNTIF(CORRIDA!$M:$M,BW$2&amp;" d. "&amp;$B29)=0,"",COUNTIF(CORRIDA!$M:$M,$B29&amp;" d. "&amp;BW$2)+COUNTIF(CORRIDA!$M:$M,BW$2&amp;" d. "&amp;$B29)))</f>
        <v/>
      </c>
      <c r="BX29" s="76" t="str">
        <f aca="false">IF($B29=BX$2,"-",IF(COUNTIF(CORRIDA!$M:$M,$B29&amp;" d. "&amp;BX$2)+COUNTIF(CORRIDA!$M:$M,BX$2&amp;" d. "&amp;$B29)=0,"",COUNTIF(CORRIDA!$M:$M,$B29&amp;" d. "&amp;BX$2)+COUNTIF(CORRIDA!$M:$M,BX$2&amp;" d. "&amp;$B29)))</f>
        <v/>
      </c>
      <c r="BY29" s="76" t="str">
        <f aca="false">IF($B29=BY$2,"-",IF(COUNTIF(CORRIDA!$M:$M,$B29&amp;" d. "&amp;BY$2)+COUNTIF(CORRIDA!$M:$M,BY$2&amp;" d. "&amp;$B29)=0,"",COUNTIF(CORRIDA!$M:$M,$B29&amp;" d. "&amp;BY$2)+COUNTIF(CORRIDA!$M:$M,BY$2&amp;" d. "&amp;$B29)))</f>
        <v/>
      </c>
      <c r="BZ29" s="76" t="str">
        <f aca="false">IF($B29=BZ$2,"-",IF(COUNTIF(CORRIDA!$M:$M,$B29&amp;" d. "&amp;BZ$2)+COUNTIF(CORRIDA!$M:$M,BZ$2&amp;" d. "&amp;$B29)=0,"",COUNTIF(CORRIDA!$M:$M,$B29&amp;" d. "&amp;BZ$2)+COUNTIF(CORRIDA!$M:$M,BZ$2&amp;" d. "&amp;$B29)))</f>
        <v/>
      </c>
      <c r="CA29" s="76" t="str">
        <f aca="false">IF($B29=CA$2,"-",IF(COUNTIF(CORRIDA!$M:$M,$B29&amp;" d. "&amp;CA$2)+COUNTIF(CORRIDA!$M:$M,CA$2&amp;" d. "&amp;$B29)=0,"",COUNTIF(CORRIDA!$M:$M,$B29&amp;" d. "&amp;CA$2)+COUNTIF(CORRIDA!$M:$M,CA$2&amp;" d. "&amp;$B29)))</f>
        <v/>
      </c>
      <c r="CB29" s="76" t="str">
        <f aca="false">IF($B29=CB$2,"-",IF(COUNTIF(CORRIDA!$M:$M,$B29&amp;" d. "&amp;CB$2)+COUNTIF(CORRIDA!$M:$M,CB$2&amp;" d. "&amp;$B29)=0,"",COUNTIF(CORRIDA!$M:$M,$B29&amp;" d. "&amp;CB$2)+COUNTIF(CORRIDA!$M:$M,CB$2&amp;" d. "&amp;$B29)))</f>
        <v/>
      </c>
      <c r="CC29" s="76" t="str">
        <f aca="false">IF($B29=CC$2,"-",IF(COUNTIF(CORRIDA!$M:$M,$B29&amp;" d. "&amp;CC$2)+COUNTIF(CORRIDA!$M:$M,CC$2&amp;" d. "&amp;$B29)=0,"",COUNTIF(CORRIDA!$M:$M,$B29&amp;" d. "&amp;CC$2)+COUNTIF(CORRIDA!$M:$M,CC$2&amp;" d. "&amp;$B29)))</f>
        <v/>
      </c>
      <c r="CD29" s="76" t="str">
        <f aca="false">IF($B29=CD$2,"-",IF(COUNTIF(CORRIDA!$M:$M,$B29&amp;" d. "&amp;CD$2)+COUNTIF(CORRIDA!$M:$M,CD$2&amp;" d. "&amp;$B29)=0,"",COUNTIF(CORRIDA!$M:$M,$B29&amp;" d. "&amp;CD$2)+COUNTIF(CORRIDA!$M:$M,CD$2&amp;" d. "&amp;$B29)))</f>
        <v/>
      </c>
      <c r="CE29" s="76" t="str">
        <f aca="false">IF($B29=CE$2,"-",IF(COUNTIF(CORRIDA!$M:$M,$B29&amp;" d. "&amp;CE$2)+COUNTIF(CORRIDA!$M:$M,CE$2&amp;" d. "&amp;$B29)=0,"",COUNTIF(CORRIDA!$M:$M,$B29&amp;" d. "&amp;CE$2)+COUNTIF(CORRIDA!$M:$M,CE$2&amp;" d. "&amp;$B29)))</f>
        <v/>
      </c>
      <c r="CF29" s="76" t="str">
        <f aca="false">IF($B29=CF$2,"-",IF(COUNTIF(CORRIDA!$M:$M,$B29&amp;" d. "&amp;CF$2)+COUNTIF(CORRIDA!$M:$M,CF$2&amp;" d. "&amp;$B29)=0,"",COUNTIF(CORRIDA!$M:$M,$B29&amp;" d. "&amp;CF$2)+COUNTIF(CORRIDA!$M:$M,CF$2&amp;" d. "&amp;$B29)))</f>
        <v>-</v>
      </c>
      <c r="CG29" s="76" t="str">
        <f aca="false">IF($B29=CG$2,"-",IF(COUNTIF(CORRIDA!$M:$M,$B29&amp;" d. "&amp;CG$2)+COUNTIF(CORRIDA!$M:$M,CG$2&amp;" d. "&amp;$B29)=0,"",COUNTIF(CORRIDA!$M:$M,$B29&amp;" d. "&amp;CG$2)+COUNTIF(CORRIDA!$M:$M,CG$2&amp;" d. "&amp;$B29)))</f>
        <v/>
      </c>
      <c r="CH29" s="76" t="str">
        <f aca="false">IF($B29=CH$2,"-",IF(COUNTIF(CORRIDA!$M:$M,$B29&amp;" d. "&amp;CH$2)+COUNTIF(CORRIDA!$M:$M,CH$2&amp;" d. "&amp;$B29)=0,"",COUNTIF(CORRIDA!$M:$M,$B29&amp;" d. "&amp;CH$2)+COUNTIF(CORRIDA!$M:$M,CH$2&amp;" d. "&amp;$B29)))</f>
        <v/>
      </c>
      <c r="CI29" s="76" t="str">
        <f aca="false">IF($B29=CI$2,"-",IF(COUNTIF(CORRIDA!$M:$M,$B29&amp;" d. "&amp;CI$2)+COUNTIF(CORRIDA!$M:$M,CI$2&amp;" d. "&amp;$B29)=0,"",COUNTIF(CORRIDA!$M:$M,$B29&amp;" d. "&amp;CI$2)+COUNTIF(CORRIDA!$M:$M,CI$2&amp;" d. "&amp;$B29)))</f>
        <v/>
      </c>
      <c r="CJ29" s="76" t="str">
        <f aca="false">IF($B29=CJ$2,"-",IF(COUNTIF(CORRIDA!$M:$M,$B29&amp;" d. "&amp;CJ$2)+COUNTIF(CORRIDA!$M:$M,CJ$2&amp;" d. "&amp;$B29)=0,"",COUNTIF(CORRIDA!$M:$M,$B29&amp;" d. "&amp;CJ$2)+COUNTIF(CORRIDA!$M:$M,CJ$2&amp;" d. "&amp;$B29)))</f>
        <v/>
      </c>
      <c r="CK29" s="76" t="str">
        <f aca="false">IF($B29=CK$2,"-",IF(COUNTIF(CORRIDA!$M:$M,$B29&amp;" d. "&amp;CK$2)+COUNTIF(CORRIDA!$M:$M,CK$2&amp;" d. "&amp;$B29)=0,"",COUNTIF(CORRIDA!$M:$M,$B29&amp;" d. "&amp;CK$2)+COUNTIF(CORRIDA!$M:$M,CK$2&amp;" d. "&amp;$B29)))</f>
        <v/>
      </c>
      <c r="CL29" s="76" t="str">
        <f aca="false">IF($B29=CL$2,"-",IF(COUNTIF(CORRIDA!$M:$M,$B29&amp;" d. "&amp;CL$2)+COUNTIF(CORRIDA!$M:$M,CL$2&amp;" d. "&amp;$B29)=0,"",COUNTIF(CORRIDA!$M:$M,$B29&amp;" d. "&amp;CL$2)+COUNTIF(CORRIDA!$M:$M,CL$2&amp;" d. "&amp;$B29)))</f>
        <v/>
      </c>
      <c r="CM29" s="76" t="str">
        <f aca="false">IF($B29=CM$2,"-",IF(COUNTIF(CORRIDA!$M:$M,$B29&amp;" d. "&amp;CM$2)+COUNTIF(CORRIDA!$M:$M,CM$2&amp;" d. "&amp;$B29)=0,"",COUNTIF(CORRIDA!$M:$M,$B29&amp;" d. "&amp;CM$2)+COUNTIF(CORRIDA!$M:$M,CM$2&amp;" d. "&amp;$B29)))</f>
        <v/>
      </c>
      <c r="CN29" s="76" t="str">
        <f aca="false">IF($B29=CN$2,"-",IF(COUNTIF(CORRIDA!$M:$M,$B29&amp;" d. "&amp;CN$2)+COUNTIF(CORRIDA!$M:$M,CN$2&amp;" d. "&amp;$B29)=0,"",COUNTIF(CORRIDA!$M:$M,$B29&amp;" d. "&amp;CN$2)+COUNTIF(CORRIDA!$M:$M,CN$2&amp;" d. "&amp;$B29)))</f>
        <v/>
      </c>
      <c r="CO29" s="76" t="str">
        <f aca="false">IF($B29=CO$2,"-",IF(COUNTIF(CORRIDA!$M:$M,$B29&amp;" d. "&amp;CO$2)+COUNTIF(CORRIDA!$M:$M,CO$2&amp;" d. "&amp;$B29)=0,"",COUNTIF(CORRIDA!$M:$M,$B29&amp;" d. "&amp;CO$2)+COUNTIF(CORRIDA!$M:$M,CO$2&amp;" d. "&amp;$B29)))</f>
        <v/>
      </c>
      <c r="CP29" s="76" t="str">
        <f aca="false">IF($B29=CP$2,"-",IF(COUNTIF(CORRIDA!$M:$M,$B29&amp;" d. "&amp;CP$2)+COUNTIF(CORRIDA!$M:$M,CP$2&amp;" d. "&amp;$B29)=0,"",COUNTIF(CORRIDA!$M:$M,$B29&amp;" d. "&amp;CP$2)+COUNTIF(CORRIDA!$M:$M,CP$2&amp;" d. "&amp;$B29)))</f>
        <v/>
      </c>
      <c r="CQ29" s="76" t="str">
        <f aca="false">IF($B29=CQ$2,"-",IF(COUNTIF(CORRIDA!$M:$M,$B29&amp;" d. "&amp;CQ$2)+COUNTIF(CORRIDA!$M:$M,CQ$2&amp;" d. "&amp;$B29)=0,"",COUNTIF(CORRIDA!$M:$M,$B29&amp;" d. "&amp;CQ$2)+COUNTIF(CORRIDA!$M:$M,CQ$2&amp;" d. "&amp;$B29)))</f>
        <v/>
      </c>
      <c r="CR29" s="76" t="str">
        <f aca="false">IF($B29=CR$2,"-",IF(COUNTIF(CORRIDA!$M:$M,$B29&amp;" d. "&amp;CR$2)+COUNTIF(CORRIDA!$M:$M,CR$2&amp;" d. "&amp;$B29)=0,"",COUNTIF(CORRIDA!$M:$M,$B29&amp;" d. "&amp;CR$2)+COUNTIF(CORRIDA!$M:$M,CR$2&amp;" d. "&amp;$B29)))</f>
        <v/>
      </c>
      <c r="CS29" s="76" t="str">
        <f aca="false">IF($B29=CS$2,"-",IF(COUNTIF(CORRIDA!$M:$M,$B29&amp;" d. "&amp;CS$2)+COUNTIF(CORRIDA!$M:$M,CS$2&amp;" d. "&amp;$B29)=0,"",COUNTIF(CORRIDA!$M:$M,$B29&amp;" d. "&amp;CS$2)+COUNTIF(CORRIDA!$M:$M,CS$2&amp;" d. "&amp;$B29)))</f>
        <v/>
      </c>
      <c r="CT29" s="76" t="str">
        <f aca="false">IF($B29=CT$2,"-",IF(COUNTIF(CORRIDA!$M:$M,$B29&amp;" d. "&amp;CT$2)+COUNTIF(CORRIDA!$M:$M,CT$2&amp;" d. "&amp;$B29)=0,"",COUNTIF(CORRIDA!$M:$M,$B29&amp;" d. "&amp;CT$2)+COUNTIF(CORRIDA!$M:$M,CT$2&amp;" d. "&amp;$B29)))</f>
        <v/>
      </c>
      <c r="CU29" s="76" t="str">
        <f aca="false">IF($B29=CU$2,"-",IF(COUNTIF(CORRIDA!$M:$M,$B29&amp;" d. "&amp;CU$2)+COUNTIF(CORRIDA!$M:$M,CU$2&amp;" d. "&amp;$B29)=0,"",COUNTIF(CORRIDA!$M:$M,$B29&amp;" d. "&amp;CU$2)+COUNTIF(CORRIDA!$M:$M,CU$2&amp;" d. "&amp;$B29)))</f>
        <v/>
      </c>
      <c r="CV29" s="76" t="str">
        <f aca="false">IF($B29=CV$2,"-",IF(COUNTIF(CORRIDA!$M:$M,$B29&amp;" d. "&amp;CV$2)+COUNTIF(CORRIDA!$M:$M,CV$2&amp;" d. "&amp;$B29)=0,"",COUNTIF(CORRIDA!$M:$M,$B29&amp;" d. "&amp;CV$2)+COUNTIF(CORRIDA!$M:$M,CV$2&amp;" d. "&amp;$B29)))</f>
        <v/>
      </c>
      <c r="CW29" s="76" t="str">
        <f aca="false">IF($B29=CW$2,"-",IF(COUNTIF(CORRIDA!$M:$M,$B29&amp;" d. "&amp;CW$2)+COUNTIF(CORRIDA!$M:$M,CW$2&amp;" d. "&amp;$B29)=0,"",COUNTIF(CORRIDA!$M:$M,$B29&amp;" d. "&amp;CW$2)+COUNTIF(CORRIDA!$M:$M,CW$2&amp;" d. "&amp;$B29)))</f>
        <v/>
      </c>
      <c r="CX29" s="76" t="str">
        <f aca="false">IF($B29=CX$2,"-",IF(COUNTIF(CORRIDA!$M:$M,$B29&amp;" d. "&amp;CX$2)+COUNTIF(CORRIDA!$M:$M,CX$2&amp;" d. "&amp;$B29)=0,"",COUNTIF(CORRIDA!$M:$M,$B29&amp;" d. "&amp;CX$2)+COUNTIF(CORRIDA!$M:$M,CX$2&amp;" d. "&amp;$B29)))</f>
        <v/>
      </c>
      <c r="CY29" s="76" t="str">
        <f aca="false">IF($B29=CY$2,"-",IF(COUNTIF(CORRIDA!$M:$M,$B29&amp;" d. "&amp;CY$2)+COUNTIF(CORRIDA!$M:$M,CY$2&amp;" d. "&amp;$B29)=0,"",COUNTIF(CORRIDA!$M:$M,$B29&amp;" d. "&amp;CY$2)+COUNTIF(CORRIDA!$M:$M,CY$2&amp;" d. "&amp;$B29)))</f>
        <v/>
      </c>
      <c r="CZ29" s="76" t="str">
        <f aca="false">IF($B29=CZ$2,"-",IF(COUNTIF(CORRIDA!$M:$M,$B29&amp;" d. "&amp;CZ$2)+COUNTIF(CORRIDA!$M:$M,CZ$2&amp;" d. "&amp;$B29)=0,"",COUNTIF(CORRIDA!$M:$M,$B29&amp;" d. "&amp;CZ$2)+COUNTIF(CORRIDA!$M:$M,CZ$2&amp;" d. "&amp;$B29)))</f>
        <v/>
      </c>
      <c r="DA29" s="76" t="str">
        <f aca="false">IF($B29=DA$2,"-",IF(COUNTIF(CORRIDA!$M:$M,$B29&amp;" d. "&amp;DA$2)+COUNTIF(CORRIDA!$M:$M,DA$2&amp;" d. "&amp;$B29)=0,"",COUNTIF(CORRIDA!$M:$M,$B29&amp;" d. "&amp;DA$2)+COUNTIF(CORRIDA!$M:$M,DA$2&amp;" d. "&amp;$B29)))</f>
        <v/>
      </c>
      <c r="DB29" s="76" t="str">
        <f aca="false">IF($B29=DB$2,"-",IF(COUNTIF(CORRIDA!$M:$M,$B29&amp;" d. "&amp;DB$2)+COUNTIF(CORRIDA!$M:$M,DB$2&amp;" d. "&amp;$B29)=0,"",COUNTIF(CORRIDA!$M:$M,$B29&amp;" d. "&amp;DB$2)+COUNTIF(CORRIDA!$M:$M,DB$2&amp;" d. "&amp;$B29)))</f>
        <v/>
      </c>
      <c r="DC29" s="76" t="str">
        <f aca="false">IF($B29=DC$2,"-",IF(COUNTIF(CORRIDA!$M:$M,$B29&amp;" d. "&amp;DC$2)+COUNTIF(CORRIDA!$M:$M,DC$2&amp;" d. "&amp;$B29)=0,"",COUNTIF(CORRIDA!$M:$M,$B29&amp;" d. "&amp;DC$2)+COUNTIF(CORRIDA!$M:$M,DC$2&amp;" d. "&amp;$B29)))</f>
        <v/>
      </c>
      <c r="DD29" s="75" t="n">
        <f aca="false">SUM(BF29:DC29)</f>
        <v>0</v>
      </c>
      <c r="DE29" s="77" t="n">
        <f aca="false">COUNTIF(BF29:DC29,"&gt;0")</f>
        <v>0</v>
      </c>
      <c r="DF29" s="78" t="n">
        <f aca="false">IF(COUNTIF(BF29:DC29,"&gt;0")&lt;10,0,QUOTIENT(COUNTIF(BF29:DC29,"&gt;0"),5)*50)</f>
        <v>0</v>
      </c>
      <c r="DG29" s="79"/>
      <c r="DH29" s="73" t="str">
        <f aca="false">BE29</f>
        <v>Marcelo</v>
      </c>
      <c r="DI29" s="76" t="n">
        <f aca="false">IF($B29=DI$2,0,IF(COUNTIF(CORRIDA!$M:$M,$B29&amp;" d. "&amp;DI$2)+COUNTIF(CORRIDA!$M:$M,DI$2&amp;" d. "&amp;$B29)=0,0,COUNTIF(CORRIDA!$M:$M,$B29&amp;" d. "&amp;DI$2)+COUNTIF(CORRIDA!$M:$M,DI$2&amp;" d. "&amp;$B29)))</f>
        <v>0</v>
      </c>
      <c r="DJ29" s="76" t="n">
        <f aca="false">IF($B29=DJ$2,0,IF(COUNTIF(CORRIDA!$M:$M,$B29&amp;" d. "&amp;DJ$2)+COUNTIF(CORRIDA!$M:$M,DJ$2&amp;" d. "&amp;$B29)=0,0,COUNTIF(CORRIDA!$M:$M,$B29&amp;" d. "&amp;DJ$2)+COUNTIF(CORRIDA!$M:$M,DJ$2&amp;" d. "&amp;$B29)))</f>
        <v>0</v>
      </c>
      <c r="DK29" s="76" t="n">
        <f aca="false">IF($B29=DK$2,0,IF(COUNTIF(CORRIDA!$M:$M,$B29&amp;" d. "&amp;DK$2)+COUNTIF(CORRIDA!$M:$M,DK$2&amp;" d. "&amp;$B29)=0,0,COUNTIF(CORRIDA!$M:$M,$B29&amp;" d. "&amp;DK$2)+COUNTIF(CORRIDA!$M:$M,DK$2&amp;" d. "&amp;$B29)))</f>
        <v>0</v>
      </c>
      <c r="DL29" s="76" t="n">
        <f aca="false">IF($B29=DL$2,0,IF(COUNTIF(CORRIDA!$M:$M,$B29&amp;" d. "&amp;DL$2)+COUNTIF(CORRIDA!$M:$M,DL$2&amp;" d. "&amp;$B29)=0,0,COUNTIF(CORRIDA!$M:$M,$B29&amp;" d. "&amp;DL$2)+COUNTIF(CORRIDA!$M:$M,DL$2&amp;" d. "&amp;$B29)))</f>
        <v>0</v>
      </c>
      <c r="DM29" s="76" t="n">
        <f aca="false">IF($B29=DM$2,0,IF(COUNTIF(CORRIDA!$M:$M,$B29&amp;" d. "&amp;DM$2)+COUNTIF(CORRIDA!$M:$M,DM$2&amp;" d. "&amp;$B29)=0,0,COUNTIF(CORRIDA!$M:$M,$B29&amp;" d. "&amp;DM$2)+COUNTIF(CORRIDA!$M:$M,DM$2&amp;" d. "&amp;$B29)))</f>
        <v>0</v>
      </c>
      <c r="DN29" s="76" t="n">
        <f aca="false">IF($B29=DN$2,0,IF(COUNTIF(CORRIDA!$M:$M,$B29&amp;" d. "&amp;DN$2)+COUNTIF(CORRIDA!$M:$M,DN$2&amp;" d. "&amp;$B29)=0,0,COUNTIF(CORRIDA!$M:$M,$B29&amp;" d. "&amp;DN$2)+COUNTIF(CORRIDA!$M:$M,DN$2&amp;" d. "&amp;$B29)))</f>
        <v>0</v>
      </c>
      <c r="DO29" s="76" t="n">
        <f aca="false">IF($B29=DO$2,0,IF(COUNTIF(CORRIDA!$M:$M,$B29&amp;" d. "&amp;DO$2)+COUNTIF(CORRIDA!$M:$M,DO$2&amp;" d. "&amp;$B29)=0,0,COUNTIF(CORRIDA!$M:$M,$B29&amp;" d. "&amp;DO$2)+COUNTIF(CORRIDA!$M:$M,DO$2&amp;" d. "&amp;$B29)))</f>
        <v>0</v>
      </c>
      <c r="DP29" s="76" t="n">
        <f aca="false">IF($B29=DP$2,0,IF(COUNTIF(CORRIDA!$M:$M,$B29&amp;" d. "&amp;DP$2)+COUNTIF(CORRIDA!$M:$M,DP$2&amp;" d. "&amp;$B29)=0,0,COUNTIF(CORRIDA!$M:$M,$B29&amp;" d. "&amp;DP$2)+COUNTIF(CORRIDA!$M:$M,DP$2&amp;" d. "&amp;$B29)))</f>
        <v>0</v>
      </c>
      <c r="DQ29" s="76" t="n">
        <f aca="false">IF($B29=DQ$2,0,IF(COUNTIF(CORRIDA!$M:$M,$B29&amp;" d. "&amp;DQ$2)+COUNTIF(CORRIDA!$M:$M,DQ$2&amp;" d. "&amp;$B29)=0,0,COUNTIF(CORRIDA!$M:$M,$B29&amp;" d. "&amp;DQ$2)+COUNTIF(CORRIDA!$M:$M,DQ$2&amp;" d. "&amp;$B29)))</f>
        <v>0</v>
      </c>
      <c r="DR29" s="76" t="n">
        <f aca="false">IF($B29=DR$2,0,IF(COUNTIF(CORRIDA!$M:$M,$B29&amp;" d. "&amp;DR$2)+COUNTIF(CORRIDA!$M:$M,DR$2&amp;" d. "&amp;$B29)=0,0,COUNTIF(CORRIDA!$M:$M,$B29&amp;" d. "&amp;DR$2)+COUNTIF(CORRIDA!$M:$M,DR$2&amp;" d. "&amp;$B29)))</f>
        <v>0</v>
      </c>
      <c r="DS29" s="76" t="n">
        <f aca="false">IF($B29=DS$2,0,IF(COUNTIF(CORRIDA!$M:$M,$B29&amp;" d. "&amp;DS$2)+COUNTIF(CORRIDA!$M:$M,DS$2&amp;" d. "&amp;$B29)=0,0,COUNTIF(CORRIDA!$M:$M,$B29&amp;" d. "&amp;DS$2)+COUNTIF(CORRIDA!$M:$M,DS$2&amp;" d. "&amp;$B29)))</f>
        <v>0</v>
      </c>
      <c r="DT29" s="76" t="n">
        <f aca="false">IF($B29=DT$2,0,IF(COUNTIF(CORRIDA!$M:$M,$B29&amp;" d. "&amp;DT$2)+COUNTIF(CORRIDA!$M:$M,DT$2&amp;" d. "&amp;$B29)=0,0,COUNTIF(CORRIDA!$M:$M,$B29&amp;" d. "&amp;DT$2)+COUNTIF(CORRIDA!$M:$M,DT$2&amp;" d. "&amp;$B29)))</f>
        <v>0</v>
      </c>
      <c r="DU29" s="76" t="n">
        <f aca="false">IF($B29=DU$2,0,IF(COUNTIF(CORRIDA!$M:$M,$B29&amp;" d. "&amp;DU$2)+COUNTIF(CORRIDA!$M:$M,DU$2&amp;" d. "&amp;$B29)=0,0,COUNTIF(CORRIDA!$M:$M,$B29&amp;" d. "&amp;DU$2)+COUNTIF(CORRIDA!$M:$M,DU$2&amp;" d. "&amp;$B29)))</f>
        <v>0</v>
      </c>
      <c r="DV29" s="76" t="n">
        <f aca="false">IF($B29=DV$2,0,IF(COUNTIF(CORRIDA!$M:$M,$B29&amp;" d. "&amp;DV$2)+COUNTIF(CORRIDA!$M:$M,DV$2&amp;" d. "&amp;$B29)=0,0,COUNTIF(CORRIDA!$M:$M,$B29&amp;" d. "&amp;DV$2)+COUNTIF(CORRIDA!$M:$M,DV$2&amp;" d. "&amp;$B29)))</f>
        <v>0</v>
      </c>
      <c r="DW29" s="76" t="n">
        <f aca="false">IF($B29=DW$2,0,IF(COUNTIF(CORRIDA!$M:$M,$B29&amp;" d. "&amp;DW$2)+COUNTIF(CORRIDA!$M:$M,DW$2&amp;" d. "&amp;$B29)=0,0,COUNTIF(CORRIDA!$M:$M,$B29&amp;" d. "&amp;DW$2)+COUNTIF(CORRIDA!$M:$M,DW$2&amp;" d. "&amp;$B29)))</f>
        <v>0</v>
      </c>
      <c r="DX29" s="76" t="n">
        <f aca="false">IF($B29=DX$2,0,IF(COUNTIF(CORRIDA!$M:$M,$B29&amp;" d. "&amp;DX$2)+COUNTIF(CORRIDA!$M:$M,DX$2&amp;" d. "&amp;$B29)=0,0,COUNTIF(CORRIDA!$M:$M,$B29&amp;" d. "&amp;DX$2)+COUNTIF(CORRIDA!$M:$M,DX$2&amp;" d. "&amp;$B29)))</f>
        <v>0</v>
      </c>
      <c r="DY29" s="76" t="n">
        <f aca="false">IF($B29=DY$2,0,IF(COUNTIF(CORRIDA!$M:$M,$B29&amp;" d. "&amp;DY$2)+COUNTIF(CORRIDA!$M:$M,DY$2&amp;" d. "&amp;$B29)=0,0,COUNTIF(CORRIDA!$M:$M,$B29&amp;" d. "&amp;DY$2)+COUNTIF(CORRIDA!$M:$M,DY$2&amp;" d. "&amp;$B29)))</f>
        <v>0</v>
      </c>
      <c r="DZ29" s="76" t="n">
        <f aca="false">IF($B29=DZ$2,0,IF(COUNTIF(CORRIDA!$M:$M,$B29&amp;" d. "&amp;DZ$2)+COUNTIF(CORRIDA!$M:$M,DZ$2&amp;" d. "&amp;$B29)=0,0,COUNTIF(CORRIDA!$M:$M,$B29&amp;" d. "&amp;DZ$2)+COUNTIF(CORRIDA!$M:$M,DZ$2&amp;" d. "&amp;$B29)))</f>
        <v>0</v>
      </c>
      <c r="EA29" s="76" t="n">
        <f aca="false">IF($B29=EA$2,0,IF(COUNTIF(CORRIDA!$M:$M,$B29&amp;" d. "&amp;EA$2)+COUNTIF(CORRIDA!$M:$M,EA$2&amp;" d. "&amp;$B29)=0,0,COUNTIF(CORRIDA!$M:$M,$B29&amp;" d. "&amp;EA$2)+COUNTIF(CORRIDA!$M:$M,EA$2&amp;" d. "&amp;$B29)))</f>
        <v>0</v>
      </c>
      <c r="EB29" s="76" t="n">
        <f aca="false">IF($B29=EB$2,0,IF(COUNTIF(CORRIDA!$M:$M,$B29&amp;" d. "&amp;EB$2)+COUNTIF(CORRIDA!$M:$M,EB$2&amp;" d. "&amp;$B29)=0,0,COUNTIF(CORRIDA!$M:$M,$B29&amp;" d. "&amp;EB$2)+COUNTIF(CORRIDA!$M:$M,EB$2&amp;" d. "&amp;$B29)))</f>
        <v>0</v>
      </c>
      <c r="EC29" s="76" t="n">
        <f aca="false">IF($B29=EC$2,0,IF(COUNTIF(CORRIDA!$M:$M,$B29&amp;" d. "&amp;EC$2)+COUNTIF(CORRIDA!$M:$M,EC$2&amp;" d. "&amp;$B29)=0,0,COUNTIF(CORRIDA!$M:$M,$B29&amp;" d. "&amp;EC$2)+COUNTIF(CORRIDA!$M:$M,EC$2&amp;" d. "&amp;$B29)))</f>
        <v>0</v>
      </c>
      <c r="ED29" s="76" t="n">
        <f aca="false">IF($B29=ED$2,0,IF(COUNTIF(CORRIDA!$M:$M,$B29&amp;" d. "&amp;ED$2)+COUNTIF(CORRIDA!$M:$M,ED$2&amp;" d. "&amp;$B29)=0,0,COUNTIF(CORRIDA!$M:$M,$B29&amp;" d. "&amp;ED$2)+COUNTIF(CORRIDA!$M:$M,ED$2&amp;" d. "&amp;$B29)))</f>
        <v>0</v>
      </c>
      <c r="EE29" s="76" t="n">
        <f aca="false">IF($B29=EE$2,0,IF(COUNTIF(CORRIDA!$M:$M,$B29&amp;" d. "&amp;EE$2)+COUNTIF(CORRIDA!$M:$M,EE$2&amp;" d. "&amp;$B29)=0,0,COUNTIF(CORRIDA!$M:$M,$B29&amp;" d. "&amp;EE$2)+COUNTIF(CORRIDA!$M:$M,EE$2&amp;" d. "&amp;$B29)))</f>
        <v>0</v>
      </c>
      <c r="EF29" s="76" t="n">
        <f aca="false">IF($B29=EF$2,0,IF(COUNTIF(CORRIDA!$M:$M,$B29&amp;" d. "&amp;EF$2)+COUNTIF(CORRIDA!$M:$M,EF$2&amp;" d. "&amp;$B29)=0,0,COUNTIF(CORRIDA!$M:$M,$B29&amp;" d. "&amp;EF$2)+COUNTIF(CORRIDA!$M:$M,EF$2&amp;" d. "&amp;$B29)))</f>
        <v>0</v>
      </c>
      <c r="EG29" s="76" t="n">
        <f aca="false">IF($B29=EG$2,0,IF(COUNTIF(CORRIDA!$M:$M,$B29&amp;" d. "&amp;EG$2)+COUNTIF(CORRIDA!$M:$M,EG$2&amp;" d. "&amp;$B29)=0,0,COUNTIF(CORRIDA!$M:$M,$B29&amp;" d. "&amp;EG$2)+COUNTIF(CORRIDA!$M:$M,EG$2&amp;" d. "&amp;$B29)))</f>
        <v>0</v>
      </c>
      <c r="EH29" s="76" t="n">
        <f aca="false">IF($B29=EH$2,0,IF(COUNTIF(CORRIDA!$M:$M,$B29&amp;" d. "&amp;EH$2)+COUNTIF(CORRIDA!$M:$M,EH$2&amp;" d. "&amp;$B29)=0,0,COUNTIF(CORRIDA!$M:$M,$B29&amp;" d. "&amp;EH$2)+COUNTIF(CORRIDA!$M:$M,EH$2&amp;" d. "&amp;$B29)))</f>
        <v>0</v>
      </c>
      <c r="EI29" s="76" t="n">
        <f aca="false">IF($B29=EI$2,0,IF(COUNTIF(CORRIDA!$M:$M,$B29&amp;" d. "&amp;EI$2)+COUNTIF(CORRIDA!$M:$M,EI$2&amp;" d. "&amp;$B29)=0,0,COUNTIF(CORRIDA!$M:$M,$B29&amp;" d. "&amp;EI$2)+COUNTIF(CORRIDA!$M:$M,EI$2&amp;" d. "&amp;$B29)))</f>
        <v>0</v>
      </c>
      <c r="EJ29" s="76" t="n">
        <f aca="false">IF($B29=EJ$2,0,IF(COUNTIF(CORRIDA!$M:$M,$B29&amp;" d. "&amp;EJ$2)+COUNTIF(CORRIDA!$M:$M,EJ$2&amp;" d. "&amp;$B29)=0,0,COUNTIF(CORRIDA!$M:$M,$B29&amp;" d. "&amp;EJ$2)+COUNTIF(CORRIDA!$M:$M,EJ$2&amp;" d. "&amp;$B29)))</f>
        <v>0</v>
      </c>
      <c r="EK29" s="76" t="n">
        <f aca="false">IF($B29=EK$2,0,IF(COUNTIF(CORRIDA!$M:$M,$B29&amp;" d. "&amp;EK$2)+COUNTIF(CORRIDA!$M:$M,EK$2&amp;" d. "&amp;$B29)=0,0,COUNTIF(CORRIDA!$M:$M,$B29&amp;" d. "&amp;EK$2)+COUNTIF(CORRIDA!$M:$M,EK$2&amp;" d. "&amp;$B29)))</f>
        <v>0</v>
      </c>
      <c r="EL29" s="76" t="n">
        <f aca="false">IF($B29=EL$2,0,IF(COUNTIF(CORRIDA!$M:$M,$B29&amp;" d. "&amp;EL$2)+COUNTIF(CORRIDA!$M:$M,EL$2&amp;" d. "&amp;$B29)=0,0,COUNTIF(CORRIDA!$M:$M,$B29&amp;" d. "&amp;EL$2)+COUNTIF(CORRIDA!$M:$M,EL$2&amp;" d. "&amp;$B29)))</f>
        <v>0</v>
      </c>
      <c r="EM29" s="76" t="n">
        <f aca="false">IF($B29=EM$2,0,IF(COUNTIF(CORRIDA!$M:$M,$B29&amp;" d. "&amp;EM$2)+COUNTIF(CORRIDA!$M:$M,EM$2&amp;" d. "&amp;$B29)=0,0,COUNTIF(CORRIDA!$M:$M,$B29&amp;" d. "&amp;EM$2)+COUNTIF(CORRIDA!$M:$M,EM$2&amp;" d. "&amp;$B29)))</f>
        <v>0</v>
      </c>
      <c r="EN29" s="76" t="n">
        <f aca="false">IF($B29=EN$2,0,IF(COUNTIF(CORRIDA!$M:$M,$B29&amp;" d. "&amp;EN$2)+COUNTIF(CORRIDA!$M:$M,EN$2&amp;" d. "&amp;$B29)=0,0,COUNTIF(CORRIDA!$M:$M,$B29&amp;" d. "&amp;EN$2)+COUNTIF(CORRIDA!$M:$M,EN$2&amp;" d. "&amp;$B29)))</f>
        <v>0</v>
      </c>
      <c r="EO29" s="76" t="n">
        <f aca="false">IF($B29=EO$2,0,IF(COUNTIF(CORRIDA!$M:$M,$B29&amp;" d. "&amp;EO$2)+COUNTIF(CORRIDA!$M:$M,EO$2&amp;" d. "&amp;$B29)=0,0,COUNTIF(CORRIDA!$M:$M,$B29&amp;" d. "&amp;EO$2)+COUNTIF(CORRIDA!$M:$M,EO$2&amp;" d. "&amp;$B29)))</f>
        <v>0</v>
      </c>
      <c r="EP29" s="76" t="n">
        <f aca="false">IF($B29=EP$2,0,IF(COUNTIF(CORRIDA!$M:$M,$B29&amp;" d. "&amp;EP$2)+COUNTIF(CORRIDA!$M:$M,EP$2&amp;" d. "&amp;$B29)=0,0,COUNTIF(CORRIDA!$M:$M,$B29&amp;" d. "&amp;EP$2)+COUNTIF(CORRIDA!$M:$M,EP$2&amp;" d. "&amp;$B29)))</f>
        <v>0</v>
      </c>
      <c r="EQ29" s="76" t="n">
        <f aca="false">IF($B29=EQ$2,0,IF(COUNTIF(CORRIDA!$M:$M,$B29&amp;" d. "&amp;EQ$2)+COUNTIF(CORRIDA!$M:$M,EQ$2&amp;" d. "&amp;$B29)=0,0,COUNTIF(CORRIDA!$M:$M,$B29&amp;" d. "&amp;EQ$2)+COUNTIF(CORRIDA!$M:$M,EQ$2&amp;" d. "&amp;$B29)))</f>
        <v>0</v>
      </c>
      <c r="ER29" s="76" t="n">
        <f aca="false">IF($B29=ER$2,0,IF(COUNTIF(CORRIDA!$M:$M,$B29&amp;" d. "&amp;ER$2)+COUNTIF(CORRIDA!$M:$M,ER$2&amp;" d. "&amp;$B29)=0,0,COUNTIF(CORRIDA!$M:$M,$B29&amp;" d. "&amp;ER$2)+COUNTIF(CORRIDA!$M:$M,ER$2&amp;" d. "&amp;$B29)))</f>
        <v>0</v>
      </c>
      <c r="ES29" s="76" t="n">
        <f aca="false">IF($B29=ES$2,0,IF(COUNTIF(CORRIDA!$M:$M,$B29&amp;" d. "&amp;ES$2)+COUNTIF(CORRIDA!$M:$M,ES$2&amp;" d. "&amp;$B29)=0,0,COUNTIF(CORRIDA!$M:$M,$B29&amp;" d. "&amp;ES$2)+COUNTIF(CORRIDA!$M:$M,ES$2&amp;" d. "&amp;$B29)))</f>
        <v>0</v>
      </c>
      <c r="ET29" s="76" t="n">
        <f aca="false">IF($B29=ET$2,0,IF(COUNTIF(CORRIDA!$M:$M,$B29&amp;" d. "&amp;ET$2)+COUNTIF(CORRIDA!$M:$M,ET$2&amp;" d. "&amp;$B29)=0,0,COUNTIF(CORRIDA!$M:$M,$B29&amp;" d. "&amp;ET$2)+COUNTIF(CORRIDA!$M:$M,ET$2&amp;" d. "&amp;$B29)))</f>
        <v>0</v>
      </c>
      <c r="EU29" s="76" t="n">
        <f aca="false">IF($B29=EU$2,0,IF(COUNTIF(CORRIDA!$M:$M,$B29&amp;" d. "&amp;EU$2)+COUNTIF(CORRIDA!$M:$M,EU$2&amp;" d. "&amp;$B29)=0,0,COUNTIF(CORRIDA!$M:$M,$B29&amp;" d. "&amp;EU$2)+COUNTIF(CORRIDA!$M:$M,EU$2&amp;" d. "&amp;$B29)))</f>
        <v>0</v>
      </c>
      <c r="EV29" s="76" t="n">
        <f aca="false">IF($B29=EV$2,0,IF(COUNTIF(CORRIDA!$M:$M,$B29&amp;" d. "&amp;EV$2)+COUNTIF(CORRIDA!$M:$M,EV$2&amp;" d. "&amp;$B29)=0,0,COUNTIF(CORRIDA!$M:$M,$B29&amp;" d. "&amp;EV$2)+COUNTIF(CORRIDA!$M:$M,EV$2&amp;" d. "&amp;$B29)))</f>
        <v>0</v>
      </c>
      <c r="EW29" s="76" t="n">
        <f aca="false">IF($B29=EW$2,0,IF(COUNTIF(CORRIDA!$M:$M,$B29&amp;" d. "&amp;EW$2)+COUNTIF(CORRIDA!$M:$M,EW$2&amp;" d. "&amp;$B29)=0,0,COUNTIF(CORRIDA!$M:$M,$B29&amp;" d. "&amp;EW$2)+COUNTIF(CORRIDA!$M:$M,EW$2&amp;" d. "&amp;$B29)))</f>
        <v>0</v>
      </c>
      <c r="EX29" s="76" t="n">
        <f aca="false">IF($B29=EX$2,0,IF(COUNTIF(CORRIDA!$M:$M,$B29&amp;" d. "&amp;EX$2)+COUNTIF(CORRIDA!$M:$M,EX$2&amp;" d. "&amp;$B29)=0,0,COUNTIF(CORRIDA!$M:$M,$B29&amp;" d. "&amp;EX$2)+COUNTIF(CORRIDA!$M:$M,EX$2&amp;" d. "&amp;$B29)))</f>
        <v>0</v>
      </c>
      <c r="EY29" s="76" t="n">
        <f aca="false">IF($B29=EY$2,0,IF(COUNTIF(CORRIDA!$M:$M,$B29&amp;" d. "&amp;EY$2)+COUNTIF(CORRIDA!$M:$M,EY$2&amp;" d. "&amp;$B29)=0,0,COUNTIF(CORRIDA!$M:$M,$B29&amp;" d. "&amp;EY$2)+COUNTIF(CORRIDA!$M:$M,EY$2&amp;" d. "&amp;$B29)))</f>
        <v>0</v>
      </c>
      <c r="EZ29" s="76" t="n">
        <f aca="false">IF($B29=EZ$2,0,IF(COUNTIF(CORRIDA!$M:$M,$B29&amp;" d. "&amp;EZ$2)+COUNTIF(CORRIDA!$M:$M,EZ$2&amp;" d. "&amp;$B29)=0,0,COUNTIF(CORRIDA!$M:$M,$B29&amp;" d. "&amp;EZ$2)+COUNTIF(CORRIDA!$M:$M,EZ$2&amp;" d. "&amp;$B29)))</f>
        <v>0</v>
      </c>
      <c r="FA29" s="76" t="n">
        <f aca="false">IF($B29=FA$2,0,IF(COUNTIF(CORRIDA!$M:$M,$B29&amp;" d. "&amp;FA$2)+COUNTIF(CORRIDA!$M:$M,FA$2&amp;" d. "&amp;$B29)=0,0,COUNTIF(CORRIDA!$M:$M,$B29&amp;" d. "&amp;FA$2)+COUNTIF(CORRIDA!$M:$M,FA$2&amp;" d. "&amp;$B29)))</f>
        <v>0</v>
      </c>
      <c r="FB29" s="76" t="n">
        <f aca="false">IF($B29=FB$2,0,IF(COUNTIF(CORRIDA!$M:$M,$B29&amp;" d. "&amp;FB$2)+COUNTIF(CORRIDA!$M:$M,FB$2&amp;" d. "&amp;$B29)=0,0,COUNTIF(CORRIDA!$M:$M,$B29&amp;" d. "&amp;FB$2)+COUNTIF(CORRIDA!$M:$M,FB$2&amp;" d. "&amp;$B29)))</f>
        <v>0</v>
      </c>
      <c r="FC29" s="76" t="n">
        <f aca="false">IF($B29=FC$2,0,IF(COUNTIF(CORRIDA!$M:$M,$B29&amp;" d. "&amp;FC$2)+COUNTIF(CORRIDA!$M:$M,FC$2&amp;" d. "&amp;$B29)=0,0,COUNTIF(CORRIDA!$M:$M,$B29&amp;" d. "&amp;FC$2)+COUNTIF(CORRIDA!$M:$M,FC$2&amp;" d. "&amp;$B29)))</f>
        <v>0</v>
      </c>
      <c r="FD29" s="76" t="n">
        <f aca="false">IF($B29=FD$2,0,IF(COUNTIF(CORRIDA!$M:$M,$B29&amp;" d. "&amp;FD$2)+COUNTIF(CORRIDA!$M:$M,FD$2&amp;" d. "&amp;$B29)=0,0,COUNTIF(CORRIDA!$M:$M,$B29&amp;" d. "&amp;FD$2)+COUNTIF(CORRIDA!$M:$M,FD$2&amp;" d. "&amp;$B29)))</f>
        <v>0</v>
      </c>
      <c r="FE29" s="76" t="n">
        <f aca="false">IF($B29=FE$2,0,IF(COUNTIF(CORRIDA!$M:$M,$B29&amp;" d. "&amp;FE$2)+COUNTIF(CORRIDA!$M:$M,FE$2&amp;" d. "&amp;$B29)=0,0,COUNTIF(CORRIDA!$M:$M,$B29&amp;" d. "&amp;FE$2)+COUNTIF(CORRIDA!$M:$M,FE$2&amp;" d. "&amp;$B29)))</f>
        <v>0</v>
      </c>
      <c r="FF29" s="76" t="n">
        <f aca="false">IF($B29=FF$2,0,IF(COUNTIF(CORRIDA!$M:$M,$B29&amp;" d. "&amp;FF$2)+COUNTIF(CORRIDA!$M:$M,FF$2&amp;" d. "&amp;$B29)=0,0,COUNTIF(CORRIDA!$M:$M,$B29&amp;" d. "&amp;FF$2)+COUNTIF(CORRIDA!$M:$M,FF$2&amp;" d. "&amp;$B29)))</f>
        <v>0</v>
      </c>
      <c r="FG29" s="75" t="n">
        <f aca="false">SUM(DI29:EW29)</f>
        <v>0</v>
      </c>
      <c r="FH29" s="80"/>
      <c r="FI29" s="73" t="str">
        <f aca="false">BE29</f>
        <v>Marcelo</v>
      </c>
      <c r="FJ29" s="81" t="n">
        <f aca="false">COUNTIF(BF29:DC29,"&gt;0")</f>
        <v>0</v>
      </c>
      <c r="FK29" s="81" t="e">
        <f aca="false">AVERAGE(BF29:DC29)</f>
        <v>#DIV/0!</v>
      </c>
      <c r="FL29" s="81" t="e">
        <f aca="false">_xlfn.STDEV.P(BF29:DC29)</f>
        <v>#DIV/0!</v>
      </c>
    </row>
    <row r="30" customFormat="false" ht="12.75" hidden="false" customHeight="false" outlineLevel="0" collapsed="false">
      <c r="B30" s="73" t="str">
        <f aca="false">INTRO!B30</f>
        <v>Odair</v>
      </c>
      <c r="C30" s="82" t="str">
        <f aca="false">IF($B30=C$2,"-",IF(COUNTIF(CORRIDA!$M:$M,$B30&amp;" d. "&amp;C$2)=0,"",COUNTIF(CORRIDA!$M:$M,$B30&amp;" d. "&amp;C$2)))</f>
        <v/>
      </c>
      <c r="D30" s="82" t="str">
        <f aca="false">IF($B30=D$2,"-",IF(COUNTIF(CORRIDA!$M:$M,$B30&amp;" d. "&amp;D$2)=0,"",COUNTIF(CORRIDA!$M:$M,$B30&amp;" d. "&amp;D$2)))</f>
        <v/>
      </c>
      <c r="E30" s="82" t="str">
        <f aca="false">IF($B30=E$2,"-",IF(COUNTIF(CORRIDA!$M:$M,$B30&amp;" d. "&amp;E$2)=0,"",COUNTIF(CORRIDA!$M:$M,$B30&amp;" d. "&amp;E$2)))</f>
        <v/>
      </c>
      <c r="F30" s="82" t="str">
        <f aca="false">IF($B30=F$2,"-",IF(COUNTIF(CORRIDA!$M:$M,$B30&amp;" d. "&amp;F$2)=0,"",COUNTIF(CORRIDA!$M:$M,$B30&amp;" d. "&amp;F$2)))</f>
        <v/>
      </c>
      <c r="G30" s="82" t="str">
        <f aca="false">IF($B30=G$2,"-",IF(COUNTIF(CORRIDA!$M:$M,$B30&amp;" d. "&amp;G$2)=0,"",COUNTIF(CORRIDA!$M:$M,$B30&amp;" d. "&amp;G$2)))</f>
        <v/>
      </c>
      <c r="H30" s="82" t="str">
        <f aca="false">IF($B30=H$2,"-",IF(COUNTIF(CORRIDA!$M:$M,$B30&amp;" d. "&amp;H$2)=0,"",COUNTIF(CORRIDA!$M:$M,$B30&amp;" d. "&amp;H$2)))</f>
        <v/>
      </c>
      <c r="I30" s="82" t="str">
        <f aca="false">IF($B30=I$2,"-",IF(COUNTIF(CORRIDA!$M:$M,$B30&amp;" d. "&amp;I$2)=0,"",COUNTIF(CORRIDA!$M:$M,$B30&amp;" d. "&amp;I$2)))</f>
        <v/>
      </c>
      <c r="J30" s="82" t="str">
        <f aca="false">IF($B30=J$2,"-",IF(COUNTIF(CORRIDA!$M:$M,$B30&amp;" d. "&amp;J$2)=0,"",COUNTIF(CORRIDA!$M:$M,$B30&amp;" d. "&amp;J$2)))</f>
        <v/>
      </c>
      <c r="K30" s="82" t="str">
        <f aca="false">IF($B30=K$2,"-",IF(COUNTIF(CORRIDA!$M:$M,$B30&amp;" d. "&amp;K$2)=0,"",COUNTIF(CORRIDA!$M:$M,$B30&amp;" d. "&amp;K$2)))</f>
        <v/>
      </c>
      <c r="L30" s="82" t="str">
        <f aca="false">IF($B30=L$2,"-",IF(COUNTIF(CORRIDA!$M:$M,$B30&amp;" d. "&amp;L$2)=0,"",COUNTIF(CORRIDA!$M:$M,$B30&amp;" d. "&amp;L$2)))</f>
        <v/>
      </c>
      <c r="M30" s="82" t="str">
        <f aca="false">IF($B30=M$2,"-",IF(COUNTIF(CORRIDA!$M:$M,$B30&amp;" d. "&amp;M$2)=0,"",COUNTIF(CORRIDA!$M:$M,$B30&amp;" d. "&amp;M$2)))</f>
        <v/>
      </c>
      <c r="N30" s="82" t="str">
        <f aca="false">IF($B30=N$2,"-",IF(COUNTIF(CORRIDA!$M:$M,$B30&amp;" d. "&amp;N$2)=0,"",COUNTIF(CORRIDA!$M:$M,$B30&amp;" d. "&amp;N$2)))</f>
        <v/>
      </c>
      <c r="O30" s="82" t="str">
        <f aca="false">IF($B30=O$2,"-",IF(COUNTIF(CORRIDA!$M:$M,$B30&amp;" d. "&amp;O$2)=0,"",COUNTIF(CORRIDA!$M:$M,$B30&amp;" d. "&amp;O$2)))</f>
        <v/>
      </c>
      <c r="P30" s="82" t="str">
        <f aca="false">IF($B30=P$2,"-",IF(COUNTIF(CORRIDA!$M:$M,$B30&amp;" d. "&amp;P$2)=0,"",COUNTIF(CORRIDA!$M:$M,$B30&amp;" d. "&amp;P$2)))</f>
        <v/>
      </c>
      <c r="Q30" s="82" t="str">
        <f aca="false">IF($B30=Q$2,"-",IF(COUNTIF(CORRIDA!$M:$M,$B30&amp;" d. "&amp;Q$2)=0,"",COUNTIF(CORRIDA!$M:$M,$B30&amp;" d. "&amp;Q$2)))</f>
        <v/>
      </c>
      <c r="R30" s="82" t="str">
        <f aca="false">IF($B30=R$2,"-",IF(COUNTIF(CORRIDA!$M:$M,$B30&amp;" d. "&amp;R$2)=0,"",COUNTIF(CORRIDA!$M:$M,$B30&amp;" d. "&amp;R$2)))</f>
        <v/>
      </c>
      <c r="S30" s="82" t="str">
        <f aca="false">IF($B30=S$2,"-",IF(COUNTIF(CORRIDA!$M:$M,$B30&amp;" d. "&amp;S$2)=0,"",COUNTIF(CORRIDA!$M:$M,$B30&amp;" d. "&amp;S$2)))</f>
        <v/>
      </c>
      <c r="T30" s="82" t="str">
        <f aca="false">IF($B30=T$2,"-",IF(COUNTIF(CORRIDA!$M:$M,$B30&amp;" d. "&amp;T$2)=0,"",COUNTIF(CORRIDA!$M:$M,$B30&amp;" d. "&amp;T$2)))</f>
        <v/>
      </c>
      <c r="U30" s="82" t="str">
        <f aca="false">IF($B30=U$2,"-",IF(COUNTIF(CORRIDA!$M:$M,$B30&amp;" d. "&amp;U$2)=0,"",COUNTIF(CORRIDA!$M:$M,$B30&amp;" d. "&amp;U$2)))</f>
        <v/>
      </c>
      <c r="V30" s="82" t="str">
        <f aca="false">IF($B30=V$2,"-",IF(COUNTIF(CORRIDA!$M:$M,$B30&amp;" d. "&amp;V$2)=0,"",COUNTIF(CORRIDA!$M:$M,$B30&amp;" d. "&amp;V$2)))</f>
        <v/>
      </c>
      <c r="W30" s="82" t="str">
        <f aca="false">IF($B30=W$2,"-",IF(COUNTIF(CORRIDA!$M:$M,$B30&amp;" d. "&amp;W$2)=0,"",COUNTIF(CORRIDA!$M:$M,$B30&amp;" d. "&amp;W$2)))</f>
        <v/>
      </c>
      <c r="X30" s="82" t="str">
        <f aca="false">IF($B30=X$2,"-",IF(COUNTIF(CORRIDA!$M:$M,$B30&amp;" d. "&amp;X$2)=0,"",COUNTIF(CORRIDA!$M:$M,$B30&amp;" d. "&amp;X$2)))</f>
        <v/>
      </c>
      <c r="Y30" s="82" t="str">
        <f aca="false">IF($B30=Y$2,"-",IF(COUNTIF(CORRIDA!$M:$M,$B30&amp;" d. "&amp;Y$2)=0,"",COUNTIF(CORRIDA!$M:$M,$B30&amp;" d. "&amp;Y$2)))</f>
        <v/>
      </c>
      <c r="Z30" s="82" t="str">
        <f aca="false">IF($B30=Z$2,"-",IF(COUNTIF(CORRIDA!$M:$M,$B30&amp;" d. "&amp;Z$2)=0,"",COUNTIF(CORRIDA!$M:$M,$B30&amp;" d. "&amp;Z$2)))</f>
        <v/>
      </c>
      <c r="AA30" s="82" t="str">
        <f aca="false">IF($B30=AA$2,"-",IF(COUNTIF(CORRIDA!$M:$M,$B30&amp;" d. "&amp;AA$2)=0,"",COUNTIF(CORRIDA!$M:$M,$B30&amp;" d. "&amp;AA$2)))</f>
        <v/>
      </c>
      <c r="AB30" s="82" t="str">
        <f aca="false">IF($B30=AB$2,"-",IF(COUNTIF(CORRIDA!$M:$M,$B30&amp;" d. "&amp;AB$2)=0,"",COUNTIF(CORRIDA!$M:$M,$B30&amp;" d. "&amp;AB$2)))</f>
        <v/>
      </c>
      <c r="AC30" s="82" t="str">
        <f aca="false">IF($B30=AC$2,"-",IF(COUNTIF(CORRIDA!$M:$M,$B30&amp;" d. "&amp;AC$2)=0,"",COUNTIF(CORRIDA!$M:$M,$B30&amp;" d. "&amp;AC$2)))</f>
        <v/>
      </c>
      <c r="AD30" s="82" t="str">
        <f aca="false">IF($B30=AD$2,"-",IF(COUNTIF(CORRIDA!$M:$M,$B30&amp;" d. "&amp;AD$2)=0,"",COUNTIF(CORRIDA!$M:$M,$B30&amp;" d. "&amp;AD$2)))</f>
        <v>-</v>
      </c>
      <c r="AE30" s="82" t="str">
        <f aca="false">IF($B30=AE$2,"-",IF(COUNTIF(CORRIDA!$M:$M,$B30&amp;" d. "&amp;AE$2)=0,"",COUNTIF(CORRIDA!$M:$M,$B30&amp;" d. "&amp;AE$2)))</f>
        <v/>
      </c>
      <c r="AF30" s="82" t="str">
        <f aca="false">IF($B30=AF$2,"-",IF(COUNTIF(CORRIDA!$M:$M,$B30&amp;" d. "&amp;AF$2)=0,"",COUNTIF(CORRIDA!$M:$M,$B30&amp;" d. "&amp;AF$2)))</f>
        <v/>
      </c>
      <c r="AG30" s="82" t="str">
        <f aca="false">IF($B30=AG$2,"-",IF(COUNTIF(CORRIDA!$M:$M,$B30&amp;" d. "&amp;AG$2)=0,"",COUNTIF(CORRIDA!$M:$M,$B30&amp;" d. "&amp;AG$2)))</f>
        <v/>
      </c>
      <c r="AH30" s="82" t="str">
        <f aca="false">IF($B30=AH$2,"-",IF(COUNTIF(CORRIDA!$M:$M,$B30&amp;" d. "&amp;AH$2)=0,"",COUNTIF(CORRIDA!$M:$M,$B30&amp;" d. "&amp;AH$2)))</f>
        <v/>
      </c>
      <c r="AI30" s="82" t="str">
        <f aca="false">IF($B30=AI$2,"-",IF(COUNTIF(CORRIDA!$M:$M,$B30&amp;" d. "&amp;AI$2)=0,"",COUNTIF(CORRIDA!$M:$M,$B30&amp;" d. "&amp;AI$2)))</f>
        <v/>
      </c>
      <c r="AJ30" s="82" t="str">
        <f aca="false">IF($B30=AJ$2,"-",IF(COUNTIF(CORRIDA!$M:$M,$B30&amp;" d. "&amp;AJ$2)=0,"",COUNTIF(CORRIDA!$M:$M,$B30&amp;" d. "&amp;AJ$2)))</f>
        <v/>
      </c>
      <c r="AK30" s="82" t="str">
        <f aca="false">IF($B30=AK$2,"-",IF(COUNTIF(CORRIDA!$M:$M,$B30&amp;" d. "&amp;AK$2)=0,"",COUNTIF(CORRIDA!$M:$M,$B30&amp;" d. "&amp;AK$2)))</f>
        <v/>
      </c>
      <c r="AL30" s="82" t="str">
        <f aca="false">IF($B30=AL$2,"-",IF(COUNTIF(CORRIDA!$M:$M,$B30&amp;" d. "&amp;AL$2)=0,"",COUNTIF(CORRIDA!$M:$M,$B30&amp;" d. "&amp;AL$2)))</f>
        <v/>
      </c>
      <c r="AM30" s="82" t="str">
        <f aca="false">IF($B30=AM$2,"-",IF(COUNTIF(CORRIDA!$M:$M,$B30&amp;" d. "&amp;AM$2)=0,"",COUNTIF(CORRIDA!$M:$M,$B30&amp;" d. "&amp;AM$2)))</f>
        <v/>
      </c>
      <c r="AN30" s="82" t="str">
        <f aca="false">IF($B30=AN$2,"-",IF(COUNTIF(CORRIDA!$M:$M,$B30&amp;" d. "&amp;AN$2)=0,"",COUNTIF(CORRIDA!$M:$M,$B30&amp;" d. "&amp;AN$2)))</f>
        <v/>
      </c>
      <c r="AO30" s="82" t="str">
        <f aca="false">IF($B30=AO$2,"-",IF(COUNTIF(CORRIDA!$M:$M,$B30&amp;" d. "&amp;AO$2)=0,"",COUNTIF(CORRIDA!$M:$M,$B30&amp;" d. "&amp;AO$2)))</f>
        <v/>
      </c>
      <c r="AP30" s="82" t="str">
        <f aca="false">IF($B30=AP$2,"-",IF(COUNTIF(CORRIDA!$M:$M,$B30&amp;" d. "&amp;AP$2)=0,"",COUNTIF(CORRIDA!$M:$M,$B30&amp;" d. "&amp;AP$2)))</f>
        <v/>
      </c>
      <c r="AQ30" s="82" t="str">
        <f aca="false">IF($B30=AQ$2,"-",IF(COUNTIF(CORRIDA!$M:$M,$B30&amp;" d. "&amp;AQ$2)=0,"",COUNTIF(CORRIDA!$M:$M,$B30&amp;" d. "&amp;AQ$2)))</f>
        <v/>
      </c>
      <c r="AR30" s="82" t="str">
        <f aca="false">IF($B30=AR$2,"-",IF(COUNTIF(CORRIDA!$M:$M,$B30&amp;" d. "&amp;AR$2)=0,"",COUNTIF(CORRIDA!$M:$M,$B30&amp;" d. "&amp;AR$2)))</f>
        <v/>
      </c>
      <c r="AS30" s="82" t="str">
        <f aca="false">IF($B30=AS$2,"-",IF(COUNTIF(CORRIDA!$M:$M,$B30&amp;" d. "&amp;AS$2)=0,"",COUNTIF(CORRIDA!$M:$M,$B30&amp;" d. "&amp;AS$2)))</f>
        <v/>
      </c>
      <c r="AT30" s="82" t="str">
        <f aca="false">IF($B30=AT$2,"-",IF(COUNTIF(CORRIDA!$M:$M,$B30&amp;" d. "&amp;AT$2)=0,"",COUNTIF(CORRIDA!$M:$M,$B30&amp;" d. "&amp;AT$2)))</f>
        <v/>
      </c>
      <c r="AU30" s="82" t="str">
        <f aca="false">IF($B30=AU$2,"-",IF(COUNTIF(CORRIDA!$M:$M,$B30&amp;" d. "&amp;AU$2)=0,"",COUNTIF(CORRIDA!$M:$M,$B30&amp;" d. "&amp;AU$2)))</f>
        <v/>
      </c>
      <c r="AV30" s="82" t="str">
        <f aca="false">IF($B30=AV$2,"-",IF(COUNTIF(CORRIDA!$M:$M,$B30&amp;" d. "&amp;AV$2)=0,"",COUNTIF(CORRIDA!$M:$M,$B30&amp;" d. "&amp;AV$2)))</f>
        <v/>
      </c>
      <c r="AW30" s="82" t="str">
        <f aca="false">IF($B30=AW$2,"-",IF(COUNTIF(CORRIDA!$M:$M,$B30&amp;" d. "&amp;AW$2)=0,"",COUNTIF(CORRIDA!$M:$M,$B30&amp;" d. "&amp;AW$2)))</f>
        <v/>
      </c>
      <c r="AX30" s="82" t="str">
        <f aca="false">IF($B30=AX$2,"-",IF(COUNTIF(CORRIDA!$M:$M,$B30&amp;" d. "&amp;AX$2)=0,"",COUNTIF(CORRIDA!$M:$M,$B30&amp;" d. "&amp;AX$2)))</f>
        <v/>
      </c>
      <c r="AY30" s="82" t="str">
        <f aca="false">IF($B30=AY$2,"-",IF(COUNTIF(CORRIDA!$M:$M,$B30&amp;" d. "&amp;AY$2)=0,"",COUNTIF(CORRIDA!$M:$M,$B30&amp;" d. "&amp;AY$2)))</f>
        <v/>
      </c>
      <c r="AZ30" s="82" t="str">
        <f aca="false">IF($B30=AZ$2,"-",IF(COUNTIF(CORRIDA!$M:$M,$B30&amp;" d. "&amp;AZ$2)=0,"",COUNTIF(CORRIDA!$M:$M,$B30&amp;" d. "&amp;AZ$2)))</f>
        <v/>
      </c>
      <c r="BA30" s="75" t="n">
        <f aca="false">SUM(C30:AZ30)</f>
        <v>0</v>
      </c>
      <c r="BE30" s="73" t="str">
        <f aca="false">B30</f>
        <v>Odair</v>
      </c>
      <c r="BF30" s="83" t="str">
        <f aca="false">IF($B30=BF$2,"-",IF(COUNTIF(CORRIDA!$M:$M,$B30&amp;" d. "&amp;BF$2)+COUNTIF(CORRIDA!$M:$M,BF$2&amp;" d. "&amp;$B30)=0,"",COUNTIF(CORRIDA!$M:$M,$B30&amp;" d. "&amp;BF$2)+COUNTIF(CORRIDA!$M:$M,BF$2&amp;" d. "&amp;$B30)))</f>
        <v/>
      </c>
      <c r="BG30" s="83" t="str">
        <f aca="false">IF($B30=BG$2,"-",IF(COUNTIF(CORRIDA!$M:$M,$B30&amp;" d. "&amp;BG$2)+COUNTIF(CORRIDA!$M:$M,BG$2&amp;" d. "&amp;$B30)=0,"",COUNTIF(CORRIDA!$M:$M,$B30&amp;" d. "&amp;BG$2)+COUNTIF(CORRIDA!$M:$M,BG$2&amp;" d. "&amp;$B30)))</f>
        <v/>
      </c>
      <c r="BH30" s="83" t="str">
        <f aca="false">IF($B30=BH$2,"-",IF(COUNTIF(CORRIDA!$M:$M,$B30&amp;" d. "&amp;BH$2)+COUNTIF(CORRIDA!$M:$M,BH$2&amp;" d. "&amp;$B30)=0,"",COUNTIF(CORRIDA!$M:$M,$B30&amp;" d. "&amp;BH$2)+COUNTIF(CORRIDA!$M:$M,BH$2&amp;" d. "&amp;$B30)))</f>
        <v/>
      </c>
      <c r="BI30" s="83" t="str">
        <f aca="false">IF($B30=BI$2,"-",IF(COUNTIF(CORRIDA!$M:$M,$B30&amp;" d. "&amp;BI$2)+COUNTIF(CORRIDA!$M:$M,BI$2&amp;" d. "&amp;$B30)=0,"",COUNTIF(CORRIDA!$M:$M,$B30&amp;" d. "&amp;BI$2)+COUNTIF(CORRIDA!$M:$M,BI$2&amp;" d. "&amp;$B30)))</f>
        <v/>
      </c>
      <c r="BJ30" s="83" t="str">
        <f aca="false">IF($B30=BJ$2,"-",IF(COUNTIF(CORRIDA!$M:$M,$B30&amp;" d. "&amp;BJ$2)+COUNTIF(CORRIDA!$M:$M,BJ$2&amp;" d. "&amp;$B30)=0,"",COUNTIF(CORRIDA!$M:$M,$B30&amp;" d. "&amp;BJ$2)+COUNTIF(CORRIDA!$M:$M,BJ$2&amp;" d. "&amp;$B30)))</f>
        <v/>
      </c>
      <c r="BK30" s="83" t="str">
        <f aca="false">IF($B30=BK$2,"-",IF(COUNTIF(CORRIDA!$M:$M,$B30&amp;" d. "&amp;BK$2)+COUNTIF(CORRIDA!$M:$M,BK$2&amp;" d. "&amp;$B30)=0,"",COUNTIF(CORRIDA!$M:$M,$B30&amp;" d. "&amp;BK$2)+COUNTIF(CORRIDA!$M:$M,BK$2&amp;" d. "&amp;$B30)))</f>
        <v/>
      </c>
      <c r="BL30" s="83" t="str">
        <f aca="false">IF($B30=BL$2,"-",IF(COUNTIF(CORRIDA!$M:$M,$B30&amp;" d. "&amp;BL$2)+COUNTIF(CORRIDA!$M:$M,BL$2&amp;" d. "&amp;$B30)=0,"",COUNTIF(CORRIDA!$M:$M,$B30&amp;" d. "&amp;BL$2)+COUNTIF(CORRIDA!$M:$M,BL$2&amp;" d. "&amp;$B30)))</f>
        <v/>
      </c>
      <c r="BM30" s="83" t="str">
        <f aca="false">IF($B30=BM$2,"-",IF(COUNTIF(CORRIDA!$M:$M,$B30&amp;" d. "&amp;BM$2)+COUNTIF(CORRIDA!$M:$M,BM$2&amp;" d. "&amp;$B30)=0,"",COUNTIF(CORRIDA!$M:$M,$B30&amp;" d. "&amp;BM$2)+COUNTIF(CORRIDA!$M:$M,BM$2&amp;" d. "&amp;$B30)))</f>
        <v/>
      </c>
      <c r="BN30" s="83" t="str">
        <f aca="false">IF($B30=BN$2,"-",IF(COUNTIF(CORRIDA!$M:$M,$B30&amp;" d. "&amp;BN$2)+COUNTIF(CORRIDA!$M:$M,BN$2&amp;" d. "&amp;$B30)=0,"",COUNTIF(CORRIDA!$M:$M,$B30&amp;" d. "&amp;BN$2)+COUNTIF(CORRIDA!$M:$M,BN$2&amp;" d. "&amp;$B30)))</f>
        <v/>
      </c>
      <c r="BO30" s="83" t="str">
        <f aca="false">IF($B30=BO$2,"-",IF(COUNTIF(CORRIDA!$M:$M,$B30&amp;" d. "&amp;BO$2)+COUNTIF(CORRIDA!$M:$M,BO$2&amp;" d. "&amp;$B30)=0,"",COUNTIF(CORRIDA!$M:$M,$B30&amp;" d. "&amp;BO$2)+COUNTIF(CORRIDA!$M:$M,BO$2&amp;" d. "&amp;$B30)))</f>
        <v/>
      </c>
      <c r="BP30" s="83" t="str">
        <f aca="false">IF($B30=BP$2,"-",IF(COUNTIF(CORRIDA!$M:$M,$B30&amp;" d. "&amp;BP$2)+COUNTIF(CORRIDA!$M:$M,BP$2&amp;" d. "&amp;$B30)=0,"",COUNTIF(CORRIDA!$M:$M,$B30&amp;" d. "&amp;BP$2)+COUNTIF(CORRIDA!$M:$M,BP$2&amp;" d. "&amp;$B30)))</f>
        <v/>
      </c>
      <c r="BQ30" s="83" t="str">
        <f aca="false">IF($B30=BQ$2,"-",IF(COUNTIF(CORRIDA!$M:$M,$B30&amp;" d. "&amp;BQ$2)+COUNTIF(CORRIDA!$M:$M,BQ$2&amp;" d. "&amp;$B30)=0,"",COUNTIF(CORRIDA!$M:$M,$B30&amp;" d. "&amp;BQ$2)+COUNTIF(CORRIDA!$M:$M,BQ$2&amp;" d. "&amp;$B30)))</f>
        <v/>
      </c>
      <c r="BR30" s="83" t="str">
        <f aca="false">IF($B30=BR$2,"-",IF(COUNTIF(CORRIDA!$M:$M,$B30&amp;" d. "&amp;BR$2)+COUNTIF(CORRIDA!$M:$M,BR$2&amp;" d. "&amp;$B30)=0,"",COUNTIF(CORRIDA!$M:$M,$B30&amp;" d. "&amp;BR$2)+COUNTIF(CORRIDA!$M:$M,BR$2&amp;" d. "&amp;$B30)))</f>
        <v/>
      </c>
      <c r="BS30" s="83" t="str">
        <f aca="false">IF($B30=BS$2,"-",IF(COUNTIF(CORRIDA!$M:$M,$B30&amp;" d. "&amp;BS$2)+COUNTIF(CORRIDA!$M:$M,BS$2&amp;" d. "&amp;$B30)=0,"",COUNTIF(CORRIDA!$M:$M,$B30&amp;" d. "&amp;BS$2)+COUNTIF(CORRIDA!$M:$M,BS$2&amp;" d. "&amp;$B30)))</f>
        <v/>
      </c>
      <c r="BT30" s="83" t="str">
        <f aca="false">IF($B30=BT$2,"-",IF(COUNTIF(CORRIDA!$M:$M,$B30&amp;" d. "&amp;BT$2)+COUNTIF(CORRIDA!$M:$M,BT$2&amp;" d. "&amp;$B30)=0,"",COUNTIF(CORRIDA!$M:$M,$B30&amp;" d. "&amp;BT$2)+COUNTIF(CORRIDA!$M:$M,BT$2&amp;" d. "&amp;$B30)))</f>
        <v/>
      </c>
      <c r="BU30" s="83" t="str">
        <f aca="false">IF($B30=BU$2,"-",IF(COUNTIF(CORRIDA!$M:$M,$B30&amp;" d. "&amp;BU$2)+COUNTIF(CORRIDA!$M:$M,BU$2&amp;" d. "&amp;$B30)=0,"",COUNTIF(CORRIDA!$M:$M,$B30&amp;" d. "&amp;BU$2)+COUNTIF(CORRIDA!$M:$M,BU$2&amp;" d. "&amp;$B30)))</f>
        <v/>
      </c>
      <c r="BV30" s="83" t="str">
        <f aca="false">IF($B30=BV$2,"-",IF(COUNTIF(CORRIDA!$M:$M,$B30&amp;" d. "&amp;BV$2)+COUNTIF(CORRIDA!$M:$M,BV$2&amp;" d. "&amp;$B30)=0,"",COUNTIF(CORRIDA!$M:$M,$B30&amp;" d. "&amp;BV$2)+COUNTIF(CORRIDA!$M:$M,BV$2&amp;" d. "&amp;$B30)))</f>
        <v/>
      </c>
      <c r="BW30" s="83" t="str">
        <f aca="false">IF($B30=BW$2,"-",IF(COUNTIF(CORRIDA!$M:$M,$B30&amp;" d. "&amp;BW$2)+COUNTIF(CORRIDA!$M:$M,BW$2&amp;" d. "&amp;$B30)=0,"",COUNTIF(CORRIDA!$M:$M,$B30&amp;" d. "&amp;BW$2)+COUNTIF(CORRIDA!$M:$M,BW$2&amp;" d. "&amp;$B30)))</f>
        <v/>
      </c>
      <c r="BX30" s="83" t="str">
        <f aca="false">IF($B30=BX$2,"-",IF(COUNTIF(CORRIDA!$M:$M,$B30&amp;" d. "&amp;BX$2)+COUNTIF(CORRIDA!$M:$M,BX$2&amp;" d. "&amp;$B30)=0,"",COUNTIF(CORRIDA!$M:$M,$B30&amp;" d. "&amp;BX$2)+COUNTIF(CORRIDA!$M:$M,BX$2&amp;" d. "&amp;$B30)))</f>
        <v/>
      </c>
      <c r="BY30" s="83" t="str">
        <f aca="false">IF($B30=BY$2,"-",IF(COUNTIF(CORRIDA!$M:$M,$B30&amp;" d. "&amp;BY$2)+COUNTIF(CORRIDA!$M:$M,BY$2&amp;" d. "&amp;$B30)=0,"",COUNTIF(CORRIDA!$M:$M,$B30&amp;" d. "&amp;BY$2)+COUNTIF(CORRIDA!$M:$M,BY$2&amp;" d. "&amp;$B30)))</f>
        <v/>
      </c>
      <c r="BZ30" s="83" t="str">
        <f aca="false">IF($B30=BZ$2,"-",IF(COUNTIF(CORRIDA!$M:$M,$B30&amp;" d. "&amp;BZ$2)+COUNTIF(CORRIDA!$M:$M,BZ$2&amp;" d. "&amp;$B30)=0,"",COUNTIF(CORRIDA!$M:$M,$B30&amp;" d. "&amp;BZ$2)+COUNTIF(CORRIDA!$M:$M,BZ$2&amp;" d. "&amp;$B30)))</f>
        <v/>
      </c>
      <c r="CA30" s="83" t="str">
        <f aca="false">IF($B30=CA$2,"-",IF(COUNTIF(CORRIDA!$M:$M,$B30&amp;" d. "&amp;CA$2)+COUNTIF(CORRIDA!$M:$M,CA$2&amp;" d. "&amp;$B30)=0,"",COUNTIF(CORRIDA!$M:$M,$B30&amp;" d. "&amp;CA$2)+COUNTIF(CORRIDA!$M:$M,CA$2&amp;" d. "&amp;$B30)))</f>
        <v/>
      </c>
      <c r="CB30" s="83" t="str">
        <f aca="false">IF($B30=CB$2,"-",IF(COUNTIF(CORRIDA!$M:$M,$B30&amp;" d. "&amp;CB$2)+COUNTIF(CORRIDA!$M:$M,CB$2&amp;" d. "&amp;$B30)=0,"",COUNTIF(CORRIDA!$M:$M,$B30&amp;" d. "&amp;CB$2)+COUNTIF(CORRIDA!$M:$M,CB$2&amp;" d. "&amp;$B30)))</f>
        <v/>
      </c>
      <c r="CC30" s="83" t="str">
        <f aca="false">IF($B30=CC$2,"-",IF(COUNTIF(CORRIDA!$M:$M,$B30&amp;" d. "&amp;CC$2)+COUNTIF(CORRIDA!$M:$M,CC$2&amp;" d. "&amp;$B30)=0,"",COUNTIF(CORRIDA!$M:$M,$B30&amp;" d. "&amp;CC$2)+COUNTIF(CORRIDA!$M:$M,CC$2&amp;" d. "&amp;$B30)))</f>
        <v/>
      </c>
      <c r="CD30" s="83" t="str">
        <f aca="false">IF($B30=CD$2,"-",IF(COUNTIF(CORRIDA!$M:$M,$B30&amp;" d. "&amp;CD$2)+COUNTIF(CORRIDA!$M:$M,CD$2&amp;" d. "&amp;$B30)=0,"",COUNTIF(CORRIDA!$M:$M,$B30&amp;" d. "&amp;CD$2)+COUNTIF(CORRIDA!$M:$M,CD$2&amp;" d. "&amp;$B30)))</f>
        <v/>
      </c>
      <c r="CE30" s="83" t="str">
        <f aca="false">IF($B30=CE$2,"-",IF(COUNTIF(CORRIDA!$M:$M,$B30&amp;" d. "&amp;CE$2)+COUNTIF(CORRIDA!$M:$M,CE$2&amp;" d. "&amp;$B30)=0,"",COUNTIF(CORRIDA!$M:$M,$B30&amp;" d. "&amp;CE$2)+COUNTIF(CORRIDA!$M:$M,CE$2&amp;" d. "&amp;$B30)))</f>
        <v/>
      </c>
      <c r="CF30" s="83" t="str">
        <f aca="false">IF($B30=CF$2,"-",IF(COUNTIF(CORRIDA!$M:$M,$B30&amp;" d. "&amp;CF$2)+COUNTIF(CORRIDA!$M:$M,CF$2&amp;" d. "&amp;$B30)=0,"",COUNTIF(CORRIDA!$M:$M,$B30&amp;" d. "&amp;CF$2)+COUNTIF(CORRIDA!$M:$M,CF$2&amp;" d. "&amp;$B30)))</f>
        <v/>
      </c>
      <c r="CG30" s="83" t="str">
        <f aca="false">IF($B30=CG$2,"-",IF(COUNTIF(CORRIDA!$M:$M,$B30&amp;" d. "&amp;CG$2)+COUNTIF(CORRIDA!$M:$M,CG$2&amp;" d. "&amp;$B30)=0,"",COUNTIF(CORRIDA!$M:$M,$B30&amp;" d. "&amp;CG$2)+COUNTIF(CORRIDA!$M:$M,CG$2&amp;" d. "&amp;$B30)))</f>
        <v>-</v>
      </c>
      <c r="CH30" s="83" t="str">
        <f aca="false">IF($B30=CH$2,"-",IF(COUNTIF(CORRIDA!$M:$M,$B30&amp;" d. "&amp;CH$2)+COUNTIF(CORRIDA!$M:$M,CH$2&amp;" d. "&amp;$B30)=0,"",COUNTIF(CORRIDA!$M:$M,$B30&amp;" d. "&amp;CH$2)+COUNTIF(CORRIDA!$M:$M,CH$2&amp;" d. "&amp;$B30)))</f>
        <v/>
      </c>
      <c r="CI30" s="83" t="str">
        <f aca="false">IF($B30=CI$2,"-",IF(COUNTIF(CORRIDA!$M:$M,$B30&amp;" d. "&amp;CI$2)+COUNTIF(CORRIDA!$M:$M,CI$2&amp;" d. "&amp;$B30)=0,"",COUNTIF(CORRIDA!$M:$M,$B30&amp;" d. "&amp;CI$2)+COUNTIF(CORRIDA!$M:$M,CI$2&amp;" d. "&amp;$B30)))</f>
        <v/>
      </c>
      <c r="CJ30" s="83" t="str">
        <f aca="false">IF($B30=CJ$2,"-",IF(COUNTIF(CORRIDA!$M:$M,$B30&amp;" d. "&amp;CJ$2)+COUNTIF(CORRIDA!$M:$M,CJ$2&amp;" d. "&amp;$B30)=0,"",COUNTIF(CORRIDA!$M:$M,$B30&amp;" d. "&amp;CJ$2)+COUNTIF(CORRIDA!$M:$M,CJ$2&amp;" d. "&amp;$B30)))</f>
        <v/>
      </c>
      <c r="CK30" s="83" t="str">
        <f aca="false">IF($B30=CK$2,"-",IF(COUNTIF(CORRIDA!$M:$M,$B30&amp;" d. "&amp;CK$2)+COUNTIF(CORRIDA!$M:$M,CK$2&amp;" d. "&amp;$B30)=0,"",COUNTIF(CORRIDA!$M:$M,$B30&amp;" d. "&amp;CK$2)+COUNTIF(CORRIDA!$M:$M,CK$2&amp;" d. "&amp;$B30)))</f>
        <v/>
      </c>
      <c r="CL30" s="83" t="str">
        <f aca="false">IF($B30=CL$2,"-",IF(COUNTIF(CORRIDA!$M:$M,$B30&amp;" d. "&amp;CL$2)+COUNTIF(CORRIDA!$M:$M,CL$2&amp;" d. "&amp;$B30)=0,"",COUNTIF(CORRIDA!$M:$M,$B30&amp;" d. "&amp;CL$2)+COUNTIF(CORRIDA!$M:$M,CL$2&amp;" d. "&amp;$B30)))</f>
        <v/>
      </c>
      <c r="CM30" s="83" t="str">
        <f aca="false">IF($B30=CM$2,"-",IF(COUNTIF(CORRIDA!$M:$M,$B30&amp;" d. "&amp;CM$2)+COUNTIF(CORRIDA!$M:$M,CM$2&amp;" d. "&amp;$B30)=0,"",COUNTIF(CORRIDA!$M:$M,$B30&amp;" d. "&amp;CM$2)+COUNTIF(CORRIDA!$M:$M,CM$2&amp;" d. "&amp;$B30)))</f>
        <v/>
      </c>
      <c r="CN30" s="83" t="str">
        <f aca="false">IF($B30=CN$2,"-",IF(COUNTIF(CORRIDA!$M:$M,$B30&amp;" d. "&amp;CN$2)+COUNTIF(CORRIDA!$M:$M,CN$2&amp;" d. "&amp;$B30)=0,"",COUNTIF(CORRIDA!$M:$M,$B30&amp;" d. "&amp;CN$2)+COUNTIF(CORRIDA!$M:$M,CN$2&amp;" d. "&amp;$B30)))</f>
        <v/>
      </c>
      <c r="CO30" s="83" t="str">
        <f aca="false">IF($B30=CO$2,"-",IF(COUNTIF(CORRIDA!$M:$M,$B30&amp;" d. "&amp;CO$2)+COUNTIF(CORRIDA!$M:$M,CO$2&amp;" d. "&amp;$B30)=0,"",COUNTIF(CORRIDA!$M:$M,$B30&amp;" d. "&amp;CO$2)+COUNTIF(CORRIDA!$M:$M,CO$2&amp;" d. "&amp;$B30)))</f>
        <v/>
      </c>
      <c r="CP30" s="83" t="str">
        <f aca="false">IF($B30=CP$2,"-",IF(COUNTIF(CORRIDA!$M:$M,$B30&amp;" d. "&amp;CP$2)+COUNTIF(CORRIDA!$M:$M,CP$2&amp;" d. "&amp;$B30)=0,"",COUNTIF(CORRIDA!$M:$M,$B30&amp;" d. "&amp;CP$2)+COUNTIF(CORRIDA!$M:$M,CP$2&amp;" d. "&amp;$B30)))</f>
        <v/>
      </c>
      <c r="CQ30" s="83" t="str">
        <f aca="false">IF($B30=CQ$2,"-",IF(COUNTIF(CORRIDA!$M:$M,$B30&amp;" d. "&amp;CQ$2)+COUNTIF(CORRIDA!$M:$M,CQ$2&amp;" d. "&amp;$B30)=0,"",COUNTIF(CORRIDA!$M:$M,$B30&amp;" d. "&amp;CQ$2)+COUNTIF(CORRIDA!$M:$M,CQ$2&amp;" d. "&amp;$B30)))</f>
        <v/>
      </c>
      <c r="CR30" s="83" t="str">
        <f aca="false">IF($B30=CR$2,"-",IF(COUNTIF(CORRIDA!$M:$M,$B30&amp;" d. "&amp;CR$2)+COUNTIF(CORRIDA!$M:$M,CR$2&amp;" d. "&amp;$B30)=0,"",COUNTIF(CORRIDA!$M:$M,$B30&amp;" d. "&amp;CR$2)+COUNTIF(CORRIDA!$M:$M,CR$2&amp;" d. "&amp;$B30)))</f>
        <v/>
      </c>
      <c r="CS30" s="83" t="str">
        <f aca="false">IF($B30=CS$2,"-",IF(COUNTIF(CORRIDA!$M:$M,$B30&amp;" d. "&amp;CS$2)+COUNTIF(CORRIDA!$M:$M,CS$2&amp;" d. "&amp;$B30)=0,"",COUNTIF(CORRIDA!$M:$M,$B30&amp;" d. "&amp;CS$2)+COUNTIF(CORRIDA!$M:$M,CS$2&amp;" d. "&amp;$B30)))</f>
        <v/>
      </c>
      <c r="CT30" s="83" t="str">
        <f aca="false">IF($B30=CT$2,"-",IF(COUNTIF(CORRIDA!$M:$M,$B30&amp;" d. "&amp;CT$2)+COUNTIF(CORRIDA!$M:$M,CT$2&amp;" d. "&amp;$B30)=0,"",COUNTIF(CORRIDA!$M:$M,$B30&amp;" d. "&amp;CT$2)+COUNTIF(CORRIDA!$M:$M,CT$2&amp;" d. "&amp;$B30)))</f>
        <v/>
      </c>
      <c r="CU30" s="83" t="str">
        <f aca="false">IF($B30=CU$2,"-",IF(COUNTIF(CORRIDA!$M:$M,$B30&amp;" d. "&amp;CU$2)+COUNTIF(CORRIDA!$M:$M,CU$2&amp;" d. "&amp;$B30)=0,"",COUNTIF(CORRIDA!$M:$M,$B30&amp;" d. "&amp;CU$2)+COUNTIF(CORRIDA!$M:$M,CU$2&amp;" d. "&amp;$B30)))</f>
        <v/>
      </c>
      <c r="CV30" s="83" t="str">
        <f aca="false">IF($B30=CV$2,"-",IF(COUNTIF(CORRIDA!$M:$M,$B30&amp;" d. "&amp;CV$2)+COUNTIF(CORRIDA!$M:$M,CV$2&amp;" d. "&amp;$B30)=0,"",COUNTIF(CORRIDA!$M:$M,$B30&amp;" d. "&amp;CV$2)+COUNTIF(CORRIDA!$M:$M,CV$2&amp;" d. "&amp;$B30)))</f>
        <v/>
      </c>
      <c r="CW30" s="83" t="str">
        <f aca="false">IF($B30=CW$2,"-",IF(COUNTIF(CORRIDA!$M:$M,$B30&amp;" d. "&amp;CW$2)+COUNTIF(CORRIDA!$M:$M,CW$2&amp;" d. "&amp;$B30)=0,"",COUNTIF(CORRIDA!$M:$M,$B30&amp;" d. "&amp;CW$2)+COUNTIF(CORRIDA!$M:$M,CW$2&amp;" d. "&amp;$B30)))</f>
        <v/>
      </c>
      <c r="CX30" s="83" t="str">
        <f aca="false">IF($B30=CX$2,"-",IF(COUNTIF(CORRIDA!$M:$M,$B30&amp;" d. "&amp;CX$2)+COUNTIF(CORRIDA!$M:$M,CX$2&amp;" d. "&amp;$B30)=0,"",COUNTIF(CORRIDA!$M:$M,$B30&amp;" d. "&amp;CX$2)+COUNTIF(CORRIDA!$M:$M,CX$2&amp;" d. "&amp;$B30)))</f>
        <v/>
      </c>
      <c r="CY30" s="83" t="str">
        <f aca="false">IF($B30=CY$2,"-",IF(COUNTIF(CORRIDA!$M:$M,$B30&amp;" d. "&amp;CY$2)+COUNTIF(CORRIDA!$M:$M,CY$2&amp;" d. "&amp;$B30)=0,"",COUNTIF(CORRIDA!$M:$M,$B30&amp;" d. "&amp;CY$2)+COUNTIF(CORRIDA!$M:$M,CY$2&amp;" d. "&amp;$B30)))</f>
        <v/>
      </c>
      <c r="CZ30" s="83" t="str">
        <f aca="false">IF($B30=CZ$2,"-",IF(COUNTIF(CORRIDA!$M:$M,$B30&amp;" d. "&amp;CZ$2)+COUNTIF(CORRIDA!$M:$M,CZ$2&amp;" d. "&amp;$B30)=0,"",COUNTIF(CORRIDA!$M:$M,$B30&amp;" d. "&amp;CZ$2)+COUNTIF(CORRIDA!$M:$M,CZ$2&amp;" d. "&amp;$B30)))</f>
        <v/>
      </c>
      <c r="DA30" s="83" t="str">
        <f aca="false">IF($B30=DA$2,"-",IF(COUNTIF(CORRIDA!$M:$M,$B30&amp;" d. "&amp;DA$2)+COUNTIF(CORRIDA!$M:$M,DA$2&amp;" d. "&amp;$B30)=0,"",COUNTIF(CORRIDA!$M:$M,$B30&amp;" d. "&amp;DA$2)+COUNTIF(CORRIDA!$M:$M,DA$2&amp;" d. "&amp;$B30)))</f>
        <v/>
      </c>
      <c r="DB30" s="83" t="str">
        <f aca="false">IF($B30=DB$2,"-",IF(COUNTIF(CORRIDA!$M:$M,$B30&amp;" d. "&amp;DB$2)+COUNTIF(CORRIDA!$M:$M,DB$2&amp;" d. "&amp;$B30)=0,"",COUNTIF(CORRIDA!$M:$M,$B30&amp;" d. "&amp;DB$2)+COUNTIF(CORRIDA!$M:$M,DB$2&amp;" d. "&amp;$B30)))</f>
        <v/>
      </c>
      <c r="DC30" s="83" t="str">
        <f aca="false">IF($B30=DC$2,"-",IF(COUNTIF(CORRIDA!$M:$M,$B30&amp;" d. "&amp;DC$2)+COUNTIF(CORRIDA!$M:$M,DC$2&amp;" d. "&amp;$B30)=0,"",COUNTIF(CORRIDA!$M:$M,$B30&amp;" d. "&amp;DC$2)+COUNTIF(CORRIDA!$M:$M,DC$2&amp;" d. "&amp;$B30)))</f>
        <v/>
      </c>
      <c r="DD30" s="75" t="n">
        <f aca="false">SUM(BF30:DC30)</f>
        <v>0</v>
      </c>
      <c r="DE30" s="77" t="n">
        <f aca="false">COUNTIF(BF30:DC30,"&gt;0")</f>
        <v>0</v>
      </c>
      <c r="DF30" s="78" t="n">
        <f aca="false">IF(COUNTIF(BF30:DC30,"&gt;0")&lt;10,0,QUOTIENT(COUNTIF(BF30:DC30,"&gt;0"),5)*50)</f>
        <v>0</v>
      </c>
      <c r="DG30" s="79"/>
      <c r="DH30" s="73" t="str">
        <f aca="false">BE30</f>
        <v>Odair</v>
      </c>
      <c r="DI30" s="83" t="n">
        <f aca="false">IF($B30=DI$2,0,IF(COUNTIF(CORRIDA!$M:$M,$B30&amp;" d. "&amp;DI$2)+COUNTIF(CORRIDA!$M:$M,DI$2&amp;" d. "&amp;$B30)=0,0,COUNTIF(CORRIDA!$M:$M,$B30&amp;" d. "&amp;DI$2)+COUNTIF(CORRIDA!$M:$M,DI$2&amp;" d. "&amp;$B30)))</f>
        <v>0</v>
      </c>
      <c r="DJ30" s="83" t="n">
        <f aca="false">IF($B30=DJ$2,0,IF(COUNTIF(CORRIDA!$M:$M,$B30&amp;" d. "&amp;DJ$2)+COUNTIF(CORRIDA!$M:$M,DJ$2&amp;" d. "&amp;$B30)=0,0,COUNTIF(CORRIDA!$M:$M,$B30&amp;" d. "&amp;DJ$2)+COUNTIF(CORRIDA!$M:$M,DJ$2&amp;" d. "&amp;$B30)))</f>
        <v>0</v>
      </c>
      <c r="DK30" s="83" t="n">
        <f aca="false">IF($B30=DK$2,0,IF(COUNTIF(CORRIDA!$M:$M,$B30&amp;" d. "&amp;DK$2)+COUNTIF(CORRIDA!$M:$M,DK$2&amp;" d. "&amp;$B30)=0,0,COUNTIF(CORRIDA!$M:$M,$B30&amp;" d. "&amp;DK$2)+COUNTIF(CORRIDA!$M:$M,DK$2&amp;" d. "&amp;$B30)))</f>
        <v>0</v>
      </c>
      <c r="DL30" s="83" t="n">
        <f aca="false">IF($B30=DL$2,0,IF(COUNTIF(CORRIDA!$M:$M,$B30&amp;" d. "&amp;DL$2)+COUNTIF(CORRIDA!$M:$M,DL$2&amp;" d. "&amp;$B30)=0,0,COUNTIF(CORRIDA!$M:$M,$B30&amp;" d. "&amp;DL$2)+COUNTIF(CORRIDA!$M:$M,DL$2&amp;" d. "&amp;$B30)))</f>
        <v>0</v>
      </c>
      <c r="DM30" s="83" t="n">
        <f aca="false">IF($B30=DM$2,0,IF(COUNTIF(CORRIDA!$M:$M,$B30&amp;" d. "&amp;DM$2)+COUNTIF(CORRIDA!$M:$M,DM$2&amp;" d. "&amp;$B30)=0,0,COUNTIF(CORRIDA!$M:$M,$B30&amp;" d. "&amp;DM$2)+COUNTIF(CORRIDA!$M:$M,DM$2&amp;" d. "&amp;$B30)))</f>
        <v>0</v>
      </c>
      <c r="DN30" s="83" t="n">
        <f aca="false">IF($B30=DN$2,0,IF(COUNTIF(CORRIDA!$M:$M,$B30&amp;" d. "&amp;DN$2)+COUNTIF(CORRIDA!$M:$M,DN$2&amp;" d. "&amp;$B30)=0,0,COUNTIF(CORRIDA!$M:$M,$B30&amp;" d. "&amp;DN$2)+COUNTIF(CORRIDA!$M:$M,DN$2&amp;" d. "&amp;$B30)))</f>
        <v>0</v>
      </c>
      <c r="DO30" s="83" t="n">
        <f aca="false">IF($B30=DO$2,0,IF(COUNTIF(CORRIDA!$M:$M,$B30&amp;" d. "&amp;DO$2)+COUNTIF(CORRIDA!$M:$M,DO$2&amp;" d. "&amp;$B30)=0,0,COUNTIF(CORRIDA!$M:$M,$B30&amp;" d. "&amp;DO$2)+COUNTIF(CORRIDA!$M:$M,DO$2&amp;" d. "&amp;$B30)))</f>
        <v>0</v>
      </c>
      <c r="DP30" s="83" t="n">
        <f aca="false">IF($B30=DP$2,0,IF(COUNTIF(CORRIDA!$M:$M,$B30&amp;" d. "&amp;DP$2)+COUNTIF(CORRIDA!$M:$M,DP$2&amp;" d. "&amp;$B30)=0,0,COUNTIF(CORRIDA!$M:$M,$B30&amp;" d. "&amp;DP$2)+COUNTIF(CORRIDA!$M:$M,DP$2&amp;" d. "&amp;$B30)))</f>
        <v>0</v>
      </c>
      <c r="DQ30" s="83" t="n">
        <f aca="false">IF($B30=DQ$2,0,IF(COUNTIF(CORRIDA!$M:$M,$B30&amp;" d. "&amp;DQ$2)+COUNTIF(CORRIDA!$M:$M,DQ$2&amp;" d. "&amp;$B30)=0,0,COUNTIF(CORRIDA!$M:$M,$B30&amp;" d. "&amp;DQ$2)+COUNTIF(CORRIDA!$M:$M,DQ$2&amp;" d. "&amp;$B30)))</f>
        <v>0</v>
      </c>
      <c r="DR30" s="83" t="n">
        <f aca="false">IF($B30=DR$2,0,IF(COUNTIF(CORRIDA!$M:$M,$B30&amp;" d. "&amp;DR$2)+COUNTIF(CORRIDA!$M:$M,DR$2&amp;" d. "&amp;$B30)=0,0,COUNTIF(CORRIDA!$M:$M,$B30&amp;" d. "&amp;DR$2)+COUNTIF(CORRIDA!$M:$M,DR$2&amp;" d. "&amp;$B30)))</f>
        <v>0</v>
      </c>
      <c r="DS30" s="83" t="n">
        <f aca="false">IF($B30=DS$2,0,IF(COUNTIF(CORRIDA!$M:$M,$B30&amp;" d. "&amp;DS$2)+COUNTIF(CORRIDA!$M:$M,DS$2&amp;" d. "&amp;$B30)=0,0,COUNTIF(CORRIDA!$M:$M,$B30&amp;" d. "&amp;DS$2)+COUNTIF(CORRIDA!$M:$M,DS$2&amp;" d. "&amp;$B30)))</f>
        <v>0</v>
      </c>
      <c r="DT30" s="83" t="n">
        <f aca="false">IF($B30=DT$2,0,IF(COUNTIF(CORRIDA!$M:$M,$B30&amp;" d. "&amp;DT$2)+COUNTIF(CORRIDA!$M:$M,DT$2&amp;" d. "&amp;$B30)=0,0,COUNTIF(CORRIDA!$M:$M,$B30&amp;" d. "&amp;DT$2)+COUNTIF(CORRIDA!$M:$M,DT$2&amp;" d. "&amp;$B30)))</f>
        <v>0</v>
      </c>
      <c r="DU30" s="83" t="n">
        <f aca="false">IF($B30=DU$2,0,IF(COUNTIF(CORRIDA!$M:$M,$B30&amp;" d. "&amp;DU$2)+COUNTIF(CORRIDA!$M:$M,DU$2&amp;" d. "&amp;$B30)=0,0,COUNTIF(CORRIDA!$M:$M,$B30&amp;" d. "&amp;DU$2)+COUNTIF(CORRIDA!$M:$M,DU$2&amp;" d. "&amp;$B30)))</f>
        <v>0</v>
      </c>
      <c r="DV30" s="83" t="n">
        <f aca="false">IF($B30=DV$2,0,IF(COUNTIF(CORRIDA!$M:$M,$B30&amp;" d. "&amp;DV$2)+COUNTIF(CORRIDA!$M:$M,DV$2&amp;" d. "&amp;$B30)=0,0,COUNTIF(CORRIDA!$M:$M,$B30&amp;" d. "&amp;DV$2)+COUNTIF(CORRIDA!$M:$M,DV$2&amp;" d. "&amp;$B30)))</f>
        <v>0</v>
      </c>
      <c r="DW30" s="83" t="n">
        <f aca="false">IF($B30=DW$2,0,IF(COUNTIF(CORRIDA!$M:$M,$B30&amp;" d. "&amp;DW$2)+COUNTIF(CORRIDA!$M:$M,DW$2&amp;" d. "&amp;$B30)=0,0,COUNTIF(CORRIDA!$M:$M,$B30&amp;" d. "&amp;DW$2)+COUNTIF(CORRIDA!$M:$M,DW$2&amp;" d. "&amp;$B30)))</f>
        <v>0</v>
      </c>
      <c r="DX30" s="83" t="n">
        <f aca="false">IF($B30=DX$2,0,IF(COUNTIF(CORRIDA!$M:$M,$B30&amp;" d. "&amp;DX$2)+COUNTIF(CORRIDA!$M:$M,DX$2&amp;" d. "&amp;$B30)=0,0,COUNTIF(CORRIDA!$M:$M,$B30&amp;" d. "&amp;DX$2)+COUNTIF(CORRIDA!$M:$M,DX$2&amp;" d. "&amp;$B30)))</f>
        <v>0</v>
      </c>
      <c r="DY30" s="83" t="n">
        <f aca="false">IF($B30=DY$2,0,IF(COUNTIF(CORRIDA!$M:$M,$B30&amp;" d. "&amp;DY$2)+COUNTIF(CORRIDA!$M:$M,DY$2&amp;" d. "&amp;$B30)=0,0,COUNTIF(CORRIDA!$M:$M,$B30&amp;" d. "&amp;DY$2)+COUNTIF(CORRIDA!$M:$M,DY$2&amp;" d. "&amp;$B30)))</f>
        <v>0</v>
      </c>
      <c r="DZ30" s="83" t="n">
        <f aca="false">IF($B30=DZ$2,0,IF(COUNTIF(CORRIDA!$M:$M,$B30&amp;" d. "&amp;DZ$2)+COUNTIF(CORRIDA!$M:$M,DZ$2&amp;" d. "&amp;$B30)=0,0,COUNTIF(CORRIDA!$M:$M,$B30&amp;" d. "&amp;DZ$2)+COUNTIF(CORRIDA!$M:$M,DZ$2&amp;" d. "&amp;$B30)))</f>
        <v>0</v>
      </c>
      <c r="EA30" s="83" t="n">
        <f aca="false">IF($B30=EA$2,0,IF(COUNTIF(CORRIDA!$M:$M,$B30&amp;" d. "&amp;EA$2)+COUNTIF(CORRIDA!$M:$M,EA$2&amp;" d. "&amp;$B30)=0,0,COUNTIF(CORRIDA!$M:$M,$B30&amp;" d. "&amp;EA$2)+COUNTIF(CORRIDA!$M:$M,EA$2&amp;" d. "&amp;$B30)))</f>
        <v>0</v>
      </c>
      <c r="EB30" s="83" t="n">
        <f aca="false">IF($B30=EB$2,0,IF(COUNTIF(CORRIDA!$M:$M,$B30&amp;" d. "&amp;EB$2)+COUNTIF(CORRIDA!$M:$M,EB$2&amp;" d. "&amp;$B30)=0,0,COUNTIF(CORRIDA!$M:$M,$B30&amp;" d. "&amp;EB$2)+COUNTIF(CORRIDA!$M:$M,EB$2&amp;" d. "&amp;$B30)))</f>
        <v>0</v>
      </c>
      <c r="EC30" s="83" t="n">
        <f aca="false">IF($B30=EC$2,0,IF(COUNTIF(CORRIDA!$M:$M,$B30&amp;" d. "&amp;EC$2)+COUNTIF(CORRIDA!$M:$M,EC$2&amp;" d. "&amp;$B30)=0,0,COUNTIF(CORRIDA!$M:$M,$B30&amp;" d. "&amp;EC$2)+COUNTIF(CORRIDA!$M:$M,EC$2&amp;" d. "&amp;$B30)))</f>
        <v>0</v>
      </c>
      <c r="ED30" s="83" t="n">
        <f aca="false">IF($B30=ED$2,0,IF(COUNTIF(CORRIDA!$M:$M,$B30&amp;" d. "&amp;ED$2)+COUNTIF(CORRIDA!$M:$M,ED$2&amp;" d. "&amp;$B30)=0,0,COUNTIF(CORRIDA!$M:$M,$B30&amp;" d. "&amp;ED$2)+COUNTIF(CORRIDA!$M:$M,ED$2&amp;" d. "&amp;$B30)))</f>
        <v>0</v>
      </c>
      <c r="EE30" s="83" t="n">
        <f aca="false">IF($B30=EE$2,0,IF(COUNTIF(CORRIDA!$M:$M,$B30&amp;" d. "&amp;EE$2)+COUNTIF(CORRIDA!$M:$M,EE$2&amp;" d. "&amp;$B30)=0,0,COUNTIF(CORRIDA!$M:$M,$B30&amp;" d. "&amp;EE$2)+COUNTIF(CORRIDA!$M:$M,EE$2&amp;" d. "&amp;$B30)))</f>
        <v>0</v>
      </c>
      <c r="EF30" s="83" t="n">
        <f aca="false">IF($B30=EF$2,0,IF(COUNTIF(CORRIDA!$M:$M,$B30&amp;" d. "&amp;EF$2)+COUNTIF(CORRIDA!$M:$M,EF$2&amp;" d. "&amp;$B30)=0,0,COUNTIF(CORRIDA!$M:$M,$B30&amp;" d. "&amp;EF$2)+COUNTIF(CORRIDA!$M:$M,EF$2&amp;" d. "&amp;$B30)))</f>
        <v>0</v>
      </c>
      <c r="EG30" s="83" t="n">
        <f aca="false">IF($B30=EG$2,0,IF(COUNTIF(CORRIDA!$M:$M,$B30&amp;" d. "&amp;EG$2)+COUNTIF(CORRIDA!$M:$M,EG$2&amp;" d. "&amp;$B30)=0,0,COUNTIF(CORRIDA!$M:$M,$B30&amp;" d. "&amp;EG$2)+COUNTIF(CORRIDA!$M:$M,EG$2&amp;" d. "&amp;$B30)))</f>
        <v>0</v>
      </c>
      <c r="EH30" s="83" t="n">
        <f aca="false">IF($B30=EH$2,0,IF(COUNTIF(CORRIDA!$M:$M,$B30&amp;" d. "&amp;EH$2)+COUNTIF(CORRIDA!$M:$M,EH$2&amp;" d. "&amp;$B30)=0,0,COUNTIF(CORRIDA!$M:$M,$B30&amp;" d. "&amp;EH$2)+COUNTIF(CORRIDA!$M:$M,EH$2&amp;" d. "&amp;$B30)))</f>
        <v>0</v>
      </c>
      <c r="EI30" s="83" t="n">
        <f aca="false">IF($B30=EI$2,0,IF(COUNTIF(CORRIDA!$M:$M,$B30&amp;" d. "&amp;EI$2)+COUNTIF(CORRIDA!$M:$M,EI$2&amp;" d. "&amp;$B30)=0,0,COUNTIF(CORRIDA!$M:$M,$B30&amp;" d. "&amp;EI$2)+COUNTIF(CORRIDA!$M:$M,EI$2&amp;" d. "&amp;$B30)))</f>
        <v>0</v>
      </c>
      <c r="EJ30" s="83" t="n">
        <f aca="false">IF($B30=EJ$2,0,IF(COUNTIF(CORRIDA!$M:$M,$B30&amp;" d. "&amp;EJ$2)+COUNTIF(CORRIDA!$M:$M,EJ$2&amp;" d. "&amp;$B30)=0,0,COUNTIF(CORRIDA!$M:$M,$B30&amp;" d. "&amp;EJ$2)+COUNTIF(CORRIDA!$M:$M,EJ$2&amp;" d. "&amp;$B30)))</f>
        <v>0</v>
      </c>
      <c r="EK30" s="83" t="n">
        <f aca="false">IF($B30=EK$2,0,IF(COUNTIF(CORRIDA!$M:$M,$B30&amp;" d. "&amp;EK$2)+COUNTIF(CORRIDA!$M:$M,EK$2&amp;" d. "&amp;$B30)=0,0,COUNTIF(CORRIDA!$M:$M,$B30&amp;" d. "&amp;EK$2)+COUNTIF(CORRIDA!$M:$M,EK$2&amp;" d. "&amp;$B30)))</f>
        <v>0</v>
      </c>
      <c r="EL30" s="83" t="n">
        <f aca="false">IF($B30=EL$2,0,IF(COUNTIF(CORRIDA!$M:$M,$B30&amp;" d. "&amp;EL$2)+COUNTIF(CORRIDA!$M:$M,EL$2&amp;" d. "&amp;$B30)=0,0,COUNTIF(CORRIDA!$M:$M,$B30&amp;" d. "&amp;EL$2)+COUNTIF(CORRIDA!$M:$M,EL$2&amp;" d. "&amp;$B30)))</f>
        <v>0</v>
      </c>
      <c r="EM30" s="83" t="n">
        <f aca="false">IF($B30=EM$2,0,IF(COUNTIF(CORRIDA!$M:$M,$B30&amp;" d. "&amp;EM$2)+COUNTIF(CORRIDA!$M:$M,EM$2&amp;" d. "&amp;$B30)=0,0,COUNTIF(CORRIDA!$M:$M,$B30&amp;" d. "&amp;EM$2)+COUNTIF(CORRIDA!$M:$M,EM$2&amp;" d. "&amp;$B30)))</f>
        <v>0</v>
      </c>
      <c r="EN30" s="83" t="n">
        <f aca="false">IF($B30=EN$2,0,IF(COUNTIF(CORRIDA!$M:$M,$B30&amp;" d. "&amp;EN$2)+COUNTIF(CORRIDA!$M:$M,EN$2&amp;" d. "&amp;$B30)=0,0,COUNTIF(CORRIDA!$M:$M,$B30&amp;" d. "&amp;EN$2)+COUNTIF(CORRIDA!$M:$M,EN$2&amp;" d. "&amp;$B30)))</f>
        <v>0</v>
      </c>
      <c r="EO30" s="83" t="n">
        <f aca="false">IF($B30=EO$2,0,IF(COUNTIF(CORRIDA!$M:$M,$B30&amp;" d. "&amp;EO$2)+COUNTIF(CORRIDA!$M:$M,EO$2&amp;" d. "&amp;$B30)=0,0,COUNTIF(CORRIDA!$M:$M,$B30&amp;" d. "&amp;EO$2)+COUNTIF(CORRIDA!$M:$M,EO$2&amp;" d. "&amp;$B30)))</f>
        <v>0</v>
      </c>
      <c r="EP30" s="83" t="n">
        <f aca="false">IF($B30=EP$2,0,IF(COUNTIF(CORRIDA!$M:$M,$B30&amp;" d. "&amp;EP$2)+COUNTIF(CORRIDA!$M:$M,EP$2&amp;" d. "&amp;$B30)=0,0,COUNTIF(CORRIDA!$M:$M,$B30&amp;" d. "&amp;EP$2)+COUNTIF(CORRIDA!$M:$M,EP$2&amp;" d. "&amp;$B30)))</f>
        <v>0</v>
      </c>
      <c r="EQ30" s="83" t="n">
        <f aca="false">IF($B30=EQ$2,0,IF(COUNTIF(CORRIDA!$M:$M,$B30&amp;" d. "&amp;EQ$2)+COUNTIF(CORRIDA!$M:$M,EQ$2&amp;" d. "&amp;$B30)=0,0,COUNTIF(CORRIDA!$M:$M,$B30&amp;" d. "&amp;EQ$2)+COUNTIF(CORRIDA!$M:$M,EQ$2&amp;" d. "&amp;$B30)))</f>
        <v>0</v>
      </c>
      <c r="ER30" s="83" t="n">
        <f aca="false">IF($B30=ER$2,0,IF(COUNTIF(CORRIDA!$M:$M,$B30&amp;" d. "&amp;ER$2)+COUNTIF(CORRIDA!$M:$M,ER$2&amp;" d. "&amp;$B30)=0,0,COUNTIF(CORRIDA!$M:$M,$B30&amp;" d. "&amp;ER$2)+COUNTIF(CORRIDA!$M:$M,ER$2&amp;" d. "&amp;$B30)))</f>
        <v>0</v>
      </c>
      <c r="ES30" s="83" t="n">
        <f aca="false">IF($B30=ES$2,0,IF(COUNTIF(CORRIDA!$M:$M,$B30&amp;" d. "&amp;ES$2)+COUNTIF(CORRIDA!$M:$M,ES$2&amp;" d. "&amp;$B30)=0,0,COUNTIF(CORRIDA!$M:$M,$B30&amp;" d. "&amp;ES$2)+COUNTIF(CORRIDA!$M:$M,ES$2&amp;" d. "&amp;$B30)))</f>
        <v>0</v>
      </c>
      <c r="ET30" s="83" t="n">
        <f aca="false">IF($B30=ET$2,0,IF(COUNTIF(CORRIDA!$M:$M,$B30&amp;" d. "&amp;ET$2)+COUNTIF(CORRIDA!$M:$M,ET$2&amp;" d. "&amp;$B30)=0,0,COUNTIF(CORRIDA!$M:$M,$B30&amp;" d. "&amp;ET$2)+COUNTIF(CORRIDA!$M:$M,ET$2&amp;" d. "&amp;$B30)))</f>
        <v>0</v>
      </c>
      <c r="EU30" s="83" t="n">
        <f aca="false">IF($B30=EU$2,0,IF(COUNTIF(CORRIDA!$M:$M,$B30&amp;" d. "&amp;EU$2)+COUNTIF(CORRIDA!$M:$M,EU$2&amp;" d. "&amp;$B30)=0,0,COUNTIF(CORRIDA!$M:$M,$B30&amp;" d. "&amp;EU$2)+COUNTIF(CORRIDA!$M:$M,EU$2&amp;" d. "&amp;$B30)))</f>
        <v>0</v>
      </c>
      <c r="EV30" s="83" t="n">
        <f aca="false">IF($B30=EV$2,0,IF(COUNTIF(CORRIDA!$M:$M,$B30&amp;" d. "&amp;EV$2)+COUNTIF(CORRIDA!$M:$M,EV$2&amp;" d. "&amp;$B30)=0,0,COUNTIF(CORRIDA!$M:$M,$B30&amp;" d. "&amp;EV$2)+COUNTIF(CORRIDA!$M:$M,EV$2&amp;" d. "&amp;$B30)))</f>
        <v>0</v>
      </c>
      <c r="EW30" s="83" t="n">
        <f aca="false">IF($B30=EW$2,0,IF(COUNTIF(CORRIDA!$M:$M,$B30&amp;" d. "&amp;EW$2)+COUNTIF(CORRIDA!$M:$M,EW$2&amp;" d. "&amp;$B30)=0,0,COUNTIF(CORRIDA!$M:$M,$B30&amp;" d. "&amp;EW$2)+COUNTIF(CORRIDA!$M:$M,EW$2&amp;" d. "&amp;$B30)))</f>
        <v>0</v>
      </c>
      <c r="EX30" s="83" t="n">
        <f aca="false">IF($B30=EX$2,0,IF(COUNTIF(CORRIDA!$M:$M,$B30&amp;" d. "&amp;EX$2)+COUNTIF(CORRIDA!$M:$M,EX$2&amp;" d. "&amp;$B30)=0,0,COUNTIF(CORRIDA!$M:$M,$B30&amp;" d. "&amp;EX$2)+COUNTIF(CORRIDA!$M:$M,EX$2&amp;" d. "&amp;$B30)))</f>
        <v>0</v>
      </c>
      <c r="EY30" s="83" t="n">
        <f aca="false">IF($B30=EY$2,0,IF(COUNTIF(CORRIDA!$M:$M,$B30&amp;" d. "&amp;EY$2)+COUNTIF(CORRIDA!$M:$M,EY$2&amp;" d. "&amp;$B30)=0,0,COUNTIF(CORRIDA!$M:$M,$B30&amp;" d. "&amp;EY$2)+COUNTIF(CORRIDA!$M:$M,EY$2&amp;" d. "&amp;$B30)))</f>
        <v>0</v>
      </c>
      <c r="EZ30" s="83" t="n">
        <f aca="false">IF($B30=EZ$2,0,IF(COUNTIF(CORRIDA!$M:$M,$B30&amp;" d. "&amp;EZ$2)+COUNTIF(CORRIDA!$M:$M,EZ$2&amp;" d. "&amp;$B30)=0,0,COUNTIF(CORRIDA!$M:$M,$B30&amp;" d. "&amp;EZ$2)+COUNTIF(CORRIDA!$M:$M,EZ$2&amp;" d. "&amp;$B30)))</f>
        <v>0</v>
      </c>
      <c r="FA30" s="83" t="n">
        <f aca="false">IF($B30=FA$2,0,IF(COUNTIF(CORRIDA!$M:$M,$B30&amp;" d. "&amp;FA$2)+COUNTIF(CORRIDA!$M:$M,FA$2&amp;" d. "&amp;$B30)=0,0,COUNTIF(CORRIDA!$M:$M,$B30&amp;" d. "&amp;FA$2)+COUNTIF(CORRIDA!$M:$M,FA$2&amp;" d. "&amp;$B30)))</f>
        <v>0</v>
      </c>
      <c r="FB30" s="83" t="n">
        <f aca="false">IF($B30=FB$2,0,IF(COUNTIF(CORRIDA!$M:$M,$B30&amp;" d. "&amp;FB$2)+COUNTIF(CORRIDA!$M:$M,FB$2&amp;" d. "&amp;$B30)=0,0,COUNTIF(CORRIDA!$M:$M,$B30&amp;" d. "&amp;FB$2)+COUNTIF(CORRIDA!$M:$M,FB$2&amp;" d. "&amp;$B30)))</f>
        <v>0</v>
      </c>
      <c r="FC30" s="83" t="n">
        <f aca="false">IF($B30=FC$2,0,IF(COUNTIF(CORRIDA!$M:$M,$B30&amp;" d. "&amp;FC$2)+COUNTIF(CORRIDA!$M:$M,FC$2&amp;" d. "&amp;$B30)=0,0,COUNTIF(CORRIDA!$M:$M,$B30&amp;" d. "&amp;FC$2)+COUNTIF(CORRIDA!$M:$M,FC$2&amp;" d. "&amp;$B30)))</f>
        <v>0</v>
      </c>
      <c r="FD30" s="83" t="n">
        <f aca="false">IF($B30=FD$2,0,IF(COUNTIF(CORRIDA!$M:$M,$B30&amp;" d. "&amp;FD$2)+COUNTIF(CORRIDA!$M:$M,FD$2&amp;" d. "&amp;$B30)=0,0,COUNTIF(CORRIDA!$M:$M,$B30&amp;" d. "&amp;FD$2)+COUNTIF(CORRIDA!$M:$M,FD$2&amp;" d. "&amp;$B30)))</f>
        <v>0</v>
      </c>
      <c r="FE30" s="83" t="n">
        <f aca="false">IF($B30=FE$2,0,IF(COUNTIF(CORRIDA!$M:$M,$B30&amp;" d. "&amp;FE$2)+COUNTIF(CORRIDA!$M:$M,FE$2&amp;" d. "&amp;$B30)=0,0,COUNTIF(CORRIDA!$M:$M,$B30&amp;" d. "&amp;FE$2)+COUNTIF(CORRIDA!$M:$M,FE$2&amp;" d. "&amp;$B30)))</f>
        <v>0</v>
      </c>
      <c r="FF30" s="83" t="n">
        <f aca="false">IF($B30=FF$2,0,IF(COUNTIF(CORRIDA!$M:$M,$B30&amp;" d. "&amp;FF$2)+COUNTIF(CORRIDA!$M:$M,FF$2&amp;" d. "&amp;$B30)=0,0,COUNTIF(CORRIDA!$M:$M,$B30&amp;" d. "&amp;FF$2)+COUNTIF(CORRIDA!$M:$M,FF$2&amp;" d. "&amp;$B30)))</f>
        <v>0</v>
      </c>
      <c r="FG30" s="75" t="n">
        <f aca="false">SUM(DI30:EW30)</f>
        <v>0</v>
      </c>
      <c r="FH30" s="80"/>
      <c r="FI30" s="73" t="str">
        <f aca="false">BE30</f>
        <v>Odair</v>
      </c>
      <c r="FJ30" s="81" t="n">
        <f aca="false">COUNTIF(BF30:DC30,"&gt;0")</f>
        <v>0</v>
      </c>
      <c r="FK30" s="81" t="e">
        <f aca="false">AVERAGE(BF30:DC30)</f>
        <v>#DIV/0!</v>
      </c>
      <c r="FL30" s="81" t="e">
        <f aca="false">_xlfn.STDEV.P(BF30:DC30)</f>
        <v>#DIV/0!</v>
      </c>
    </row>
    <row r="31" customFormat="false" ht="12.75" hidden="false" customHeight="false" outlineLevel="0" collapsed="false">
      <c r="B31" s="73" t="str">
        <f aca="false">INTRO!B31</f>
        <v>Oswald</v>
      </c>
      <c r="C31" s="74" t="str">
        <f aca="false">IF($B31=C$2,"-",IF(COUNTIF(CORRIDA!$M:$M,$B31&amp;" d. "&amp;C$2)=0,"",COUNTIF(CORRIDA!$M:$M,$B31&amp;" d. "&amp;C$2)))</f>
        <v/>
      </c>
      <c r="D31" s="74" t="str">
        <f aca="false">IF($B31=D$2,"-",IF(COUNTIF(CORRIDA!$M:$M,$B31&amp;" d. "&amp;D$2)=0,"",COUNTIF(CORRIDA!$M:$M,$B31&amp;" d. "&amp;D$2)))</f>
        <v/>
      </c>
      <c r="E31" s="74" t="str">
        <f aca="false">IF($B31=E$2,"-",IF(COUNTIF(CORRIDA!$M:$M,$B31&amp;" d. "&amp;E$2)=0,"",COUNTIF(CORRIDA!$M:$M,$B31&amp;" d. "&amp;E$2)))</f>
        <v/>
      </c>
      <c r="F31" s="74" t="str">
        <f aca="false">IF($B31=F$2,"-",IF(COUNTIF(CORRIDA!$M:$M,$B31&amp;" d. "&amp;F$2)=0,"",COUNTIF(CORRIDA!$M:$M,$B31&amp;" d. "&amp;F$2)))</f>
        <v/>
      </c>
      <c r="G31" s="74" t="str">
        <f aca="false">IF($B31=G$2,"-",IF(COUNTIF(CORRIDA!$M:$M,$B31&amp;" d. "&amp;G$2)=0,"",COUNTIF(CORRIDA!$M:$M,$B31&amp;" d. "&amp;G$2)))</f>
        <v/>
      </c>
      <c r="H31" s="74" t="str">
        <f aca="false">IF($B31=H$2,"-",IF(COUNTIF(CORRIDA!$M:$M,$B31&amp;" d. "&amp;H$2)=0,"",COUNTIF(CORRIDA!$M:$M,$B31&amp;" d. "&amp;H$2)))</f>
        <v/>
      </c>
      <c r="I31" s="74" t="str">
        <f aca="false">IF($B31=I$2,"-",IF(COUNTIF(CORRIDA!$M:$M,$B31&amp;" d. "&amp;I$2)=0,"",COUNTIF(CORRIDA!$M:$M,$B31&amp;" d. "&amp;I$2)))</f>
        <v/>
      </c>
      <c r="J31" s="74" t="str">
        <f aca="false">IF($B31=J$2,"-",IF(COUNTIF(CORRIDA!$M:$M,$B31&amp;" d. "&amp;J$2)=0,"",COUNTIF(CORRIDA!$M:$M,$B31&amp;" d. "&amp;J$2)))</f>
        <v/>
      </c>
      <c r="K31" s="74" t="str">
        <f aca="false">IF($B31=K$2,"-",IF(COUNTIF(CORRIDA!$M:$M,$B31&amp;" d. "&amp;K$2)=0,"",COUNTIF(CORRIDA!$M:$M,$B31&amp;" d. "&amp;K$2)))</f>
        <v/>
      </c>
      <c r="L31" s="74" t="str">
        <f aca="false">IF($B31=L$2,"-",IF(COUNTIF(CORRIDA!$M:$M,$B31&amp;" d. "&amp;L$2)=0,"",COUNTIF(CORRIDA!$M:$M,$B31&amp;" d. "&amp;L$2)))</f>
        <v/>
      </c>
      <c r="M31" s="74" t="n">
        <f aca="false">IF($B31=M$2,"-",IF(COUNTIF(CORRIDA!$M:$M,$B31&amp;" d. "&amp;M$2)=0,"",COUNTIF(CORRIDA!$M:$M,$B31&amp;" d. "&amp;M$2)))</f>
        <v>1</v>
      </c>
      <c r="N31" s="74" t="n">
        <f aca="false">IF($B31=N$2,"-",IF(COUNTIF(CORRIDA!$M:$M,$B31&amp;" d. "&amp;N$2)=0,"",COUNTIF(CORRIDA!$M:$M,$B31&amp;" d. "&amp;N$2)))</f>
        <v>1</v>
      </c>
      <c r="O31" s="74" t="str">
        <f aca="false">IF($B31=O$2,"-",IF(COUNTIF(CORRIDA!$M:$M,$B31&amp;" d. "&amp;O$2)=0,"",COUNTIF(CORRIDA!$M:$M,$B31&amp;" d. "&amp;O$2)))</f>
        <v/>
      </c>
      <c r="P31" s="74" t="str">
        <f aca="false">IF($B31=P$2,"-",IF(COUNTIF(CORRIDA!$M:$M,$B31&amp;" d. "&amp;P$2)=0,"",COUNTIF(CORRIDA!$M:$M,$B31&amp;" d. "&amp;P$2)))</f>
        <v/>
      </c>
      <c r="Q31" s="74" t="str">
        <f aca="false">IF($B31=Q$2,"-",IF(COUNTIF(CORRIDA!$M:$M,$B31&amp;" d. "&amp;Q$2)=0,"",COUNTIF(CORRIDA!$M:$M,$B31&amp;" d. "&amp;Q$2)))</f>
        <v/>
      </c>
      <c r="R31" s="74" t="str">
        <f aca="false">IF($B31=R$2,"-",IF(COUNTIF(CORRIDA!$M:$M,$B31&amp;" d. "&amp;R$2)=0,"",COUNTIF(CORRIDA!$M:$M,$B31&amp;" d. "&amp;R$2)))</f>
        <v/>
      </c>
      <c r="S31" s="74" t="n">
        <f aca="false">IF($B31=S$2,"-",IF(COUNTIF(CORRIDA!$M:$M,$B31&amp;" d. "&amp;S$2)=0,"",COUNTIF(CORRIDA!$M:$M,$B31&amp;" d. "&amp;S$2)))</f>
        <v>1</v>
      </c>
      <c r="T31" s="74" t="str">
        <f aca="false">IF($B31=T$2,"-",IF(COUNTIF(CORRIDA!$M:$M,$B31&amp;" d. "&amp;T$2)=0,"",COUNTIF(CORRIDA!$M:$M,$B31&amp;" d. "&amp;T$2)))</f>
        <v/>
      </c>
      <c r="U31" s="74" t="str">
        <f aca="false">IF($B31=U$2,"-",IF(COUNTIF(CORRIDA!$M:$M,$B31&amp;" d. "&amp;U$2)=0,"",COUNTIF(CORRIDA!$M:$M,$B31&amp;" d. "&amp;U$2)))</f>
        <v/>
      </c>
      <c r="V31" s="74" t="str">
        <f aca="false">IF($B31=V$2,"-",IF(COUNTIF(CORRIDA!$M:$M,$B31&amp;" d. "&amp;V$2)=0,"",COUNTIF(CORRIDA!$M:$M,$B31&amp;" d. "&amp;V$2)))</f>
        <v/>
      </c>
      <c r="W31" s="74" t="str">
        <f aca="false">IF($B31=W$2,"-",IF(COUNTIF(CORRIDA!$M:$M,$B31&amp;" d. "&amp;W$2)=0,"",COUNTIF(CORRIDA!$M:$M,$B31&amp;" d. "&amp;W$2)))</f>
        <v/>
      </c>
      <c r="X31" s="74" t="str">
        <f aca="false">IF($B31=X$2,"-",IF(COUNTIF(CORRIDA!$M:$M,$B31&amp;" d. "&amp;X$2)=0,"",COUNTIF(CORRIDA!$M:$M,$B31&amp;" d. "&amp;X$2)))</f>
        <v/>
      </c>
      <c r="Y31" s="74" t="n">
        <f aca="false">IF($B31=Y$2,"-",IF(COUNTIF(CORRIDA!$M:$M,$B31&amp;" d. "&amp;Y$2)=0,"",COUNTIF(CORRIDA!$M:$M,$B31&amp;" d. "&amp;Y$2)))</f>
        <v>1</v>
      </c>
      <c r="Z31" s="74" t="str">
        <f aca="false">IF($B31=Z$2,"-",IF(COUNTIF(CORRIDA!$M:$M,$B31&amp;" d. "&amp;Z$2)=0,"",COUNTIF(CORRIDA!$M:$M,$B31&amp;" d. "&amp;Z$2)))</f>
        <v/>
      </c>
      <c r="AA31" s="74" t="str">
        <f aca="false">IF($B31=AA$2,"-",IF(COUNTIF(CORRIDA!$M:$M,$B31&amp;" d. "&amp;AA$2)=0,"",COUNTIF(CORRIDA!$M:$M,$B31&amp;" d. "&amp;AA$2)))</f>
        <v/>
      </c>
      <c r="AB31" s="74" t="str">
        <f aca="false">IF($B31=AB$2,"-",IF(COUNTIF(CORRIDA!$M:$M,$B31&amp;" d. "&amp;AB$2)=0,"",COUNTIF(CORRIDA!$M:$M,$B31&amp;" d. "&amp;AB$2)))</f>
        <v/>
      </c>
      <c r="AC31" s="74" t="str">
        <f aca="false">IF($B31=AC$2,"-",IF(COUNTIF(CORRIDA!$M:$M,$B31&amp;" d. "&amp;AC$2)=0,"",COUNTIF(CORRIDA!$M:$M,$B31&amp;" d. "&amp;AC$2)))</f>
        <v/>
      </c>
      <c r="AD31" s="74" t="str">
        <f aca="false">IF($B31=AD$2,"-",IF(COUNTIF(CORRIDA!$M:$M,$B31&amp;" d. "&amp;AD$2)=0,"",COUNTIF(CORRIDA!$M:$M,$B31&amp;" d. "&amp;AD$2)))</f>
        <v/>
      </c>
      <c r="AE31" s="74" t="str">
        <f aca="false">IF($B31=AE$2,"-",IF(COUNTIF(CORRIDA!$M:$M,$B31&amp;" d. "&amp;AE$2)=0,"",COUNTIF(CORRIDA!$M:$M,$B31&amp;" d. "&amp;AE$2)))</f>
        <v>-</v>
      </c>
      <c r="AF31" s="74" t="str">
        <f aca="false">IF($B31=AF$2,"-",IF(COUNTIF(CORRIDA!$M:$M,$B31&amp;" d. "&amp;AF$2)=0,"",COUNTIF(CORRIDA!$M:$M,$B31&amp;" d. "&amp;AF$2)))</f>
        <v/>
      </c>
      <c r="AG31" s="74" t="str">
        <f aca="false">IF($B31=AG$2,"-",IF(COUNTIF(CORRIDA!$M:$M,$B31&amp;" d. "&amp;AG$2)=0,"",COUNTIF(CORRIDA!$M:$M,$B31&amp;" d. "&amp;AG$2)))</f>
        <v/>
      </c>
      <c r="AH31" s="74" t="str">
        <f aca="false">IF($B31=AH$2,"-",IF(COUNTIF(CORRIDA!$M:$M,$B31&amp;" d. "&amp;AH$2)=0,"",COUNTIF(CORRIDA!$M:$M,$B31&amp;" d. "&amp;AH$2)))</f>
        <v/>
      </c>
      <c r="AI31" s="74" t="str">
        <f aca="false">IF($B31=AI$2,"-",IF(COUNTIF(CORRIDA!$M:$M,$B31&amp;" d. "&amp;AI$2)=0,"",COUNTIF(CORRIDA!$M:$M,$B31&amp;" d. "&amp;AI$2)))</f>
        <v/>
      </c>
      <c r="AJ31" s="74" t="str">
        <f aca="false">IF($B31=AJ$2,"-",IF(COUNTIF(CORRIDA!$M:$M,$B31&amp;" d. "&amp;AJ$2)=0,"",COUNTIF(CORRIDA!$M:$M,$B31&amp;" d. "&amp;AJ$2)))</f>
        <v/>
      </c>
      <c r="AK31" s="74" t="n">
        <f aca="false">IF($B31=AK$2,"-",IF(COUNTIF(CORRIDA!$M:$M,$B31&amp;" d. "&amp;AK$2)=0,"",COUNTIF(CORRIDA!$M:$M,$B31&amp;" d. "&amp;AK$2)))</f>
        <v>2</v>
      </c>
      <c r="AL31" s="74" t="str">
        <f aca="false">IF($B31=AL$2,"-",IF(COUNTIF(CORRIDA!$M:$M,$B31&amp;" d. "&amp;AL$2)=0,"",COUNTIF(CORRIDA!$M:$M,$B31&amp;" d. "&amp;AL$2)))</f>
        <v/>
      </c>
      <c r="AM31" s="74" t="str">
        <f aca="false">IF($B31=AM$2,"-",IF(COUNTIF(CORRIDA!$M:$M,$B31&amp;" d. "&amp;AM$2)=0,"",COUNTIF(CORRIDA!$M:$M,$B31&amp;" d. "&amp;AM$2)))</f>
        <v/>
      </c>
      <c r="AN31" s="74" t="str">
        <f aca="false">IF($B31=AN$2,"-",IF(COUNTIF(CORRIDA!$M:$M,$B31&amp;" d. "&amp;AN$2)=0,"",COUNTIF(CORRIDA!$M:$M,$B31&amp;" d. "&amp;AN$2)))</f>
        <v/>
      </c>
      <c r="AO31" s="74" t="str">
        <f aca="false">IF($B31=AO$2,"-",IF(COUNTIF(CORRIDA!$M:$M,$B31&amp;" d. "&amp;AO$2)=0,"",COUNTIF(CORRIDA!$M:$M,$B31&amp;" d. "&amp;AO$2)))</f>
        <v/>
      </c>
      <c r="AP31" s="74" t="str">
        <f aca="false">IF($B31=AP$2,"-",IF(COUNTIF(CORRIDA!$M:$M,$B31&amp;" d. "&amp;AP$2)=0,"",COUNTIF(CORRIDA!$M:$M,$B31&amp;" d. "&amp;AP$2)))</f>
        <v/>
      </c>
      <c r="AQ31" s="74" t="str">
        <f aca="false">IF($B31=AQ$2,"-",IF(COUNTIF(CORRIDA!$M:$M,$B31&amp;" d. "&amp;AQ$2)=0,"",COUNTIF(CORRIDA!$M:$M,$B31&amp;" d. "&amp;AQ$2)))</f>
        <v/>
      </c>
      <c r="AR31" s="74" t="str">
        <f aca="false">IF($B31=AR$2,"-",IF(COUNTIF(CORRIDA!$M:$M,$B31&amp;" d. "&amp;AR$2)=0,"",COUNTIF(CORRIDA!$M:$M,$B31&amp;" d. "&amp;AR$2)))</f>
        <v/>
      </c>
      <c r="AS31" s="74" t="str">
        <f aca="false">IF($B31=AS$2,"-",IF(COUNTIF(CORRIDA!$M:$M,$B31&amp;" d. "&amp;AS$2)=0,"",COUNTIF(CORRIDA!$M:$M,$B31&amp;" d. "&amp;AS$2)))</f>
        <v/>
      </c>
      <c r="AT31" s="74" t="str">
        <f aca="false">IF($B31=AT$2,"-",IF(COUNTIF(CORRIDA!$M:$M,$B31&amp;" d. "&amp;AT$2)=0,"",COUNTIF(CORRIDA!$M:$M,$B31&amp;" d. "&amp;AT$2)))</f>
        <v/>
      </c>
      <c r="AU31" s="74" t="str">
        <f aca="false">IF($B31=AU$2,"-",IF(COUNTIF(CORRIDA!$M:$M,$B31&amp;" d. "&amp;AU$2)=0,"",COUNTIF(CORRIDA!$M:$M,$B31&amp;" d. "&amp;AU$2)))</f>
        <v/>
      </c>
      <c r="AV31" s="74" t="str">
        <f aca="false">IF($B31=AV$2,"-",IF(COUNTIF(CORRIDA!$M:$M,$B31&amp;" d. "&amp;AV$2)=0,"",COUNTIF(CORRIDA!$M:$M,$B31&amp;" d. "&amp;AV$2)))</f>
        <v/>
      </c>
      <c r="AW31" s="74" t="n">
        <f aca="false">IF($B31=AW$2,"-",IF(COUNTIF(CORRIDA!$M:$M,$B31&amp;" d. "&amp;AW$2)=0,"",COUNTIF(CORRIDA!$M:$M,$B31&amp;" d. "&amp;AW$2)))</f>
        <v>1</v>
      </c>
      <c r="AX31" s="74" t="n">
        <f aca="false">IF($B31=AX$2,"-",IF(COUNTIF(CORRIDA!$M:$M,$B31&amp;" d. "&amp;AX$2)=0,"",COUNTIF(CORRIDA!$M:$M,$B31&amp;" d. "&amp;AX$2)))</f>
        <v>1</v>
      </c>
      <c r="AY31" s="74" t="str">
        <f aca="false">IF($B31=AY$2,"-",IF(COUNTIF(CORRIDA!$M:$M,$B31&amp;" d. "&amp;AY$2)=0,"",COUNTIF(CORRIDA!$M:$M,$B31&amp;" d. "&amp;AY$2)))</f>
        <v/>
      </c>
      <c r="AZ31" s="74" t="str">
        <f aca="false">IF($B31=AZ$2,"-",IF(COUNTIF(CORRIDA!$M:$M,$B31&amp;" d. "&amp;AZ$2)=0,"",COUNTIF(CORRIDA!$M:$M,$B31&amp;" d. "&amp;AZ$2)))</f>
        <v/>
      </c>
      <c r="BA31" s="75" t="n">
        <f aca="false">SUM(C31:AZ31)</f>
        <v>8</v>
      </c>
      <c r="BE31" s="73" t="str">
        <f aca="false">B31</f>
        <v>Oswald</v>
      </c>
      <c r="BF31" s="76" t="str">
        <f aca="false">IF($B31=BF$2,"-",IF(COUNTIF(CORRIDA!$M:$M,$B31&amp;" d. "&amp;BF$2)+COUNTIF(CORRIDA!$M:$M,BF$2&amp;" d. "&amp;$B31)=0,"",COUNTIF(CORRIDA!$M:$M,$B31&amp;" d. "&amp;BF$2)+COUNTIF(CORRIDA!$M:$M,BF$2&amp;" d. "&amp;$B31)))</f>
        <v/>
      </c>
      <c r="BG31" s="76" t="str">
        <f aca="false">IF($B31=BG$2,"-",IF(COUNTIF(CORRIDA!$M:$M,$B31&amp;" d. "&amp;BG$2)+COUNTIF(CORRIDA!$M:$M,BG$2&amp;" d. "&amp;$B31)=0,"",COUNTIF(CORRIDA!$M:$M,$B31&amp;" d. "&amp;BG$2)+COUNTIF(CORRIDA!$M:$M,BG$2&amp;" d. "&amp;$B31)))</f>
        <v/>
      </c>
      <c r="BH31" s="76" t="str">
        <f aca="false">IF($B31=BH$2,"-",IF(COUNTIF(CORRIDA!$M:$M,$B31&amp;" d. "&amp;BH$2)+COUNTIF(CORRIDA!$M:$M,BH$2&amp;" d. "&amp;$B31)=0,"",COUNTIF(CORRIDA!$M:$M,$B31&amp;" d. "&amp;BH$2)+COUNTIF(CORRIDA!$M:$M,BH$2&amp;" d. "&amp;$B31)))</f>
        <v/>
      </c>
      <c r="BI31" s="76" t="str">
        <f aca="false">IF($B31=BI$2,"-",IF(COUNTIF(CORRIDA!$M:$M,$B31&amp;" d. "&amp;BI$2)+COUNTIF(CORRIDA!$M:$M,BI$2&amp;" d. "&amp;$B31)=0,"",COUNTIF(CORRIDA!$M:$M,$B31&amp;" d. "&amp;BI$2)+COUNTIF(CORRIDA!$M:$M,BI$2&amp;" d. "&amp;$B31)))</f>
        <v/>
      </c>
      <c r="BJ31" s="76" t="n">
        <f aca="false">IF($B31=BJ$2,"-",IF(COUNTIF(CORRIDA!$M:$M,$B31&amp;" d. "&amp;BJ$2)+COUNTIF(CORRIDA!$M:$M,BJ$2&amp;" d. "&amp;$B31)=0,"",COUNTIF(CORRIDA!$M:$M,$B31&amp;" d. "&amp;BJ$2)+COUNTIF(CORRIDA!$M:$M,BJ$2&amp;" d. "&amp;$B31)))</f>
        <v>1</v>
      </c>
      <c r="BK31" s="76" t="n">
        <f aca="false">IF($B31=BK$2,"-",IF(COUNTIF(CORRIDA!$M:$M,$B31&amp;" d. "&amp;BK$2)+COUNTIF(CORRIDA!$M:$M,BK$2&amp;" d. "&amp;$B31)=0,"",COUNTIF(CORRIDA!$M:$M,$B31&amp;" d. "&amp;BK$2)+COUNTIF(CORRIDA!$M:$M,BK$2&amp;" d. "&amp;$B31)))</f>
        <v>1</v>
      </c>
      <c r="BL31" s="76" t="str">
        <f aca="false">IF($B31=BL$2,"-",IF(COUNTIF(CORRIDA!$M:$M,$B31&amp;" d. "&amp;BL$2)+COUNTIF(CORRIDA!$M:$M,BL$2&amp;" d. "&amp;$B31)=0,"",COUNTIF(CORRIDA!$M:$M,$B31&amp;" d. "&amp;BL$2)+COUNTIF(CORRIDA!$M:$M,BL$2&amp;" d. "&amp;$B31)))</f>
        <v/>
      </c>
      <c r="BM31" s="76" t="str">
        <f aca="false">IF($B31=BM$2,"-",IF(COUNTIF(CORRIDA!$M:$M,$B31&amp;" d. "&amp;BM$2)+COUNTIF(CORRIDA!$M:$M,BM$2&amp;" d. "&amp;$B31)=0,"",COUNTIF(CORRIDA!$M:$M,$B31&amp;" d. "&amp;BM$2)+COUNTIF(CORRIDA!$M:$M,BM$2&amp;" d. "&amp;$B31)))</f>
        <v/>
      </c>
      <c r="BN31" s="76" t="str">
        <f aca="false">IF($B31=BN$2,"-",IF(COUNTIF(CORRIDA!$M:$M,$B31&amp;" d. "&amp;BN$2)+COUNTIF(CORRIDA!$M:$M,BN$2&amp;" d. "&amp;$B31)=0,"",COUNTIF(CORRIDA!$M:$M,$B31&amp;" d. "&amp;BN$2)+COUNTIF(CORRIDA!$M:$M,BN$2&amp;" d. "&amp;$B31)))</f>
        <v/>
      </c>
      <c r="BO31" s="76" t="str">
        <f aca="false">IF($B31=BO$2,"-",IF(COUNTIF(CORRIDA!$M:$M,$B31&amp;" d. "&amp;BO$2)+COUNTIF(CORRIDA!$M:$M,BO$2&amp;" d. "&amp;$B31)=0,"",COUNTIF(CORRIDA!$M:$M,$B31&amp;" d. "&amp;BO$2)+COUNTIF(CORRIDA!$M:$M,BO$2&amp;" d. "&amp;$B31)))</f>
        <v/>
      </c>
      <c r="BP31" s="76" t="n">
        <f aca="false">IF($B31=BP$2,"-",IF(COUNTIF(CORRIDA!$M:$M,$B31&amp;" d. "&amp;BP$2)+COUNTIF(CORRIDA!$M:$M,BP$2&amp;" d. "&amp;$B31)=0,"",COUNTIF(CORRIDA!$M:$M,$B31&amp;" d. "&amp;BP$2)+COUNTIF(CORRIDA!$M:$M,BP$2&amp;" d. "&amp;$B31)))</f>
        <v>1</v>
      </c>
      <c r="BQ31" s="76" t="n">
        <f aca="false">IF($B31=BQ$2,"-",IF(COUNTIF(CORRIDA!$M:$M,$B31&amp;" d. "&amp;BQ$2)+COUNTIF(CORRIDA!$M:$M,BQ$2&amp;" d. "&amp;$B31)=0,"",COUNTIF(CORRIDA!$M:$M,$B31&amp;" d. "&amp;BQ$2)+COUNTIF(CORRIDA!$M:$M,BQ$2&amp;" d. "&amp;$B31)))</f>
        <v>2</v>
      </c>
      <c r="BR31" s="76" t="str">
        <f aca="false">IF($B31=BR$2,"-",IF(COUNTIF(CORRIDA!$M:$M,$B31&amp;" d. "&amp;BR$2)+COUNTIF(CORRIDA!$M:$M,BR$2&amp;" d. "&amp;$B31)=0,"",COUNTIF(CORRIDA!$M:$M,$B31&amp;" d. "&amp;BR$2)+COUNTIF(CORRIDA!$M:$M,BR$2&amp;" d. "&amp;$B31)))</f>
        <v/>
      </c>
      <c r="BS31" s="76" t="str">
        <f aca="false">IF($B31=BS$2,"-",IF(COUNTIF(CORRIDA!$M:$M,$B31&amp;" d. "&amp;BS$2)+COUNTIF(CORRIDA!$M:$M,BS$2&amp;" d. "&amp;$B31)=0,"",COUNTIF(CORRIDA!$M:$M,$B31&amp;" d. "&amp;BS$2)+COUNTIF(CORRIDA!$M:$M,BS$2&amp;" d. "&amp;$B31)))</f>
        <v/>
      </c>
      <c r="BT31" s="76" t="str">
        <f aca="false">IF($B31=BT$2,"-",IF(COUNTIF(CORRIDA!$M:$M,$B31&amp;" d. "&amp;BT$2)+COUNTIF(CORRIDA!$M:$M,BT$2&amp;" d. "&amp;$B31)=0,"",COUNTIF(CORRIDA!$M:$M,$B31&amp;" d. "&amp;BT$2)+COUNTIF(CORRIDA!$M:$M,BT$2&amp;" d. "&amp;$B31)))</f>
        <v/>
      </c>
      <c r="BU31" s="76" t="str">
        <f aca="false">IF($B31=BU$2,"-",IF(COUNTIF(CORRIDA!$M:$M,$B31&amp;" d. "&amp;BU$2)+COUNTIF(CORRIDA!$M:$M,BU$2&amp;" d. "&amp;$B31)=0,"",COUNTIF(CORRIDA!$M:$M,$B31&amp;" d. "&amp;BU$2)+COUNTIF(CORRIDA!$M:$M,BU$2&amp;" d. "&amp;$B31)))</f>
        <v/>
      </c>
      <c r="BV31" s="76" t="n">
        <f aca="false">IF($B31=BV$2,"-",IF(COUNTIF(CORRIDA!$M:$M,$B31&amp;" d. "&amp;BV$2)+COUNTIF(CORRIDA!$M:$M,BV$2&amp;" d. "&amp;$B31)=0,"",COUNTIF(CORRIDA!$M:$M,$B31&amp;" d. "&amp;BV$2)+COUNTIF(CORRIDA!$M:$M,BV$2&amp;" d. "&amp;$B31)))</f>
        <v>2</v>
      </c>
      <c r="BW31" s="76" t="str">
        <f aca="false">IF($B31=BW$2,"-",IF(COUNTIF(CORRIDA!$M:$M,$B31&amp;" d. "&amp;BW$2)+COUNTIF(CORRIDA!$M:$M,BW$2&amp;" d. "&amp;$B31)=0,"",COUNTIF(CORRIDA!$M:$M,$B31&amp;" d. "&amp;BW$2)+COUNTIF(CORRIDA!$M:$M,BW$2&amp;" d. "&amp;$B31)))</f>
        <v/>
      </c>
      <c r="BX31" s="76" t="str">
        <f aca="false">IF($B31=BX$2,"-",IF(COUNTIF(CORRIDA!$M:$M,$B31&amp;" d. "&amp;BX$2)+COUNTIF(CORRIDA!$M:$M,BX$2&amp;" d. "&amp;$B31)=0,"",COUNTIF(CORRIDA!$M:$M,$B31&amp;" d. "&amp;BX$2)+COUNTIF(CORRIDA!$M:$M,BX$2&amp;" d. "&amp;$B31)))</f>
        <v/>
      </c>
      <c r="BY31" s="76" t="str">
        <f aca="false">IF($B31=BY$2,"-",IF(COUNTIF(CORRIDA!$M:$M,$B31&amp;" d. "&amp;BY$2)+COUNTIF(CORRIDA!$M:$M,BY$2&amp;" d. "&amp;$B31)=0,"",COUNTIF(CORRIDA!$M:$M,$B31&amp;" d. "&amp;BY$2)+COUNTIF(CORRIDA!$M:$M,BY$2&amp;" d. "&amp;$B31)))</f>
        <v/>
      </c>
      <c r="BZ31" s="76" t="str">
        <f aca="false">IF($B31=BZ$2,"-",IF(COUNTIF(CORRIDA!$M:$M,$B31&amp;" d. "&amp;BZ$2)+COUNTIF(CORRIDA!$M:$M,BZ$2&amp;" d. "&amp;$B31)=0,"",COUNTIF(CORRIDA!$M:$M,$B31&amp;" d. "&amp;BZ$2)+COUNTIF(CORRIDA!$M:$M,BZ$2&amp;" d. "&amp;$B31)))</f>
        <v/>
      </c>
      <c r="CA31" s="76" t="str">
        <f aca="false">IF($B31=CA$2,"-",IF(COUNTIF(CORRIDA!$M:$M,$B31&amp;" d. "&amp;CA$2)+COUNTIF(CORRIDA!$M:$M,CA$2&amp;" d. "&amp;$B31)=0,"",COUNTIF(CORRIDA!$M:$M,$B31&amp;" d. "&amp;CA$2)+COUNTIF(CORRIDA!$M:$M,CA$2&amp;" d. "&amp;$B31)))</f>
        <v/>
      </c>
      <c r="CB31" s="76" t="n">
        <f aca="false">IF($B31=CB$2,"-",IF(COUNTIF(CORRIDA!$M:$M,$B31&amp;" d. "&amp;CB$2)+COUNTIF(CORRIDA!$M:$M,CB$2&amp;" d. "&amp;$B31)=0,"",COUNTIF(CORRIDA!$M:$M,$B31&amp;" d. "&amp;CB$2)+COUNTIF(CORRIDA!$M:$M,CB$2&amp;" d. "&amp;$B31)))</f>
        <v>1</v>
      </c>
      <c r="CC31" s="76" t="str">
        <f aca="false">IF($B31=CC$2,"-",IF(COUNTIF(CORRIDA!$M:$M,$B31&amp;" d. "&amp;CC$2)+COUNTIF(CORRIDA!$M:$M,CC$2&amp;" d. "&amp;$B31)=0,"",COUNTIF(CORRIDA!$M:$M,$B31&amp;" d. "&amp;CC$2)+COUNTIF(CORRIDA!$M:$M,CC$2&amp;" d. "&amp;$B31)))</f>
        <v/>
      </c>
      <c r="CD31" s="76" t="n">
        <f aca="false">IF($B31=CD$2,"-",IF(COUNTIF(CORRIDA!$M:$M,$B31&amp;" d. "&amp;CD$2)+COUNTIF(CORRIDA!$M:$M,CD$2&amp;" d. "&amp;$B31)=0,"",COUNTIF(CORRIDA!$M:$M,$B31&amp;" d. "&amp;CD$2)+COUNTIF(CORRIDA!$M:$M,CD$2&amp;" d. "&amp;$B31)))</f>
        <v>1</v>
      </c>
      <c r="CE31" s="76" t="str">
        <f aca="false">IF($B31=CE$2,"-",IF(COUNTIF(CORRIDA!$M:$M,$B31&amp;" d. "&amp;CE$2)+COUNTIF(CORRIDA!$M:$M,CE$2&amp;" d. "&amp;$B31)=0,"",COUNTIF(CORRIDA!$M:$M,$B31&amp;" d. "&amp;CE$2)+COUNTIF(CORRIDA!$M:$M,CE$2&amp;" d. "&amp;$B31)))</f>
        <v/>
      </c>
      <c r="CF31" s="76" t="str">
        <f aca="false">IF($B31=CF$2,"-",IF(COUNTIF(CORRIDA!$M:$M,$B31&amp;" d. "&amp;CF$2)+COUNTIF(CORRIDA!$M:$M,CF$2&amp;" d. "&amp;$B31)=0,"",COUNTIF(CORRIDA!$M:$M,$B31&amp;" d. "&amp;CF$2)+COUNTIF(CORRIDA!$M:$M,CF$2&amp;" d. "&amp;$B31)))</f>
        <v/>
      </c>
      <c r="CG31" s="76" t="str">
        <f aca="false">IF($B31=CG$2,"-",IF(COUNTIF(CORRIDA!$M:$M,$B31&amp;" d. "&amp;CG$2)+COUNTIF(CORRIDA!$M:$M,CG$2&amp;" d. "&amp;$B31)=0,"",COUNTIF(CORRIDA!$M:$M,$B31&amp;" d. "&amp;CG$2)+COUNTIF(CORRIDA!$M:$M,CG$2&amp;" d. "&amp;$B31)))</f>
        <v/>
      </c>
      <c r="CH31" s="76" t="str">
        <f aca="false">IF($B31=CH$2,"-",IF(COUNTIF(CORRIDA!$M:$M,$B31&amp;" d. "&amp;CH$2)+COUNTIF(CORRIDA!$M:$M,CH$2&amp;" d. "&amp;$B31)=0,"",COUNTIF(CORRIDA!$M:$M,$B31&amp;" d. "&amp;CH$2)+COUNTIF(CORRIDA!$M:$M,CH$2&amp;" d. "&amp;$B31)))</f>
        <v>-</v>
      </c>
      <c r="CI31" s="76" t="str">
        <f aca="false">IF($B31=CI$2,"-",IF(COUNTIF(CORRIDA!$M:$M,$B31&amp;" d. "&amp;CI$2)+COUNTIF(CORRIDA!$M:$M,CI$2&amp;" d. "&amp;$B31)=0,"",COUNTIF(CORRIDA!$M:$M,$B31&amp;" d. "&amp;CI$2)+COUNTIF(CORRIDA!$M:$M,CI$2&amp;" d. "&amp;$B31)))</f>
        <v/>
      </c>
      <c r="CJ31" s="76" t="str">
        <f aca="false">IF($B31=CJ$2,"-",IF(COUNTIF(CORRIDA!$M:$M,$B31&amp;" d. "&amp;CJ$2)+COUNTIF(CORRIDA!$M:$M,CJ$2&amp;" d. "&amp;$B31)=0,"",COUNTIF(CORRIDA!$M:$M,$B31&amp;" d. "&amp;CJ$2)+COUNTIF(CORRIDA!$M:$M,CJ$2&amp;" d. "&amp;$B31)))</f>
        <v/>
      </c>
      <c r="CK31" s="76" t="str">
        <f aca="false">IF($B31=CK$2,"-",IF(COUNTIF(CORRIDA!$M:$M,$B31&amp;" d. "&amp;CK$2)+COUNTIF(CORRIDA!$M:$M,CK$2&amp;" d. "&amp;$B31)=0,"",COUNTIF(CORRIDA!$M:$M,$B31&amp;" d. "&amp;CK$2)+COUNTIF(CORRIDA!$M:$M,CK$2&amp;" d. "&amp;$B31)))</f>
        <v/>
      </c>
      <c r="CL31" s="76" t="str">
        <f aca="false">IF($B31=CL$2,"-",IF(COUNTIF(CORRIDA!$M:$M,$B31&amp;" d. "&amp;CL$2)+COUNTIF(CORRIDA!$M:$M,CL$2&amp;" d. "&amp;$B31)=0,"",COUNTIF(CORRIDA!$M:$M,$B31&amp;" d. "&amp;CL$2)+COUNTIF(CORRIDA!$M:$M,CL$2&amp;" d. "&amp;$B31)))</f>
        <v/>
      </c>
      <c r="CM31" s="76" t="str">
        <f aca="false">IF($B31=CM$2,"-",IF(COUNTIF(CORRIDA!$M:$M,$B31&amp;" d. "&amp;CM$2)+COUNTIF(CORRIDA!$M:$M,CM$2&amp;" d. "&amp;$B31)=0,"",COUNTIF(CORRIDA!$M:$M,$B31&amp;" d. "&amp;CM$2)+COUNTIF(CORRIDA!$M:$M,CM$2&amp;" d. "&amp;$B31)))</f>
        <v/>
      </c>
      <c r="CN31" s="76" t="n">
        <f aca="false">IF($B31=CN$2,"-",IF(COUNTIF(CORRIDA!$M:$M,$B31&amp;" d. "&amp;CN$2)+COUNTIF(CORRIDA!$M:$M,CN$2&amp;" d. "&amp;$B31)=0,"",COUNTIF(CORRIDA!$M:$M,$B31&amp;" d. "&amp;CN$2)+COUNTIF(CORRIDA!$M:$M,CN$2&amp;" d. "&amp;$B31)))</f>
        <v>2</v>
      </c>
      <c r="CO31" s="76" t="str">
        <f aca="false">IF($B31=CO$2,"-",IF(COUNTIF(CORRIDA!$M:$M,$B31&amp;" d. "&amp;CO$2)+COUNTIF(CORRIDA!$M:$M,CO$2&amp;" d. "&amp;$B31)=0,"",COUNTIF(CORRIDA!$M:$M,$B31&amp;" d. "&amp;CO$2)+COUNTIF(CORRIDA!$M:$M,CO$2&amp;" d. "&amp;$B31)))</f>
        <v/>
      </c>
      <c r="CP31" s="76" t="str">
        <f aca="false">IF($B31=CP$2,"-",IF(COUNTIF(CORRIDA!$M:$M,$B31&amp;" d. "&amp;CP$2)+COUNTIF(CORRIDA!$M:$M,CP$2&amp;" d. "&amp;$B31)=0,"",COUNTIF(CORRIDA!$M:$M,$B31&amp;" d. "&amp;CP$2)+COUNTIF(CORRIDA!$M:$M,CP$2&amp;" d. "&amp;$B31)))</f>
        <v/>
      </c>
      <c r="CQ31" s="76" t="str">
        <f aca="false">IF($B31=CQ$2,"-",IF(COUNTIF(CORRIDA!$M:$M,$B31&amp;" d. "&amp;CQ$2)+COUNTIF(CORRIDA!$M:$M,CQ$2&amp;" d. "&amp;$B31)=0,"",COUNTIF(CORRIDA!$M:$M,$B31&amp;" d. "&amp;CQ$2)+COUNTIF(CORRIDA!$M:$M,CQ$2&amp;" d. "&amp;$B31)))</f>
        <v/>
      </c>
      <c r="CR31" s="76" t="str">
        <f aca="false">IF($B31=CR$2,"-",IF(COUNTIF(CORRIDA!$M:$M,$B31&amp;" d. "&amp;CR$2)+COUNTIF(CORRIDA!$M:$M,CR$2&amp;" d. "&amp;$B31)=0,"",COUNTIF(CORRIDA!$M:$M,$B31&amp;" d. "&amp;CR$2)+COUNTIF(CORRIDA!$M:$M,CR$2&amp;" d. "&amp;$B31)))</f>
        <v/>
      </c>
      <c r="CS31" s="76" t="str">
        <f aca="false">IF($B31=CS$2,"-",IF(COUNTIF(CORRIDA!$M:$M,$B31&amp;" d. "&amp;CS$2)+COUNTIF(CORRIDA!$M:$M,CS$2&amp;" d. "&amp;$B31)=0,"",COUNTIF(CORRIDA!$M:$M,$B31&amp;" d. "&amp;CS$2)+COUNTIF(CORRIDA!$M:$M,CS$2&amp;" d. "&amp;$B31)))</f>
        <v/>
      </c>
      <c r="CT31" s="76" t="str">
        <f aca="false">IF($B31=CT$2,"-",IF(COUNTIF(CORRIDA!$M:$M,$B31&amp;" d. "&amp;CT$2)+COUNTIF(CORRIDA!$M:$M,CT$2&amp;" d. "&amp;$B31)=0,"",COUNTIF(CORRIDA!$M:$M,$B31&amp;" d. "&amp;CT$2)+COUNTIF(CORRIDA!$M:$M,CT$2&amp;" d. "&amp;$B31)))</f>
        <v/>
      </c>
      <c r="CU31" s="76" t="str">
        <f aca="false">IF($B31=CU$2,"-",IF(COUNTIF(CORRIDA!$M:$M,$B31&amp;" d. "&amp;CU$2)+COUNTIF(CORRIDA!$M:$M,CU$2&amp;" d. "&amp;$B31)=0,"",COUNTIF(CORRIDA!$M:$M,$B31&amp;" d. "&amp;CU$2)+COUNTIF(CORRIDA!$M:$M,CU$2&amp;" d. "&amp;$B31)))</f>
        <v/>
      </c>
      <c r="CV31" s="76" t="str">
        <f aca="false">IF($B31=CV$2,"-",IF(COUNTIF(CORRIDA!$M:$M,$B31&amp;" d. "&amp;CV$2)+COUNTIF(CORRIDA!$M:$M,CV$2&amp;" d. "&amp;$B31)=0,"",COUNTIF(CORRIDA!$M:$M,$B31&amp;" d. "&amp;CV$2)+COUNTIF(CORRIDA!$M:$M,CV$2&amp;" d. "&amp;$B31)))</f>
        <v/>
      </c>
      <c r="CW31" s="76" t="str">
        <f aca="false">IF($B31=CW$2,"-",IF(COUNTIF(CORRIDA!$M:$M,$B31&amp;" d. "&amp;CW$2)+COUNTIF(CORRIDA!$M:$M,CW$2&amp;" d. "&amp;$B31)=0,"",COUNTIF(CORRIDA!$M:$M,$B31&amp;" d. "&amp;CW$2)+COUNTIF(CORRIDA!$M:$M,CW$2&amp;" d. "&amp;$B31)))</f>
        <v/>
      </c>
      <c r="CX31" s="76" t="str">
        <f aca="false">IF($B31=CX$2,"-",IF(COUNTIF(CORRIDA!$M:$M,$B31&amp;" d. "&amp;CX$2)+COUNTIF(CORRIDA!$M:$M,CX$2&amp;" d. "&amp;$B31)=0,"",COUNTIF(CORRIDA!$M:$M,$B31&amp;" d. "&amp;CX$2)+COUNTIF(CORRIDA!$M:$M,CX$2&amp;" d. "&amp;$B31)))</f>
        <v/>
      </c>
      <c r="CY31" s="76" t="str">
        <f aca="false">IF($B31=CY$2,"-",IF(COUNTIF(CORRIDA!$M:$M,$B31&amp;" d. "&amp;CY$2)+COUNTIF(CORRIDA!$M:$M,CY$2&amp;" d. "&amp;$B31)=0,"",COUNTIF(CORRIDA!$M:$M,$B31&amp;" d. "&amp;CY$2)+COUNTIF(CORRIDA!$M:$M,CY$2&amp;" d. "&amp;$B31)))</f>
        <v/>
      </c>
      <c r="CZ31" s="76" t="n">
        <f aca="false">IF($B31=CZ$2,"-",IF(COUNTIF(CORRIDA!$M:$M,$B31&amp;" d. "&amp;CZ$2)+COUNTIF(CORRIDA!$M:$M,CZ$2&amp;" d. "&amp;$B31)=0,"",COUNTIF(CORRIDA!$M:$M,$B31&amp;" d. "&amp;CZ$2)+COUNTIF(CORRIDA!$M:$M,CZ$2&amp;" d. "&amp;$B31)))</f>
        <v>1</v>
      </c>
      <c r="DA31" s="76" t="n">
        <f aca="false">IF($B31=DA$2,"-",IF(COUNTIF(CORRIDA!$M:$M,$B31&amp;" d. "&amp;DA$2)+COUNTIF(CORRIDA!$M:$M,DA$2&amp;" d. "&amp;$B31)=0,"",COUNTIF(CORRIDA!$M:$M,$B31&amp;" d. "&amp;DA$2)+COUNTIF(CORRIDA!$M:$M,DA$2&amp;" d. "&amp;$B31)))</f>
        <v>1</v>
      </c>
      <c r="DB31" s="76" t="str">
        <f aca="false">IF($B31=DB$2,"-",IF(COUNTIF(CORRIDA!$M:$M,$B31&amp;" d. "&amp;DB$2)+COUNTIF(CORRIDA!$M:$M,DB$2&amp;" d. "&amp;$B31)=0,"",COUNTIF(CORRIDA!$M:$M,$B31&amp;" d. "&amp;DB$2)+COUNTIF(CORRIDA!$M:$M,DB$2&amp;" d. "&amp;$B31)))</f>
        <v/>
      </c>
      <c r="DC31" s="76" t="str">
        <f aca="false">IF($B31=DC$2,"-",IF(COUNTIF(CORRIDA!$M:$M,$B31&amp;" d. "&amp;DC$2)+COUNTIF(CORRIDA!$M:$M,DC$2&amp;" d. "&amp;$B31)=0,"",COUNTIF(CORRIDA!$M:$M,$B31&amp;" d. "&amp;DC$2)+COUNTIF(CORRIDA!$M:$M,DC$2&amp;" d. "&amp;$B31)))</f>
        <v/>
      </c>
      <c r="DD31" s="75" t="n">
        <f aca="false">SUM(BF31:DC31)</f>
        <v>13</v>
      </c>
      <c r="DE31" s="77" t="n">
        <f aca="false">COUNTIF(BF31:DC31,"&gt;0")</f>
        <v>10</v>
      </c>
      <c r="DF31" s="78" t="n">
        <f aca="false">IF(COUNTIF(BF31:DC31,"&gt;0")&lt;10,0,QUOTIENT(COUNTIF(BF31:DC31,"&gt;0"),5)*50)</f>
        <v>100</v>
      </c>
      <c r="DG31" s="79"/>
      <c r="DH31" s="73" t="str">
        <f aca="false">BE31</f>
        <v>Oswald</v>
      </c>
      <c r="DI31" s="76" t="n">
        <f aca="false">IF($B31=DI$2,0,IF(COUNTIF(CORRIDA!$M:$M,$B31&amp;" d. "&amp;DI$2)+COUNTIF(CORRIDA!$M:$M,DI$2&amp;" d. "&amp;$B31)=0,0,COUNTIF(CORRIDA!$M:$M,$B31&amp;" d. "&amp;DI$2)+COUNTIF(CORRIDA!$M:$M,DI$2&amp;" d. "&amp;$B31)))</f>
        <v>0</v>
      </c>
      <c r="DJ31" s="76" t="n">
        <f aca="false">IF($B31=DJ$2,0,IF(COUNTIF(CORRIDA!$M:$M,$B31&amp;" d. "&amp;DJ$2)+COUNTIF(CORRIDA!$M:$M,DJ$2&amp;" d. "&amp;$B31)=0,0,COUNTIF(CORRIDA!$M:$M,$B31&amp;" d. "&amp;DJ$2)+COUNTIF(CORRIDA!$M:$M,DJ$2&amp;" d. "&amp;$B31)))</f>
        <v>0</v>
      </c>
      <c r="DK31" s="76" t="n">
        <f aca="false">IF($B31=DK$2,0,IF(COUNTIF(CORRIDA!$M:$M,$B31&amp;" d. "&amp;DK$2)+COUNTIF(CORRIDA!$M:$M,DK$2&amp;" d. "&amp;$B31)=0,0,COUNTIF(CORRIDA!$M:$M,$B31&amp;" d. "&amp;DK$2)+COUNTIF(CORRIDA!$M:$M,DK$2&amp;" d. "&amp;$B31)))</f>
        <v>0</v>
      </c>
      <c r="DL31" s="76" t="n">
        <f aca="false">IF($B31=DL$2,0,IF(COUNTIF(CORRIDA!$M:$M,$B31&amp;" d. "&amp;DL$2)+COUNTIF(CORRIDA!$M:$M,DL$2&amp;" d. "&amp;$B31)=0,0,COUNTIF(CORRIDA!$M:$M,$B31&amp;" d. "&amp;DL$2)+COUNTIF(CORRIDA!$M:$M,DL$2&amp;" d. "&amp;$B31)))</f>
        <v>0</v>
      </c>
      <c r="DM31" s="76" t="n">
        <f aca="false">IF($B31=DM$2,0,IF(COUNTIF(CORRIDA!$M:$M,$B31&amp;" d. "&amp;DM$2)+COUNTIF(CORRIDA!$M:$M,DM$2&amp;" d. "&amp;$B31)=0,0,COUNTIF(CORRIDA!$M:$M,$B31&amp;" d. "&amp;DM$2)+COUNTIF(CORRIDA!$M:$M,DM$2&amp;" d. "&amp;$B31)))</f>
        <v>1</v>
      </c>
      <c r="DN31" s="76" t="n">
        <f aca="false">IF($B31=DN$2,0,IF(COUNTIF(CORRIDA!$M:$M,$B31&amp;" d. "&amp;DN$2)+COUNTIF(CORRIDA!$M:$M,DN$2&amp;" d. "&amp;$B31)=0,0,COUNTIF(CORRIDA!$M:$M,$B31&amp;" d. "&amp;DN$2)+COUNTIF(CORRIDA!$M:$M,DN$2&amp;" d. "&amp;$B31)))</f>
        <v>1</v>
      </c>
      <c r="DO31" s="76" t="n">
        <f aca="false">IF($B31=DO$2,0,IF(COUNTIF(CORRIDA!$M:$M,$B31&amp;" d. "&amp;DO$2)+COUNTIF(CORRIDA!$M:$M,DO$2&amp;" d. "&amp;$B31)=0,0,COUNTIF(CORRIDA!$M:$M,$B31&amp;" d. "&amp;DO$2)+COUNTIF(CORRIDA!$M:$M,DO$2&amp;" d. "&amp;$B31)))</f>
        <v>0</v>
      </c>
      <c r="DP31" s="76" t="n">
        <f aca="false">IF($B31=DP$2,0,IF(COUNTIF(CORRIDA!$M:$M,$B31&amp;" d. "&amp;DP$2)+COUNTIF(CORRIDA!$M:$M,DP$2&amp;" d. "&amp;$B31)=0,0,COUNTIF(CORRIDA!$M:$M,$B31&amp;" d. "&amp;DP$2)+COUNTIF(CORRIDA!$M:$M,DP$2&amp;" d. "&amp;$B31)))</f>
        <v>0</v>
      </c>
      <c r="DQ31" s="76" t="n">
        <f aca="false">IF($B31=DQ$2,0,IF(COUNTIF(CORRIDA!$M:$M,$B31&amp;" d. "&amp;DQ$2)+COUNTIF(CORRIDA!$M:$M,DQ$2&amp;" d. "&amp;$B31)=0,0,COUNTIF(CORRIDA!$M:$M,$B31&amp;" d. "&amp;DQ$2)+COUNTIF(CORRIDA!$M:$M,DQ$2&amp;" d. "&amp;$B31)))</f>
        <v>0</v>
      </c>
      <c r="DR31" s="76" t="n">
        <f aca="false">IF($B31=DR$2,0,IF(COUNTIF(CORRIDA!$M:$M,$B31&amp;" d. "&amp;DR$2)+COUNTIF(CORRIDA!$M:$M,DR$2&amp;" d. "&amp;$B31)=0,0,COUNTIF(CORRIDA!$M:$M,$B31&amp;" d. "&amp;DR$2)+COUNTIF(CORRIDA!$M:$M,DR$2&amp;" d. "&amp;$B31)))</f>
        <v>0</v>
      </c>
      <c r="DS31" s="76" t="n">
        <f aca="false">IF($B31=DS$2,0,IF(COUNTIF(CORRIDA!$M:$M,$B31&amp;" d. "&amp;DS$2)+COUNTIF(CORRIDA!$M:$M,DS$2&amp;" d. "&amp;$B31)=0,0,COUNTIF(CORRIDA!$M:$M,$B31&amp;" d. "&amp;DS$2)+COUNTIF(CORRIDA!$M:$M,DS$2&amp;" d. "&amp;$B31)))</f>
        <v>1</v>
      </c>
      <c r="DT31" s="76" t="n">
        <f aca="false">IF($B31=DT$2,0,IF(COUNTIF(CORRIDA!$M:$M,$B31&amp;" d. "&amp;DT$2)+COUNTIF(CORRIDA!$M:$M,DT$2&amp;" d. "&amp;$B31)=0,0,COUNTIF(CORRIDA!$M:$M,$B31&amp;" d. "&amp;DT$2)+COUNTIF(CORRIDA!$M:$M,DT$2&amp;" d. "&amp;$B31)))</f>
        <v>2</v>
      </c>
      <c r="DU31" s="76" t="n">
        <f aca="false">IF($B31=DU$2,0,IF(COUNTIF(CORRIDA!$M:$M,$B31&amp;" d. "&amp;DU$2)+COUNTIF(CORRIDA!$M:$M,DU$2&amp;" d. "&amp;$B31)=0,0,COUNTIF(CORRIDA!$M:$M,$B31&amp;" d. "&amp;DU$2)+COUNTIF(CORRIDA!$M:$M,DU$2&amp;" d. "&amp;$B31)))</f>
        <v>0</v>
      </c>
      <c r="DV31" s="76" t="n">
        <f aca="false">IF($B31=DV$2,0,IF(COUNTIF(CORRIDA!$M:$M,$B31&amp;" d. "&amp;DV$2)+COUNTIF(CORRIDA!$M:$M,DV$2&amp;" d. "&amp;$B31)=0,0,COUNTIF(CORRIDA!$M:$M,$B31&amp;" d. "&amp;DV$2)+COUNTIF(CORRIDA!$M:$M,DV$2&amp;" d. "&amp;$B31)))</f>
        <v>0</v>
      </c>
      <c r="DW31" s="76" t="n">
        <f aca="false">IF($B31=DW$2,0,IF(COUNTIF(CORRIDA!$M:$M,$B31&amp;" d. "&amp;DW$2)+COUNTIF(CORRIDA!$M:$M,DW$2&amp;" d. "&amp;$B31)=0,0,COUNTIF(CORRIDA!$M:$M,$B31&amp;" d. "&amp;DW$2)+COUNTIF(CORRIDA!$M:$M,DW$2&amp;" d. "&amp;$B31)))</f>
        <v>0</v>
      </c>
      <c r="DX31" s="76" t="n">
        <f aca="false">IF($B31=DX$2,0,IF(COUNTIF(CORRIDA!$M:$M,$B31&amp;" d. "&amp;DX$2)+COUNTIF(CORRIDA!$M:$M,DX$2&amp;" d. "&amp;$B31)=0,0,COUNTIF(CORRIDA!$M:$M,$B31&amp;" d. "&amp;DX$2)+COUNTIF(CORRIDA!$M:$M,DX$2&amp;" d. "&amp;$B31)))</f>
        <v>0</v>
      </c>
      <c r="DY31" s="76" t="n">
        <f aca="false">IF($B31=DY$2,0,IF(COUNTIF(CORRIDA!$M:$M,$B31&amp;" d. "&amp;DY$2)+COUNTIF(CORRIDA!$M:$M,DY$2&amp;" d. "&amp;$B31)=0,0,COUNTIF(CORRIDA!$M:$M,$B31&amp;" d. "&amp;DY$2)+COUNTIF(CORRIDA!$M:$M,DY$2&amp;" d. "&amp;$B31)))</f>
        <v>2</v>
      </c>
      <c r="DZ31" s="76" t="n">
        <f aca="false">IF($B31=DZ$2,0,IF(COUNTIF(CORRIDA!$M:$M,$B31&amp;" d. "&amp;DZ$2)+COUNTIF(CORRIDA!$M:$M,DZ$2&amp;" d. "&amp;$B31)=0,0,COUNTIF(CORRIDA!$M:$M,$B31&amp;" d. "&amp;DZ$2)+COUNTIF(CORRIDA!$M:$M,DZ$2&amp;" d. "&amp;$B31)))</f>
        <v>0</v>
      </c>
      <c r="EA31" s="76" t="n">
        <f aca="false">IF($B31=EA$2,0,IF(COUNTIF(CORRIDA!$M:$M,$B31&amp;" d. "&amp;EA$2)+COUNTIF(CORRIDA!$M:$M,EA$2&amp;" d. "&amp;$B31)=0,0,COUNTIF(CORRIDA!$M:$M,$B31&amp;" d. "&amp;EA$2)+COUNTIF(CORRIDA!$M:$M,EA$2&amp;" d. "&amp;$B31)))</f>
        <v>0</v>
      </c>
      <c r="EB31" s="76" t="n">
        <f aca="false">IF($B31=EB$2,0,IF(COUNTIF(CORRIDA!$M:$M,$B31&amp;" d. "&amp;EB$2)+COUNTIF(CORRIDA!$M:$M,EB$2&amp;" d. "&amp;$B31)=0,0,COUNTIF(CORRIDA!$M:$M,$B31&amp;" d. "&amp;EB$2)+COUNTIF(CORRIDA!$M:$M,EB$2&amp;" d. "&amp;$B31)))</f>
        <v>0</v>
      </c>
      <c r="EC31" s="76" t="n">
        <f aca="false">IF($B31=EC$2,0,IF(COUNTIF(CORRIDA!$M:$M,$B31&amp;" d. "&amp;EC$2)+COUNTIF(CORRIDA!$M:$M,EC$2&amp;" d. "&amp;$B31)=0,0,COUNTIF(CORRIDA!$M:$M,$B31&amp;" d. "&amp;EC$2)+COUNTIF(CORRIDA!$M:$M,EC$2&amp;" d. "&amp;$B31)))</f>
        <v>0</v>
      </c>
      <c r="ED31" s="76" t="n">
        <f aca="false">IF($B31=ED$2,0,IF(COUNTIF(CORRIDA!$M:$M,$B31&amp;" d. "&amp;ED$2)+COUNTIF(CORRIDA!$M:$M,ED$2&amp;" d. "&amp;$B31)=0,0,COUNTIF(CORRIDA!$M:$M,$B31&amp;" d. "&amp;ED$2)+COUNTIF(CORRIDA!$M:$M,ED$2&amp;" d. "&amp;$B31)))</f>
        <v>0</v>
      </c>
      <c r="EE31" s="76" t="n">
        <f aca="false">IF($B31=EE$2,0,IF(COUNTIF(CORRIDA!$M:$M,$B31&amp;" d. "&amp;EE$2)+COUNTIF(CORRIDA!$M:$M,EE$2&amp;" d. "&amp;$B31)=0,0,COUNTIF(CORRIDA!$M:$M,$B31&amp;" d. "&amp;EE$2)+COUNTIF(CORRIDA!$M:$M,EE$2&amp;" d. "&amp;$B31)))</f>
        <v>1</v>
      </c>
      <c r="EF31" s="76" t="n">
        <f aca="false">IF($B31=EF$2,0,IF(COUNTIF(CORRIDA!$M:$M,$B31&amp;" d. "&amp;EF$2)+COUNTIF(CORRIDA!$M:$M,EF$2&amp;" d. "&amp;$B31)=0,0,COUNTIF(CORRIDA!$M:$M,$B31&amp;" d. "&amp;EF$2)+COUNTIF(CORRIDA!$M:$M,EF$2&amp;" d. "&amp;$B31)))</f>
        <v>0</v>
      </c>
      <c r="EG31" s="76" t="n">
        <f aca="false">IF($B31=EG$2,0,IF(COUNTIF(CORRIDA!$M:$M,$B31&amp;" d. "&amp;EG$2)+COUNTIF(CORRIDA!$M:$M,EG$2&amp;" d. "&amp;$B31)=0,0,COUNTIF(CORRIDA!$M:$M,$B31&amp;" d. "&amp;EG$2)+COUNTIF(CORRIDA!$M:$M,EG$2&amp;" d. "&amp;$B31)))</f>
        <v>1</v>
      </c>
      <c r="EH31" s="76" t="n">
        <f aca="false">IF($B31=EH$2,0,IF(COUNTIF(CORRIDA!$M:$M,$B31&amp;" d. "&amp;EH$2)+COUNTIF(CORRIDA!$M:$M,EH$2&amp;" d. "&amp;$B31)=0,0,COUNTIF(CORRIDA!$M:$M,$B31&amp;" d. "&amp;EH$2)+COUNTIF(CORRIDA!$M:$M,EH$2&amp;" d. "&amp;$B31)))</f>
        <v>0</v>
      </c>
      <c r="EI31" s="76" t="n">
        <f aca="false">IF($B31=EI$2,0,IF(COUNTIF(CORRIDA!$M:$M,$B31&amp;" d. "&amp;EI$2)+COUNTIF(CORRIDA!$M:$M,EI$2&amp;" d. "&amp;$B31)=0,0,COUNTIF(CORRIDA!$M:$M,$B31&amp;" d. "&amp;EI$2)+COUNTIF(CORRIDA!$M:$M,EI$2&amp;" d. "&amp;$B31)))</f>
        <v>0</v>
      </c>
      <c r="EJ31" s="76" t="n">
        <f aca="false">IF($B31=EJ$2,0,IF(COUNTIF(CORRIDA!$M:$M,$B31&amp;" d. "&amp;EJ$2)+COUNTIF(CORRIDA!$M:$M,EJ$2&amp;" d. "&amp;$B31)=0,0,COUNTIF(CORRIDA!$M:$M,$B31&amp;" d. "&amp;EJ$2)+COUNTIF(CORRIDA!$M:$M,EJ$2&amp;" d. "&amp;$B31)))</f>
        <v>0</v>
      </c>
      <c r="EK31" s="76" t="n">
        <f aca="false">IF($B31=EK$2,0,IF(COUNTIF(CORRIDA!$M:$M,$B31&amp;" d. "&amp;EK$2)+COUNTIF(CORRIDA!$M:$M,EK$2&amp;" d. "&amp;$B31)=0,0,COUNTIF(CORRIDA!$M:$M,$B31&amp;" d. "&amp;EK$2)+COUNTIF(CORRIDA!$M:$M,EK$2&amp;" d. "&amp;$B31)))</f>
        <v>0</v>
      </c>
      <c r="EL31" s="76" t="n">
        <f aca="false">IF($B31=EL$2,0,IF(COUNTIF(CORRIDA!$M:$M,$B31&amp;" d. "&amp;EL$2)+COUNTIF(CORRIDA!$M:$M,EL$2&amp;" d. "&amp;$B31)=0,0,COUNTIF(CORRIDA!$M:$M,$B31&amp;" d. "&amp;EL$2)+COUNTIF(CORRIDA!$M:$M,EL$2&amp;" d. "&amp;$B31)))</f>
        <v>0</v>
      </c>
      <c r="EM31" s="76" t="n">
        <f aca="false">IF($B31=EM$2,0,IF(COUNTIF(CORRIDA!$M:$M,$B31&amp;" d. "&amp;EM$2)+COUNTIF(CORRIDA!$M:$M,EM$2&amp;" d. "&amp;$B31)=0,0,COUNTIF(CORRIDA!$M:$M,$B31&amp;" d. "&amp;EM$2)+COUNTIF(CORRIDA!$M:$M,EM$2&amp;" d. "&amp;$B31)))</f>
        <v>0</v>
      </c>
      <c r="EN31" s="76" t="n">
        <f aca="false">IF($B31=EN$2,0,IF(COUNTIF(CORRIDA!$M:$M,$B31&amp;" d. "&amp;EN$2)+COUNTIF(CORRIDA!$M:$M,EN$2&amp;" d. "&amp;$B31)=0,0,COUNTIF(CORRIDA!$M:$M,$B31&amp;" d. "&amp;EN$2)+COUNTIF(CORRIDA!$M:$M,EN$2&amp;" d. "&amp;$B31)))</f>
        <v>0</v>
      </c>
      <c r="EO31" s="76" t="n">
        <f aca="false">IF($B31=EO$2,0,IF(COUNTIF(CORRIDA!$M:$M,$B31&amp;" d. "&amp;EO$2)+COUNTIF(CORRIDA!$M:$M,EO$2&amp;" d. "&amp;$B31)=0,0,COUNTIF(CORRIDA!$M:$M,$B31&amp;" d. "&amp;EO$2)+COUNTIF(CORRIDA!$M:$M,EO$2&amp;" d. "&amp;$B31)))</f>
        <v>0</v>
      </c>
      <c r="EP31" s="76" t="n">
        <f aca="false">IF($B31=EP$2,0,IF(COUNTIF(CORRIDA!$M:$M,$B31&amp;" d. "&amp;EP$2)+COUNTIF(CORRIDA!$M:$M,EP$2&amp;" d. "&amp;$B31)=0,0,COUNTIF(CORRIDA!$M:$M,$B31&amp;" d. "&amp;EP$2)+COUNTIF(CORRIDA!$M:$M,EP$2&amp;" d. "&amp;$B31)))</f>
        <v>0</v>
      </c>
      <c r="EQ31" s="76" t="n">
        <f aca="false">IF($B31=EQ$2,0,IF(COUNTIF(CORRIDA!$M:$M,$B31&amp;" d. "&amp;EQ$2)+COUNTIF(CORRIDA!$M:$M,EQ$2&amp;" d. "&amp;$B31)=0,0,COUNTIF(CORRIDA!$M:$M,$B31&amp;" d. "&amp;EQ$2)+COUNTIF(CORRIDA!$M:$M,EQ$2&amp;" d. "&amp;$B31)))</f>
        <v>2</v>
      </c>
      <c r="ER31" s="76" t="n">
        <f aca="false">IF($B31=ER$2,0,IF(COUNTIF(CORRIDA!$M:$M,$B31&amp;" d. "&amp;ER$2)+COUNTIF(CORRIDA!$M:$M,ER$2&amp;" d. "&amp;$B31)=0,0,COUNTIF(CORRIDA!$M:$M,$B31&amp;" d. "&amp;ER$2)+COUNTIF(CORRIDA!$M:$M,ER$2&amp;" d. "&amp;$B31)))</f>
        <v>0</v>
      </c>
      <c r="ES31" s="76" t="n">
        <f aca="false">IF($B31=ES$2,0,IF(COUNTIF(CORRIDA!$M:$M,$B31&amp;" d. "&amp;ES$2)+COUNTIF(CORRIDA!$M:$M,ES$2&amp;" d. "&amp;$B31)=0,0,COUNTIF(CORRIDA!$M:$M,$B31&amp;" d. "&amp;ES$2)+COUNTIF(CORRIDA!$M:$M,ES$2&amp;" d. "&amp;$B31)))</f>
        <v>0</v>
      </c>
      <c r="ET31" s="76" t="n">
        <f aca="false">IF($B31=ET$2,0,IF(COUNTIF(CORRIDA!$M:$M,$B31&amp;" d. "&amp;ET$2)+COUNTIF(CORRIDA!$M:$M,ET$2&amp;" d. "&amp;$B31)=0,0,COUNTIF(CORRIDA!$M:$M,$B31&amp;" d. "&amp;ET$2)+COUNTIF(CORRIDA!$M:$M,ET$2&amp;" d. "&amp;$B31)))</f>
        <v>0</v>
      </c>
      <c r="EU31" s="76" t="n">
        <f aca="false">IF($B31=EU$2,0,IF(COUNTIF(CORRIDA!$M:$M,$B31&amp;" d. "&amp;EU$2)+COUNTIF(CORRIDA!$M:$M,EU$2&amp;" d. "&amp;$B31)=0,0,COUNTIF(CORRIDA!$M:$M,$B31&amp;" d. "&amp;EU$2)+COUNTIF(CORRIDA!$M:$M,EU$2&amp;" d. "&amp;$B31)))</f>
        <v>0</v>
      </c>
      <c r="EV31" s="76" t="n">
        <f aca="false">IF($B31=EV$2,0,IF(COUNTIF(CORRIDA!$M:$M,$B31&amp;" d. "&amp;EV$2)+COUNTIF(CORRIDA!$M:$M,EV$2&amp;" d. "&amp;$B31)=0,0,COUNTIF(CORRIDA!$M:$M,$B31&amp;" d. "&amp;EV$2)+COUNTIF(CORRIDA!$M:$M,EV$2&amp;" d. "&amp;$B31)))</f>
        <v>0</v>
      </c>
      <c r="EW31" s="76" t="n">
        <f aca="false">IF($B31=EW$2,0,IF(COUNTIF(CORRIDA!$M:$M,$B31&amp;" d. "&amp;EW$2)+COUNTIF(CORRIDA!$M:$M,EW$2&amp;" d. "&amp;$B31)=0,0,COUNTIF(CORRIDA!$M:$M,$B31&amp;" d. "&amp;EW$2)+COUNTIF(CORRIDA!$M:$M,EW$2&amp;" d. "&amp;$B31)))</f>
        <v>0</v>
      </c>
      <c r="EX31" s="76" t="n">
        <f aca="false">IF($B31=EX$2,0,IF(COUNTIF(CORRIDA!$M:$M,$B31&amp;" d. "&amp;EX$2)+COUNTIF(CORRIDA!$M:$M,EX$2&amp;" d. "&amp;$B31)=0,0,COUNTIF(CORRIDA!$M:$M,$B31&amp;" d. "&amp;EX$2)+COUNTIF(CORRIDA!$M:$M,EX$2&amp;" d. "&amp;$B31)))</f>
        <v>0</v>
      </c>
      <c r="EY31" s="76" t="n">
        <f aca="false">IF($B31=EY$2,0,IF(COUNTIF(CORRIDA!$M:$M,$B31&amp;" d. "&amp;EY$2)+COUNTIF(CORRIDA!$M:$M,EY$2&amp;" d. "&amp;$B31)=0,0,COUNTIF(CORRIDA!$M:$M,$B31&amp;" d. "&amp;EY$2)+COUNTIF(CORRIDA!$M:$M,EY$2&amp;" d. "&amp;$B31)))</f>
        <v>0</v>
      </c>
      <c r="EZ31" s="76" t="n">
        <f aca="false">IF($B31=EZ$2,0,IF(COUNTIF(CORRIDA!$M:$M,$B31&amp;" d. "&amp;EZ$2)+COUNTIF(CORRIDA!$M:$M,EZ$2&amp;" d. "&amp;$B31)=0,0,COUNTIF(CORRIDA!$M:$M,$B31&amp;" d. "&amp;EZ$2)+COUNTIF(CORRIDA!$M:$M,EZ$2&amp;" d. "&amp;$B31)))</f>
        <v>0</v>
      </c>
      <c r="FA31" s="76" t="n">
        <f aca="false">IF($B31=FA$2,0,IF(COUNTIF(CORRIDA!$M:$M,$B31&amp;" d. "&amp;FA$2)+COUNTIF(CORRIDA!$M:$M,FA$2&amp;" d. "&amp;$B31)=0,0,COUNTIF(CORRIDA!$M:$M,$B31&amp;" d. "&amp;FA$2)+COUNTIF(CORRIDA!$M:$M,FA$2&amp;" d. "&amp;$B31)))</f>
        <v>0</v>
      </c>
      <c r="FB31" s="76" t="n">
        <f aca="false">IF($B31=FB$2,0,IF(COUNTIF(CORRIDA!$M:$M,$B31&amp;" d. "&amp;FB$2)+COUNTIF(CORRIDA!$M:$M,FB$2&amp;" d. "&amp;$B31)=0,0,COUNTIF(CORRIDA!$M:$M,$B31&amp;" d. "&amp;FB$2)+COUNTIF(CORRIDA!$M:$M,FB$2&amp;" d. "&amp;$B31)))</f>
        <v>0</v>
      </c>
      <c r="FC31" s="76" t="n">
        <f aca="false">IF($B31=FC$2,0,IF(COUNTIF(CORRIDA!$M:$M,$B31&amp;" d. "&amp;FC$2)+COUNTIF(CORRIDA!$M:$M,FC$2&amp;" d. "&amp;$B31)=0,0,COUNTIF(CORRIDA!$M:$M,$B31&amp;" d. "&amp;FC$2)+COUNTIF(CORRIDA!$M:$M,FC$2&amp;" d. "&amp;$B31)))</f>
        <v>1</v>
      </c>
      <c r="FD31" s="76" t="n">
        <f aca="false">IF($B31=FD$2,0,IF(COUNTIF(CORRIDA!$M:$M,$B31&amp;" d. "&amp;FD$2)+COUNTIF(CORRIDA!$M:$M,FD$2&amp;" d. "&amp;$B31)=0,0,COUNTIF(CORRIDA!$M:$M,$B31&amp;" d. "&amp;FD$2)+COUNTIF(CORRIDA!$M:$M,FD$2&amp;" d. "&amp;$B31)))</f>
        <v>1</v>
      </c>
      <c r="FE31" s="76" t="n">
        <f aca="false">IF($B31=FE$2,0,IF(COUNTIF(CORRIDA!$M:$M,$B31&amp;" d. "&amp;FE$2)+COUNTIF(CORRIDA!$M:$M,FE$2&amp;" d. "&amp;$B31)=0,0,COUNTIF(CORRIDA!$M:$M,$B31&amp;" d. "&amp;FE$2)+COUNTIF(CORRIDA!$M:$M,FE$2&amp;" d. "&amp;$B31)))</f>
        <v>0</v>
      </c>
      <c r="FF31" s="76" t="n">
        <f aca="false">IF($B31=FF$2,0,IF(COUNTIF(CORRIDA!$M:$M,$B31&amp;" d. "&amp;FF$2)+COUNTIF(CORRIDA!$M:$M,FF$2&amp;" d. "&amp;$B31)=0,0,COUNTIF(CORRIDA!$M:$M,$B31&amp;" d. "&amp;FF$2)+COUNTIF(CORRIDA!$M:$M,FF$2&amp;" d. "&amp;$B31)))</f>
        <v>0</v>
      </c>
      <c r="FG31" s="75" t="n">
        <f aca="false">SUM(DI31:EW31)</f>
        <v>11</v>
      </c>
      <c r="FH31" s="80"/>
      <c r="FI31" s="73" t="str">
        <f aca="false">BE31</f>
        <v>Oswald</v>
      </c>
      <c r="FJ31" s="81" t="n">
        <f aca="false">COUNTIF(BF31:DC31,"&gt;0")</f>
        <v>10</v>
      </c>
      <c r="FK31" s="81" t="n">
        <f aca="false">AVERAGE(BF31:DC31)</f>
        <v>1.3</v>
      </c>
      <c r="FL31" s="81" t="n">
        <f aca="false">_xlfn.STDEV.P(BF31:DC31)</f>
        <v>0.458257569495584</v>
      </c>
    </row>
    <row r="32" customFormat="false" ht="12.75" hidden="false" customHeight="false" outlineLevel="0" collapsed="false">
      <c r="B32" s="73" t="str">
        <f aca="false">INTRO!B32</f>
        <v>Palazzo</v>
      </c>
      <c r="C32" s="82" t="str">
        <f aca="false">IF($B32=C$2,"-",IF(COUNTIF(CORRIDA!$M:$M,$B32&amp;" d. "&amp;C$2)=0,"",COUNTIF(CORRIDA!$M:$M,$B32&amp;" d. "&amp;C$2)))</f>
        <v/>
      </c>
      <c r="D32" s="82" t="str">
        <f aca="false">IF($B32=D$2,"-",IF(COUNTIF(CORRIDA!$M:$M,$B32&amp;" d. "&amp;D$2)=0,"",COUNTIF(CORRIDA!$M:$M,$B32&amp;" d. "&amp;D$2)))</f>
        <v/>
      </c>
      <c r="E32" s="82" t="str">
        <f aca="false">IF($B32=E$2,"-",IF(COUNTIF(CORRIDA!$M:$M,$B32&amp;" d. "&amp;E$2)=0,"",COUNTIF(CORRIDA!$M:$M,$B32&amp;" d. "&amp;E$2)))</f>
        <v/>
      </c>
      <c r="F32" s="82" t="str">
        <f aca="false">IF($B32=F$2,"-",IF(COUNTIF(CORRIDA!$M:$M,$B32&amp;" d. "&amp;F$2)=0,"",COUNTIF(CORRIDA!$M:$M,$B32&amp;" d. "&amp;F$2)))</f>
        <v/>
      </c>
      <c r="G32" s="82" t="str">
        <f aca="false">IF($B32=G$2,"-",IF(COUNTIF(CORRIDA!$M:$M,$B32&amp;" d. "&amp;G$2)=0,"",COUNTIF(CORRIDA!$M:$M,$B32&amp;" d. "&amp;G$2)))</f>
        <v/>
      </c>
      <c r="H32" s="82" t="str">
        <f aca="false">IF($B32=H$2,"-",IF(COUNTIF(CORRIDA!$M:$M,$B32&amp;" d. "&amp;H$2)=0,"",COUNTIF(CORRIDA!$M:$M,$B32&amp;" d. "&amp;H$2)))</f>
        <v/>
      </c>
      <c r="I32" s="82" t="str">
        <f aca="false">IF($B32=I$2,"-",IF(COUNTIF(CORRIDA!$M:$M,$B32&amp;" d. "&amp;I$2)=0,"",COUNTIF(CORRIDA!$M:$M,$B32&amp;" d. "&amp;I$2)))</f>
        <v/>
      </c>
      <c r="J32" s="82" t="str">
        <f aca="false">IF($B32=J$2,"-",IF(COUNTIF(CORRIDA!$M:$M,$B32&amp;" d. "&amp;J$2)=0,"",COUNTIF(CORRIDA!$M:$M,$B32&amp;" d. "&amp;J$2)))</f>
        <v/>
      </c>
      <c r="K32" s="82" t="str">
        <f aca="false">IF($B32=K$2,"-",IF(COUNTIF(CORRIDA!$M:$M,$B32&amp;" d. "&amp;K$2)=0,"",COUNTIF(CORRIDA!$M:$M,$B32&amp;" d. "&amp;K$2)))</f>
        <v/>
      </c>
      <c r="L32" s="82" t="n">
        <f aca="false">IF($B32=L$2,"-",IF(COUNTIF(CORRIDA!$M:$M,$B32&amp;" d. "&amp;L$2)=0,"",COUNTIF(CORRIDA!$M:$M,$B32&amp;" d. "&amp;L$2)))</f>
        <v>1</v>
      </c>
      <c r="M32" s="82" t="str">
        <f aca="false">IF($B32=M$2,"-",IF(COUNTIF(CORRIDA!$M:$M,$B32&amp;" d. "&amp;M$2)=0,"",COUNTIF(CORRIDA!$M:$M,$B32&amp;" d. "&amp;M$2)))</f>
        <v/>
      </c>
      <c r="N32" s="82" t="str">
        <f aca="false">IF($B32=N$2,"-",IF(COUNTIF(CORRIDA!$M:$M,$B32&amp;" d. "&amp;N$2)=0,"",COUNTIF(CORRIDA!$M:$M,$B32&amp;" d. "&amp;N$2)))</f>
        <v/>
      </c>
      <c r="O32" s="82" t="str">
        <f aca="false">IF($B32=O$2,"-",IF(COUNTIF(CORRIDA!$M:$M,$B32&amp;" d. "&amp;O$2)=0,"",COUNTIF(CORRIDA!$M:$M,$B32&amp;" d. "&amp;O$2)))</f>
        <v/>
      </c>
      <c r="P32" s="82" t="str">
        <f aca="false">IF($B32=P$2,"-",IF(COUNTIF(CORRIDA!$M:$M,$B32&amp;" d. "&amp;P$2)=0,"",COUNTIF(CORRIDA!$M:$M,$B32&amp;" d. "&amp;P$2)))</f>
        <v/>
      </c>
      <c r="Q32" s="82" t="str">
        <f aca="false">IF($B32=Q$2,"-",IF(COUNTIF(CORRIDA!$M:$M,$B32&amp;" d. "&amp;Q$2)=0,"",COUNTIF(CORRIDA!$M:$M,$B32&amp;" d. "&amp;Q$2)))</f>
        <v/>
      </c>
      <c r="R32" s="82" t="str">
        <f aca="false">IF($B32=R$2,"-",IF(COUNTIF(CORRIDA!$M:$M,$B32&amp;" d. "&amp;R$2)=0,"",COUNTIF(CORRIDA!$M:$M,$B32&amp;" d. "&amp;R$2)))</f>
        <v/>
      </c>
      <c r="S32" s="82" t="str">
        <f aca="false">IF($B32=S$2,"-",IF(COUNTIF(CORRIDA!$M:$M,$B32&amp;" d. "&amp;S$2)=0,"",COUNTIF(CORRIDA!$M:$M,$B32&amp;" d. "&amp;S$2)))</f>
        <v/>
      </c>
      <c r="T32" s="82" t="str">
        <f aca="false">IF($B32=T$2,"-",IF(COUNTIF(CORRIDA!$M:$M,$B32&amp;" d. "&amp;T$2)=0,"",COUNTIF(CORRIDA!$M:$M,$B32&amp;" d. "&amp;T$2)))</f>
        <v/>
      </c>
      <c r="U32" s="82" t="str">
        <f aca="false">IF($B32=U$2,"-",IF(COUNTIF(CORRIDA!$M:$M,$B32&amp;" d. "&amp;U$2)=0,"",COUNTIF(CORRIDA!$M:$M,$B32&amp;" d. "&amp;U$2)))</f>
        <v/>
      </c>
      <c r="V32" s="82" t="str">
        <f aca="false">IF($B32=V$2,"-",IF(COUNTIF(CORRIDA!$M:$M,$B32&amp;" d. "&amp;V$2)=0,"",COUNTIF(CORRIDA!$M:$M,$B32&amp;" d. "&amp;V$2)))</f>
        <v/>
      </c>
      <c r="W32" s="82" t="str">
        <f aca="false">IF($B32=W$2,"-",IF(COUNTIF(CORRIDA!$M:$M,$B32&amp;" d. "&amp;W$2)=0,"",COUNTIF(CORRIDA!$M:$M,$B32&amp;" d. "&amp;W$2)))</f>
        <v/>
      </c>
      <c r="X32" s="82" t="str">
        <f aca="false">IF($B32=X$2,"-",IF(COUNTIF(CORRIDA!$M:$M,$B32&amp;" d. "&amp;X$2)=0,"",COUNTIF(CORRIDA!$M:$M,$B32&amp;" d. "&amp;X$2)))</f>
        <v/>
      </c>
      <c r="Y32" s="82" t="str">
        <f aca="false">IF($B32=Y$2,"-",IF(COUNTIF(CORRIDA!$M:$M,$B32&amp;" d. "&amp;Y$2)=0,"",COUNTIF(CORRIDA!$M:$M,$B32&amp;" d. "&amp;Y$2)))</f>
        <v/>
      </c>
      <c r="Z32" s="82" t="str">
        <f aca="false">IF($B32=Z$2,"-",IF(COUNTIF(CORRIDA!$M:$M,$B32&amp;" d. "&amp;Z$2)=0,"",COUNTIF(CORRIDA!$M:$M,$B32&amp;" d. "&amp;Z$2)))</f>
        <v/>
      </c>
      <c r="AA32" s="82" t="str">
        <f aca="false">IF($B32=AA$2,"-",IF(COUNTIF(CORRIDA!$M:$M,$B32&amp;" d. "&amp;AA$2)=0,"",COUNTIF(CORRIDA!$M:$M,$B32&amp;" d. "&amp;AA$2)))</f>
        <v/>
      </c>
      <c r="AB32" s="82" t="str">
        <f aca="false">IF($B32=AB$2,"-",IF(COUNTIF(CORRIDA!$M:$M,$B32&amp;" d. "&amp;AB$2)=0,"",COUNTIF(CORRIDA!$M:$M,$B32&amp;" d. "&amp;AB$2)))</f>
        <v/>
      </c>
      <c r="AC32" s="82" t="str">
        <f aca="false">IF($B32=AC$2,"-",IF(COUNTIF(CORRIDA!$M:$M,$B32&amp;" d. "&amp;AC$2)=0,"",COUNTIF(CORRIDA!$M:$M,$B32&amp;" d. "&amp;AC$2)))</f>
        <v/>
      </c>
      <c r="AD32" s="82" t="str">
        <f aca="false">IF($B32=AD$2,"-",IF(COUNTIF(CORRIDA!$M:$M,$B32&amp;" d. "&amp;AD$2)=0,"",COUNTIF(CORRIDA!$M:$M,$B32&amp;" d. "&amp;AD$2)))</f>
        <v/>
      </c>
      <c r="AE32" s="82" t="str">
        <f aca="false">IF($B32=AE$2,"-",IF(COUNTIF(CORRIDA!$M:$M,$B32&amp;" d. "&amp;AE$2)=0,"",COUNTIF(CORRIDA!$M:$M,$B32&amp;" d. "&amp;AE$2)))</f>
        <v/>
      </c>
      <c r="AF32" s="82" t="str">
        <f aca="false">IF($B32=AF$2,"-",IF(COUNTIF(CORRIDA!$M:$M,$B32&amp;" d. "&amp;AF$2)=0,"",COUNTIF(CORRIDA!$M:$M,$B32&amp;" d. "&amp;AF$2)))</f>
        <v>-</v>
      </c>
      <c r="AG32" s="82" t="str">
        <f aca="false">IF($B32=AG$2,"-",IF(COUNTIF(CORRIDA!$M:$M,$B32&amp;" d. "&amp;AG$2)=0,"",COUNTIF(CORRIDA!$M:$M,$B32&amp;" d. "&amp;AG$2)))</f>
        <v/>
      </c>
      <c r="AH32" s="82" t="str">
        <f aca="false">IF($B32=AH$2,"-",IF(COUNTIF(CORRIDA!$M:$M,$B32&amp;" d. "&amp;AH$2)=0,"",COUNTIF(CORRIDA!$M:$M,$B32&amp;" d. "&amp;AH$2)))</f>
        <v/>
      </c>
      <c r="AI32" s="82" t="str">
        <f aca="false">IF($B32=AI$2,"-",IF(COUNTIF(CORRIDA!$M:$M,$B32&amp;" d. "&amp;AI$2)=0,"",COUNTIF(CORRIDA!$M:$M,$B32&amp;" d. "&amp;AI$2)))</f>
        <v/>
      </c>
      <c r="AJ32" s="82" t="str">
        <f aca="false">IF($B32=AJ$2,"-",IF(COUNTIF(CORRIDA!$M:$M,$B32&amp;" d. "&amp;AJ$2)=0,"",COUNTIF(CORRIDA!$M:$M,$B32&amp;" d. "&amp;AJ$2)))</f>
        <v/>
      </c>
      <c r="AK32" s="82" t="str">
        <f aca="false">IF($B32=AK$2,"-",IF(COUNTIF(CORRIDA!$M:$M,$B32&amp;" d. "&amp;AK$2)=0,"",COUNTIF(CORRIDA!$M:$M,$B32&amp;" d. "&amp;AK$2)))</f>
        <v/>
      </c>
      <c r="AL32" s="82" t="str">
        <f aca="false">IF($B32=AL$2,"-",IF(COUNTIF(CORRIDA!$M:$M,$B32&amp;" d. "&amp;AL$2)=0,"",COUNTIF(CORRIDA!$M:$M,$B32&amp;" d. "&amp;AL$2)))</f>
        <v/>
      </c>
      <c r="AM32" s="82" t="str">
        <f aca="false">IF($B32=AM$2,"-",IF(COUNTIF(CORRIDA!$M:$M,$B32&amp;" d. "&amp;AM$2)=0,"",COUNTIF(CORRIDA!$M:$M,$B32&amp;" d. "&amp;AM$2)))</f>
        <v/>
      </c>
      <c r="AN32" s="82" t="str">
        <f aca="false">IF($B32=AN$2,"-",IF(COUNTIF(CORRIDA!$M:$M,$B32&amp;" d. "&amp;AN$2)=0,"",COUNTIF(CORRIDA!$M:$M,$B32&amp;" d. "&amp;AN$2)))</f>
        <v/>
      </c>
      <c r="AO32" s="82" t="n">
        <f aca="false">IF($B32=AO$2,"-",IF(COUNTIF(CORRIDA!$M:$M,$B32&amp;" d. "&amp;AO$2)=0,"",COUNTIF(CORRIDA!$M:$M,$B32&amp;" d. "&amp;AO$2)))</f>
        <v>1</v>
      </c>
      <c r="AP32" s="82" t="str">
        <f aca="false">IF($B32=AP$2,"-",IF(COUNTIF(CORRIDA!$M:$M,$B32&amp;" d. "&amp;AP$2)=0,"",COUNTIF(CORRIDA!$M:$M,$B32&amp;" d. "&amp;AP$2)))</f>
        <v/>
      </c>
      <c r="AQ32" s="82" t="str">
        <f aca="false">IF($B32=AQ$2,"-",IF(COUNTIF(CORRIDA!$M:$M,$B32&amp;" d. "&amp;AQ$2)=0,"",COUNTIF(CORRIDA!$M:$M,$B32&amp;" d. "&amp;AQ$2)))</f>
        <v/>
      </c>
      <c r="AR32" s="82" t="str">
        <f aca="false">IF($B32=AR$2,"-",IF(COUNTIF(CORRIDA!$M:$M,$B32&amp;" d. "&amp;AR$2)=0,"",COUNTIF(CORRIDA!$M:$M,$B32&amp;" d. "&amp;AR$2)))</f>
        <v/>
      </c>
      <c r="AS32" s="82" t="str">
        <f aca="false">IF($B32=AS$2,"-",IF(COUNTIF(CORRIDA!$M:$M,$B32&amp;" d. "&amp;AS$2)=0,"",COUNTIF(CORRIDA!$M:$M,$B32&amp;" d. "&amp;AS$2)))</f>
        <v/>
      </c>
      <c r="AT32" s="82" t="str">
        <f aca="false">IF($B32=AT$2,"-",IF(COUNTIF(CORRIDA!$M:$M,$B32&amp;" d. "&amp;AT$2)=0,"",COUNTIF(CORRIDA!$M:$M,$B32&amp;" d. "&amp;AT$2)))</f>
        <v/>
      </c>
      <c r="AU32" s="82" t="str">
        <f aca="false">IF($B32=AU$2,"-",IF(COUNTIF(CORRIDA!$M:$M,$B32&amp;" d. "&amp;AU$2)=0,"",COUNTIF(CORRIDA!$M:$M,$B32&amp;" d. "&amp;AU$2)))</f>
        <v/>
      </c>
      <c r="AV32" s="82" t="str">
        <f aca="false">IF($B32=AV$2,"-",IF(COUNTIF(CORRIDA!$M:$M,$B32&amp;" d. "&amp;AV$2)=0,"",COUNTIF(CORRIDA!$M:$M,$B32&amp;" d. "&amp;AV$2)))</f>
        <v/>
      </c>
      <c r="AW32" s="82" t="str">
        <f aca="false">IF($B32=AW$2,"-",IF(COUNTIF(CORRIDA!$M:$M,$B32&amp;" d. "&amp;AW$2)=0,"",COUNTIF(CORRIDA!$M:$M,$B32&amp;" d. "&amp;AW$2)))</f>
        <v/>
      </c>
      <c r="AX32" s="82" t="str">
        <f aca="false">IF($B32=AX$2,"-",IF(COUNTIF(CORRIDA!$M:$M,$B32&amp;" d. "&amp;AX$2)=0,"",COUNTIF(CORRIDA!$M:$M,$B32&amp;" d. "&amp;AX$2)))</f>
        <v/>
      </c>
      <c r="AY32" s="82" t="str">
        <f aca="false">IF($B32=AY$2,"-",IF(COUNTIF(CORRIDA!$M:$M,$B32&amp;" d. "&amp;AY$2)=0,"",COUNTIF(CORRIDA!$M:$M,$B32&amp;" d. "&amp;AY$2)))</f>
        <v/>
      </c>
      <c r="AZ32" s="82" t="str">
        <f aca="false">IF($B32=AZ$2,"-",IF(COUNTIF(CORRIDA!$M:$M,$B32&amp;" d. "&amp;AZ$2)=0,"",COUNTIF(CORRIDA!$M:$M,$B32&amp;" d. "&amp;AZ$2)))</f>
        <v/>
      </c>
      <c r="BA32" s="75" t="n">
        <f aca="false">SUM(C32:AZ32)</f>
        <v>2</v>
      </c>
      <c r="BE32" s="73" t="str">
        <f aca="false">B32</f>
        <v>Palazzo</v>
      </c>
      <c r="BF32" s="83" t="str">
        <f aca="false">IF($B32=BF$2,"-",IF(COUNTIF(CORRIDA!$M:$M,$B32&amp;" d. "&amp;BF$2)+COUNTIF(CORRIDA!$M:$M,BF$2&amp;" d. "&amp;$B32)=0,"",COUNTIF(CORRIDA!$M:$M,$B32&amp;" d. "&amp;BF$2)+COUNTIF(CORRIDA!$M:$M,BF$2&amp;" d. "&amp;$B32)))</f>
        <v/>
      </c>
      <c r="BG32" s="83" t="str">
        <f aca="false">IF($B32=BG$2,"-",IF(COUNTIF(CORRIDA!$M:$M,$B32&amp;" d. "&amp;BG$2)+COUNTIF(CORRIDA!$M:$M,BG$2&amp;" d. "&amp;$B32)=0,"",COUNTIF(CORRIDA!$M:$M,$B32&amp;" d. "&amp;BG$2)+COUNTIF(CORRIDA!$M:$M,BG$2&amp;" d. "&amp;$B32)))</f>
        <v/>
      </c>
      <c r="BH32" s="83" t="str">
        <f aca="false">IF($B32=BH$2,"-",IF(COUNTIF(CORRIDA!$M:$M,$B32&amp;" d. "&amp;BH$2)+COUNTIF(CORRIDA!$M:$M,BH$2&amp;" d. "&amp;$B32)=0,"",COUNTIF(CORRIDA!$M:$M,$B32&amp;" d. "&amp;BH$2)+COUNTIF(CORRIDA!$M:$M,BH$2&amp;" d. "&amp;$B32)))</f>
        <v/>
      </c>
      <c r="BI32" s="83" t="str">
        <f aca="false">IF($B32=BI$2,"-",IF(COUNTIF(CORRIDA!$M:$M,$B32&amp;" d. "&amp;BI$2)+COUNTIF(CORRIDA!$M:$M,BI$2&amp;" d. "&amp;$B32)=0,"",COUNTIF(CORRIDA!$M:$M,$B32&amp;" d. "&amp;BI$2)+COUNTIF(CORRIDA!$M:$M,BI$2&amp;" d. "&amp;$B32)))</f>
        <v/>
      </c>
      <c r="BJ32" s="83" t="str">
        <f aca="false">IF($B32=BJ$2,"-",IF(COUNTIF(CORRIDA!$M:$M,$B32&amp;" d. "&amp;BJ$2)+COUNTIF(CORRIDA!$M:$M,BJ$2&amp;" d. "&amp;$B32)=0,"",COUNTIF(CORRIDA!$M:$M,$B32&amp;" d. "&amp;BJ$2)+COUNTIF(CORRIDA!$M:$M,BJ$2&amp;" d. "&amp;$B32)))</f>
        <v/>
      </c>
      <c r="BK32" s="83" t="str">
        <f aca="false">IF($B32=BK$2,"-",IF(COUNTIF(CORRIDA!$M:$M,$B32&amp;" d. "&amp;BK$2)+COUNTIF(CORRIDA!$M:$M,BK$2&amp;" d. "&amp;$B32)=0,"",COUNTIF(CORRIDA!$M:$M,$B32&amp;" d. "&amp;BK$2)+COUNTIF(CORRIDA!$M:$M,BK$2&amp;" d. "&amp;$B32)))</f>
        <v/>
      </c>
      <c r="BL32" s="83" t="str">
        <f aca="false">IF($B32=BL$2,"-",IF(COUNTIF(CORRIDA!$M:$M,$B32&amp;" d. "&amp;BL$2)+COUNTIF(CORRIDA!$M:$M,BL$2&amp;" d. "&amp;$B32)=0,"",COUNTIF(CORRIDA!$M:$M,$B32&amp;" d. "&amp;BL$2)+COUNTIF(CORRIDA!$M:$M,BL$2&amp;" d. "&amp;$B32)))</f>
        <v/>
      </c>
      <c r="BM32" s="83" t="str">
        <f aca="false">IF($B32=BM$2,"-",IF(COUNTIF(CORRIDA!$M:$M,$B32&amp;" d. "&amp;BM$2)+COUNTIF(CORRIDA!$M:$M,BM$2&amp;" d. "&amp;$B32)=0,"",COUNTIF(CORRIDA!$M:$M,$B32&amp;" d. "&amp;BM$2)+COUNTIF(CORRIDA!$M:$M,BM$2&amp;" d. "&amp;$B32)))</f>
        <v/>
      </c>
      <c r="BN32" s="83" t="str">
        <f aca="false">IF($B32=BN$2,"-",IF(COUNTIF(CORRIDA!$M:$M,$B32&amp;" d. "&amp;BN$2)+COUNTIF(CORRIDA!$M:$M,BN$2&amp;" d. "&amp;$B32)=0,"",COUNTIF(CORRIDA!$M:$M,$B32&amp;" d. "&amp;BN$2)+COUNTIF(CORRIDA!$M:$M,BN$2&amp;" d. "&amp;$B32)))</f>
        <v/>
      </c>
      <c r="BO32" s="83" t="n">
        <f aca="false">IF($B32=BO$2,"-",IF(COUNTIF(CORRIDA!$M:$M,$B32&amp;" d. "&amp;BO$2)+COUNTIF(CORRIDA!$M:$M,BO$2&amp;" d. "&amp;$B32)=0,"",COUNTIF(CORRIDA!$M:$M,$B32&amp;" d. "&amp;BO$2)+COUNTIF(CORRIDA!$M:$M,BO$2&amp;" d. "&amp;$B32)))</f>
        <v>1</v>
      </c>
      <c r="BP32" s="83" t="str">
        <f aca="false">IF($B32=BP$2,"-",IF(COUNTIF(CORRIDA!$M:$M,$B32&amp;" d. "&amp;BP$2)+COUNTIF(CORRIDA!$M:$M,BP$2&amp;" d. "&amp;$B32)=0,"",COUNTIF(CORRIDA!$M:$M,$B32&amp;" d. "&amp;BP$2)+COUNTIF(CORRIDA!$M:$M,BP$2&amp;" d. "&amp;$B32)))</f>
        <v/>
      </c>
      <c r="BQ32" s="83" t="str">
        <f aca="false">IF($B32=BQ$2,"-",IF(COUNTIF(CORRIDA!$M:$M,$B32&amp;" d. "&amp;BQ$2)+COUNTIF(CORRIDA!$M:$M,BQ$2&amp;" d. "&amp;$B32)=0,"",COUNTIF(CORRIDA!$M:$M,$B32&amp;" d. "&amp;BQ$2)+COUNTIF(CORRIDA!$M:$M,BQ$2&amp;" d. "&amp;$B32)))</f>
        <v/>
      </c>
      <c r="BR32" s="83" t="str">
        <f aca="false">IF($B32=BR$2,"-",IF(COUNTIF(CORRIDA!$M:$M,$B32&amp;" d. "&amp;BR$2)+COUNTIF(CORRIDA!$M:$M,BR$2&amp;" d. "&amp;$B32)=0,"",COUNTIF(CORRIDA!$M:$M,$B32&amp;" d. "&amp;BR$2)+COUNTIF(CORRIDA!$M:$M,BR$2&amp;" d. "&amp;$B32)))</f>
        <v/>
      </c>
      <c r="BS32" s="83" t="str">
        <f aca="false">IF($B32=BS$2,"-",IF(COUNTIF(CORRIDA!$M:$M,$B32&amp;" d. "&amp;BS$2)+COUNTIF(CORRIDA!$M:$M,BS$2&amp;" d. "&amp;$B32)=0,"",COUNTIF(CORRIDA!$M:$M,$B32&amp;" d. "&amp;BS$2)+COUNTIF(CORRIDA!$M:$M,BS$2&amp;" d. "&amp;$B32)))</f>
        <v/>
      </c>
      <c r="BT32" s="83" t="str">
        <f aca="false">IF($B32=BT$2,"-",IF(COUNTIF(CORRIDA!$M:$M,$B32&amp;" d. "&amp;BT$2)+COUNTIF(CORRIDA!$M:$M,BT$2&amp;" d. "&amp;$B32)=0,"",COUNTIF(CORRIDA!$M:$M,$B32&amp;" d. "&amp;BT$2)+COUNTIF(CORRIDA!$M:$M,BT$2&amp;" d. "&amp;$B32)))</f>
        <v/>
      </c>
      <c r="BU32" s="83" t="str">
        <f aca="false">IF($B32=BU$2,"-",IF(COUNTIF(CORRIDA!$M:$M,$B32&amp;" d. "&amp;BU$2)+COUNTIF(CORRIDA!$M:$M,BU$2&amp;" d. "&amp;$B32)=0,"",COUNTIF(CORRIDA!$M:$M,$B32&amp;" d. "&amp;BU$2)+COUNTIF(CORRIDA!$M:$M,BU$2&amp;" d. "&amp;$B32)))</f>
        <v/>
      </c>
      <c r="BV32" s="83" t="str">
        <f aca="false">IF($B32=BV$2,"-",IF(COUNTIF(CORRIDA!$M:$M,$B32&amp;" d. "&amp;BV$2)+COUNTIF(CORRIDA!$M:$M,BV$2&amp;" d. "&amp;$B32)=0,"",COUNTIF(CORRIDA!$M:$M,$B32&amp;" d. "&amp;BV$2)+COUNTIF(CORRIDA!$M:$M,BV$2&amp;" d. "&amp;$B32)))</f>
        <v/>
      </c>
      <c r="BW32" s="83" t="str">
        <f aca="false">IF($B32=BW$2,"-",IF(COUNTIF(CORRIDA!$M:$M,$B32&amp;" d. "&amp;BW$2)+COUNTIF(CORRIDA!$M:$M,BW$2&amp;" d. "&amp;$B32)=0,"",COUNTIF(CORRIDA!$M:$M,$B32&amp;" d. "&amp;BW$2)+COUNTIF(CORRIDA!$M:$M,BW$2&amp;" d. "&amp;$B32)))</f>
        <v/>
      </c>
      <c r="BX32" s="83" t="str">
        <f aca="false">IF($B32=BX$2,"-",IF(COUNTIF(CORRIDA!$M:$M,$B32&amp;" d. "&amp;BX$2)+COUNTIF(CORRIDA!$M:$M,BX$2&amp;" d. "&amp;$B32)=0,"",COUNTIF(CORRIDA!$M:$M,$B32&amp;" d. "&amp;BX$2)+COUNTIF(CORRIDA!$M:$M,BX$2&amp;" d. "&amp;$B32)))</f>
        <v/>
      </c>
      <c r="BY32" s="83" t="str">
        <f aca="false">IF($B32=BY$2,"-",IF(COUNTIF(CORRIDA!$M:$M,$B32&amp;" d. "&amp;BY$2)+COUNTIF(CORRIDA!$M:$M,BY$2&amp;" d. "&amp;$B32)=0,"",COUNTIF(CORRIDA!$M:$M,$B32&amp;" d. "&amp;BY$2)+COUNTIF(CORRIDA!$M:$M,BY$2&amp;" d. "&amp;$B32)))</f>
        <v/>
      </c>
      <c r="BZ32" s="83" t="str">
        <f aca="false">IF($B32=BZ$2,"-",IF(COUNTIF(CORRIDA!$M:$M,$B32&amp;" d. "&amp;BZ$2)+COUNTIF(CORRIDA!$M:$M,BZ$2&amp;" d. "&amp;$B32)=0,"",COUNTIF(CORRIDA!$M:$M,$B32&amp;" d. "&amp;BZ$2)+COUNTIF(CORRIDA!$M:$M,BZ$2&amp;" d. "&amp;$B32)))</f>
        <v/>
      </c>
      <c r="CA32" s="83" t="str">
        <f aca="false">IF($B32=CA$2,"-",IF(COUNTIF(CORRIDA!$M:$M,$B32&amp;" d. "&amp;CA$2)+COUNTIF(CORRIDA!$M:$M,CA$2&amp;" d. "&amp;$B32)=0,"",COUNTIF(CORRIDA!$M:$M,$B32&amp;" d. "&amp;CA$2)+COUNTIF(CORRIDA!$M:$M,CA$2&amp;" d. "&amp;$B32)))</f>
        <v/>
      </c>
      <c r="CB32" s="83" t="str">
        <f aca="false">IF($B32=CB$2,"-",IF(COUNTIF(CORRIDA!$M:$M,$B32&amp;" d. "&amp;CB$2)+COUNTIF(CORRIDA!$M:$M,CB$2&amp;" d. "&amp;$B32)=0,"",COUNTIF(CORRIDA!$M:$M,$B32&amp;" d. "&amp;CB$2)+COUNTIF(CORRIDA!$M:$M,CB$2&amp;" d. "&amp;$B32)))</f>
        <v/>
      </c>
      <c r="CC32" s="83" t="str">
        <f aca="false">IF($B32=CC$2,"-",IF(COUNTIF(CORRIDA!$M:$M,$B32&amp;" d. "&amp;CC$2)+COUNTIF(CORRIDA!$M:$M,CC$2&amp;" d. "&amp;$B32)=0,"",COUNTIF(CORRIDA!$M:$M,$B32&amp;" d. "&amp;CC$2)+COUNTIF(CORRIDA!$M:$M,CC$2&amp;" d. "&amp;$B32)))</f>
        <v/>
      </c>
      <c r="CD32" s="83" t="str">
        <f aca="false">IF($B32=CD$2,"-",IF(COUNTIF(CORRIDA!$M:$M,$B32&amp;" d. "&amp;CD$2)+COUNTIF(CORRIDA!$M:$M,CD$2&amp;" d. "&amp;$B32)=0,"",COUNTIF(CORRIDA!$M:$M,$B32&amp;" d. "&amp;CD$2)+COUNTIF(CORRIDA!$M:$M,CD$2&amp;" d. "&amp;$B32)))</f>
        <v/>
      </c>
      <c r="CE32" s="83" t="str">
        <f aca="false">IF($B32=CE$2,"-",IF(COUNTIF(CORRIDA!$M:$M,$B32&amp;" d. "&amp;CE$2)+COUNTIF(CORRIDA!$M:$M,CE$2&amp;" d. "&amp;$B32)=0,"",COUNTIF(CORRIDA!$M:$M,$B32&amp;" d. "&amp;CE$2)+COUNTIF(CORRIDA!$M:$M,CE$2&amp;" d. "&amp;$B32)))</f>
        <v/>
      </c>
      <c r="CF32" s="83" t="str">
        <f aca="false">IF($B32=CF$2,"-",IF(COUNTIF(CORRIDA!$M:$M,$B32&amp;" d. "&amp;CF$2)+COUNTIF(CORRIDA!$M:$M,CF$2&amp;" d. "&amp;$B32)=0,"",COUNTIF(CORRIDA!$M:$M,$B32&amp;" d. "&amp;CF$2)+COUNTIF(CORRIDA!$M:$M,CF$2&amp;" d. "&amp;$B32)))</f>
        <v/>
      </c>
      <c r="CG32" s="83" t="str">
        <f aca="false">IF($B32=CG$2,"-",IF(COUNTIF(CORRIDA!$M:$M,$B32&amp;" d. "&amp;CG$2)+COUNTIF(CORRIDA!$M:$M,CG$2&amp;" d. "&amp;$B32)=0,"",COUNTIF(CORRIDA!$M:$M,$B32&amp;" d. "&amp;CG$2)+COUNTIF(CORRIDA!$M:$M,CG$2&amp;" d. "&amp;$B32)))</f>
        <v/>
      </c>
      <c r="CH32" s="83" t="str">
        <f aca="false">IF($B32=CH$2,"-",IF(COUNTIF(CORRIDA!$M:$M,$B32&amp;" d. "&amp;CH$2)+COUNTIF(CORRIDA!$M:$M,CH$2&amp;" d. "&amp;$B32)=0,"",COUNTIF(CORRIDA!$M:$M,$B32&amp;" d. "&amp;CH$2)+COUNTIF(CORRIDA!$M:$M,CH$2&amp;" d. "&amp;$B32)))</f>
        <v/>
      </c>
      <c r="CI32" s="83" t="str">
        <f aca="false">IF($B32=CI$2,"-",IF(COUNTIF(CORRIDA!$M:$M,$B32&amp;" d. "&amp;CI$2)+COUNTIF(CORRIDA!$M:$M,CI$2&amp;" d. "&amp;$B32)=0,"",COUNTIF(CORRIDA!$M:$M,$B32&amp;" d. "&amp;CI$2)+COUNTIF(CORRIDA!$M:$M,CI$2&amp;" d. "&amp;$B32)))</f>
        <v>-</v>
      </c>
      <c r="CJ32" s="83" t="str">
        <f aca="false">IF($B32=CJ$2,"-",IF(COUNTIF(CORRIDA!$M:$M,$B32&amp;" d. "&amp;CJ$2)+COUNTIF(CORRIDA!$M:$M,CJ$2&amp;" d. "&amp;$B32)=0,"",COUNTIF(CORRIDA!$M:$M,$B32&amp;" d. "&amp;CJ$2)+COUNTIF(CORRIDA!$M:$M,CJ$2&amp;" d. "&amp;$B32)))</f>
        <v/>
      </c>
      <c r="CK32" s="83" t="str">
        <f aca="false">IF($B32=CK$2,"-",IF(COUNTIF(CORRIDA!$M:$M,$B32&amp;" d. "&amp;CK$2)+COUNTIF(CORRIDA!$M:$M,CK$2&amp;" d. "&amp;$B32)=0,"",COUNTIF(CORRIDA!$M:$M,$B32&amp;" d. "&amp;CK$2)+COUNTIF(CORRIDA!$M:$M,CK$2&amp;" d. "&amp;$B32)))</f>
        <v/>
      </c>
      <c r="CL32" s="83" t="str">
        <f aca="false">IF($B32=CL$2,"-",IF(COUNTIF(CORRIDA!$M:$M,$B32&amp;" d. "&amp;CL$2)+COUNTIF(CORRIDA!$M:$M,CL$2&amp;" d. "&amp;$B32)=0,"",COUNTIF(CORRIDA!$M:$M,$B32&amp;" d. "&amp;CL$2)+COUNTIF(CORRIDA!$M:$M,CL$2&amp;" d. "&amp;$B32)))</f>
        <v/>
      </c>
      <c r="CM32" s="83" t="str">
        <f aca="false">IF($B32=CM$2,"-",IF(COUNTIF(CORRIDA!$M:$M,$B32&amp;" d. "&amp;CM$2)+COUNTIF(CORRIDA!$M:$M,CM$2&amp;" d. "&amp;$B32)=0,"",COUNTIF(CORRIDA!$M:$M,$B32&amp;" d. "&amp;CM$2)+COUNTIF(CORRIDA!$M:$M,CM$2&amp;" d. "&amp;$B32)))</f>
        <v/>
      </c>
      <c r="CN32" s="83" t="str">
        <f aca="false">IF($B32=CN$2,"-",IF(COUNTIF(CORRIDA!$M:$M,$B32&amp;" d. "&amp;CN$2)+COUNTIF(CORRIDA!$M:$M,CN$2&amp;" d. "&amp;$B32)=0,"",COUNTIF(CORRIDA!$M:$M,$B32&amp;" d. "&amp;CN$2)+COUNTIF(CORRIDA!$M:$M,CN$2&amp;" d. "&amp;$B32)))</f>
        <v/>
      </c>
      <c r="CO32" s="83" t="str">
        <f aca="false">IF($B32=CO$2,"-",IF(COUNTIF(CORRIDA!$M:$M,$B32&amp;" d. "&amp;CO$2)+COUNTIF(CORRIDA!$M:$M,CO$2&amp;" d. "&amp;$B32)=0,"",COUNTIF(CORRIDA!$M:$M,$B32&amp;" d. "&amp;CO$2)+COUNTIF(CORRIDA!$M:$M,CO$2&amp;" d. "&amp;$B32)))</f>
        <v/>
      </c>
      <c r="CP32" s="83" t="str">
        <f aca="false">IF($B32=CP$2,"-",IF(COUNTIF(CORRIDA!$M:$M,$B32&amp;" d. "&amp;CP$2)+COUNTIF(CORRIDA!$M:$M,CP$2&amp;" d. "&amp;$B32)=0,"",COUNTIF(CORRIDA!$M:$M,$B32&amp;" d. "&amp;CP$2)+COUNTIF(CORRIDA!$M:$M,CP$2&amp;" d. "&amp;$B32)))</f>
        <v/>
      </c>
      <c r="CQ32" s="83" t="str">
        <f aca="false">IF($B32=CQ$2,"-",IF(COUNTIF(CORRIDA!$M:$M,$B32&amp;" d. "&amp;CQ$2)+COUNTIF(CORRIDA!$M:$M,CQ$2&amp;" d. "&amp;$B32)=0,"",COUNTIF(CORRIDA!$M:$M,$B32&amp;" d. "&amp;CQ$2)+COUNTIF(CORRIDA!$M:$M,CQ$2&amp;" d. "&amp;$B32)))</f>
        <v/>
      </c>
      <c r="CR32" s="83" t="n">
        <f aca="false">IF($B32=CR$2,"-",IF(COUNTIF(CORRIDA!$M:$M,$B32&amp;" d. "&amp;CR$2)+COUNTIF(CORRIDA!$M:$M,CR$2&amp;" d. "&amp;$B32)=0,"",COUNTIF(CORRIDA!$M:$M,$B32&amp;" d. "&amp;CR$2)+COUNTIF(CORRIDA!$M:$M,CR$2&amp;" d. "&amp;$B32)))</f>
        <v>1</v>
      </c>
      <c r="CS32" s="83" t="str">
        <f aca="false">IF($B32=CS$2,"-",IF(COUNTIF(CORRIDA!$M:$M,$B32&amp;" d. "&amp;CS$2)+COUNTIF(CORRIDA!$M:$M,CS$2&amp;" d. "&amp;$B32)=0,"",COUNTIF(CORRIDA!$M:$M,$B32&amp;" d. "&amp;CS$2)+COUNTIF(CORRIDA!$M:$M,CS$2&amp;" d. "&amp;$B32)))</f>
        <v/>
      </c>
      <c r="CT32" s="83" t="str">
        <f aca="false">IF($B32=CT$2,"-",IF(COUNTIF(CORRIDA!$M:$M,$B32&amp;" d. "&amp;CT$2)+COUNTIF(CORRIDA!$M:$M,CT$2&amp;" d. "&amp;$B32)=0,"",COUNTIF(CORRIDA!$M:$M,$B32&amp;" d. "&amp;CT$2)+COUNTIF(CORRIDA!$M:$M,CT$2&amp;" d. "&amp;$B32)))</f>
        <v/>
      </c>
      <c r="CU32" s="83" t="str">
        <f aca="false">IF($B32=CU$2,"-",IF(COUNTIF(CORRIDA!$M:$M,$B32&amp;" d. "&amp;CU$2)+COUNTIF(CORRIDA!$M:$M,CU$2&amp;" d. "&amp;$B32)=0,"",COUNTIF(CORRIDA!$M:$M,$B32&amp;" d. "&amp;CU$2)+COUNTIF(CORRIDA!$M:$M,CU$2&amp;" d. "&amp;$B32)))</f>
        <v/>
      </c>
      <c r="CV32" s="83" t="str">
        <f aca="false">IF($B32=CV$2,"-",IF(COUNTIF(CORRIDA!$M:$M,$B32&amp;" d. "&amp;CV$2)+COUNTIF(CORRIDA!$M:$M,CV$2&amp;" d. "&amp;$B32)=0,"",COUNTIF(CORRIDA!$M:$M,$B32&amp;" d. "&amp;CV$2)+COUNTIF(CORRIDA!$M:$M,CV$2&amp;" d. "&amp;$B32)))</f>
        <v/>
      </c>
      <c r="CW32" s="83" t="str">
        <f aca="false">IF($B32=CW$2,"-",IF(COUNTIF(CORRIDA!$M:$M,$B32&amp;" d. "&amp;CW$2)+COUNTIF(CORRIDA!$M:$M,CW$2&amp;" d. "&amp;$B32)=0,"",COUNTIF(CORRIDA!$M:$M,$B32&amp;" d. "&amp;CW$2)+COUNTIF(CORRIDA!$M:$M,CW$2&amp;" d. "&amp;$B32)))</f>
        <v/>
      </c>
      <c r="CX32" s="83" t="str">
        <f aca="false">IF($B32=CX$2,"-",IF(COUNTIF(CORRIDA!$M:$M,$B32&amp;" d. "&amp;CX$2)+COUNTIF(CORRIDA!$M:$M,CX$2&amp;" d. "&amp;$B32)=0,"",COUNTIF(CORRIDA!$M:$M,$B32&amp;" d. "&amp;CX$2)+COUNTIF(CORRIDA!$M:$M,CX$2&amp;" d. "&amp;$B32)))</f>
        <v/>
      </c>
      <c r="CY32" s="83" t="str">
        <f aca="false">IF($B32=CY$2,"-",IF(COUNTIF(CORRIDA!$M:$M,$B32&amp;" d. "&amp;CY$2)+COUNTIF(CORRIDA!$M:$M,CY$2&amp;" d. "&amp;$B32)=0,"",COUNTIF(CORRIDA!$M:$M,$B32&amp;" d. "&amp;CY$2)+COUNTIF(CORRIDA!$M:$M,CY$2&amp;" d. "&amp;$B32)))</f>
        <v/>
      </c>
      <c r="CZ32" s="83" t="str">
        <f aca="false">IF($B32=CZ$2,"-",IF(COUNTIF(CORRIDA!$M:$M,$B32&amp;" d. "&amp;CZ$2)+COUNTIF(CORRIDA!$M:$M,CZ$2&amp;" d. "&amp;$B32)=0,"",COUNTIF(CORRIDA!$M:$M,$B32&amp;" d. "&amp;CZ$2)+COUNTIF(CORRIDA!$M:$M,CZ$2&amp;" d. "&amp;$B32)))</f>
        <v/>
      </c>
      <c r="DA32" s="83" t="str">
        <f aca="false">IF($B32=DA$2,"-",IF(COUNTIF(CORRIDA!$M:$M,$B32&amp;" d. "&amp;DA$2)+COUNTIF(CORRIDA!$M:$M,DA$2&amp;" d. "&amp;$B32)=0,"",COUNTIF(CORRIDA!$M:$M,$B32&amp;" d. "&amp;DA$2)+COUNTIF(CORRIDA!$M:$M,DA$2&amp;" d. "&amp;$B32)))</f>
        <v/>
      </c>
      <c r="DB32" s="83" t="str">
        <f aca="false">IF($B32=DB$2,"-",IF(COUNTIF(CORRIDA!$M:$M,$B32&amp;" d. "&amp;DB$2)+COUNTIF(CORRIDA!$M:$M,DB$2&amp;" d. "&amp;$B32)=0,"",COUNTIF(CORRIDA!$M:$M,$B32&amp;" d. "&amp;DB$2)+COUNTIF(CORRIDA!$M:$M,DB$2&amp;" d. "&amp;$B32)))</f>
        <v/>
      </c>
      <c r="DC32" s="83" t="str">
        <f aca="false">IF($B32=DC$2,"-",IF(COUNTIF(CORRIDA!$M:$M,$B32&amp;" d. "&amp;DC$2)+COUNTIF(CORRIDA!$M:$M,DC$2&amp;" d. "&amp;$B32)=0,"",COUNTIF(CORRIDA!$M:$M,$B32&amp;" d. "&amp;DC$2)+COUNTIF(CORRIDA!$M:$M,DC$2&amp;" d. "&amp;$B32)))</f>
        <v/>
      </c>
      <c r="DD32" s="75" t="n">
        <f aca="false">SUM(BF32:DC32)</f>
        <v>2</v>
      </c>
      <c r="DE32" s="77" t="n">
        <f aca="false">COUNTIF(BF32:DC32,"&gt;0")</f>
        <v>2</v>
      </c>
      <c r="DF32" s="78" t="n">
        <f aca="false">IF(COUNTIF(BF32:DC32,"&gt;0")&lt;10,0,QUOTIENT(COUNTIF(BF32:DC32,"&gt;0"),5)*50)</f>
        <v>0</v>
      </c>
      <c r="DG32" s="79"/>
      <c r="DH32" s="73" t="str">
        <f aca="false">BE32</f>
        <v>Palazzo</v>
      </c>
      <c r="DI32" s="83" t="n">
        <f aca="false">IF($B32=DI$2,0,IF(COUNTIF(CORRIDA!$M:$M,$B32&amp;" d. "&amp;DI$2)+COUNTIF(CORRIDA!$M:$M,DI$2&amp;" d. "&amp;$B32)=0,0,COUNTIF(CORRIDA!$M:$M,$B32&amp;" d. "&amp;DI$2)+COUNTIF(CORRIDA!$M:$M,DI$2&amp;" d. "&amp;$B32)))</f>
        <v>0</v>
      </c>
      <c r="DJ32" s="83" t="n">
        <f aca="false">IF($B32=DJ$2,0,IF(COUNTIF(CORRIDA!$M:$M,$B32&amp;" d. "&amp;DJ$2)+COUNTIF(CORRIDA!$M:$M,DJ$2&amp;" d. "&amp;$B32)=0,0,COUNTIF(CORRIDA!$M:$M,$B32&amp;" d. "&amp;DJ$2)+COUNTIF(CORRIDA!$M:$M,DJ$2&amp;" d. "&amp;$B32)))</f>
        <v>0</v>
      </c>
      <c r="DK32" s="83" t="n">
        <f aca="false">IF($B32=DK$2,0,IF(COUNTIF(CORRIDA!$M:$M,$B32&amp;" d. "&amp;DK$2)+COUNTIF(CORRIDA!$M:$M,DK$2&amp;" d. "&amp;$B32)=0,0,COUNTIF(CORRIDA!$M:$M,$B32&amp;" d. "&amp;DK$2)+COUNTIF(CORRIDA!$M:$M,DK$2&amp;" d. "&amp;$B32)))</f>
        <v>0</v>
      </c>
      <c r="DL32" s="83" t="n">
        <f aca="false">IF($B32=DL$2,0,IF(COUNTIF(CORRIDA!$M:$M,$B32&amp;" d. "&amp;DL$2)+COUNTIF(CORRIDA!$M:$M,DL$2&amp;" d. "&amp;$B32)=0,0,COUNTIF(CORRIDA!$M:$M,$B32&amp;" d. "&amp;DL$2)+COUNTIF(CORRIDA!$M:$M,DL$2&amp;" d. "&amp;$B32)))</f>
        <v>0</v>
      </c>
      <c r="DM32" s="83" t="n">
        <f aca="false">IF($B32=DM$2,0,IF(COUNTIF(CORRIDA!$M:$M,$B32&amp;" d. "&amp;DM$2)+COUNTIF(CORRIDA!$M:$M,DM$2&amp;" d. "&amp;$B32)=0,0,COUNTIF(CORRIDA!$M:$M,$B32&amp;" d. "&amp;DM$2)+COUNTIF(CORRIDA!$M:$M,DM$2&amp;" d. "&amp;$B32)))</f>
        <v>0</v>
      </c>
      <c r="DN32" s="83" t="n">
        <f aca="false">IF($B32=DN$2,0,IF(COUNTIF(CORRIDA!$M:$M,$B32&amp;" d. "&amp;DN$2)+COUNTIF(CORRIDA!$M:$M,DN$2&amp;" d. "&amp;$B32)=0,0,COUNTIF(CORRIDA!$M:$M,$B32&amp;" d. "&amp;DN$2)+COUNTIF(CORRIDA!$M:$M,DN$2&amp;" d. "&amp;$B32)))</f>
        <v>0</v>
      </c>
      <c r="DO32" s="83" t="n">
        <f aca="false">IF($B32=DO$2,0,IF(COUNTIF(CORRIDA!$M:$M,$B32&amp;" d. "&amp;DO$2)+COUNTIF(CORRIDA!$M:$M,DO$2&amp;" d. "&amp;$B32)=0,0,COUNTIF(CORRIDA!$M:$M,$B32&amp;" d. "&amp;DO$2)+COUNTIF(CORRIDA!$M:$M,DO$2&amp;" d. "&amp;$B32)))</f>
        <v>0</v>
      </c>
      <c r="DP32" s="83" t="n">
        <f aca="false">IF($B32=DP$2,0,IF(COUNTIF(CORRIDA!$M:$M,$B32&amp;" d. "&amp;DP$2)+COUNTIF(CORRIDA!$M:$M,DP$2&amp;" d. "&amp;$B32)=0,0,COUNTIF(CORRIDA!$M:$M,$B32&amp;" d. "&amp;DP$2)+COUNTIF(CORRIDA!$M:$M,DP$2&amp;" d. "&amp;$B32)))</f>
        <v>0</v>
      </c>
      <c r="DQ32" s="83" t="n">
        <f aca="false">IF($B32=DQ$2,0,IF(COUNTIF(CORRIDA!$M:$M,$B32&amp;" d. "&amp;DQ$2)+COUNTIF(CORRIDA!$M:$M,DQ$2&amp;" d. "&amp;$B32)=0,0,COUNTIF(CORRIDA!$M:$M,$B32&amp;" d. "&amp;DQ$2)+COUNTIF(CORRIDA!$M:$M,DQ$2&amp;" d. "&amp;$B32)))</f>
        <v>0</v>
      </c>
      <c r="DR32" s="83" t="n">
        <f aca="false">IF($B32=DR$2,0,IF(COUNTIF(CORRIDA!$M:$M,$B32&amp;" d. "&amp;DR$2)+COUNTIF(CORRIDA!$M:$M,DR$2&amp;" d. "&amp;$B32)=0,0,COUNTIF(CORRIDA!$M:$M,$B32&amp;" d. "&amp;DR$2)+COUNTIF(CORRIDA!$M:$M,DR$2&amp;" d. "&amp;$B32)))</f>
        <v>1</v>
      </c>
      <c r="DS32" s="83" t="n">
        <f aca="false">IF($B32=DS$2,0,IF(COUNTIF(CORRIDA!$M:$M,$B32&amp;" d. "&amp;DS$2)+COUNTIF(CORRIDA!$M:$M,DS$2&amp;" d. "&amp;$B32)=0,0,COUNTIF(CORRIDA!$M:$M,$B32&amp;" d. "&amp;DS$2)+COUNTIF(CORRIDA!$M:$M,DS$2&amp;" d. "&amp;$B32)))</f>
        <v>0</v>
      </c>
      <c r="DT32" s="83" t="n">
        <f aca="false">IF($B32=DT$2,0,IF(COUNTIF(CORRIDA!$M:$M,$B32&amp;" d. "&amp;DT$2)+COUNTIF(CORRIDA!$M:$M,DT$2&amp;" d. "&amp;$B32)=0,0,COUNTIF(CORRIDA!$M:$M,$B32&amp;" d. "&amp;DT$2)+COUNTIF(CORRIDA!$M:$M,DT$2&amp;" d. "&amp;$B32)))</f>
        <v>0</v>
      </c>
      <c r="DU32" s="83" t="n">
        <f aca="false">IF($B32=DU$2,0,IF(COUNTIF(CORRIDA!$M:$M,$B32&amp;" d. "&amp;DU$2)+COUNTIF(CORRIDA!$M:$M,DU$2&amp;" d. "&amp;$B32)=0,0,COUNTIF(CORRIDA!$M:$M,$B32&amp;" d. "&amp;DU$2)+COUNTIF(CORRIDA!$M:$M,DU$2&amp;" d. "&amp;$B32)))</f>
        <v>0</v>
      </c>
      <c r="DV32" s="83" t="n">
        <f aca="false">IF($B32=DV$2,0,IF(COUNTIF(CORRIDA!$M:$M,$B32&amp;" d. "&amp;DV$2)+COUNTIF(CORRIDA!$M:$M,DV$2&amp;" d. "&amp;$B32)=0,0,COUNTIF(CORRIDA!$M:$M,$B32&amp;" d. "&amp;DV$2)+COUNTIF(CORRIDA!$M:$M,DV$2&amp;" d. "&amp;$B32)))</f>
        <v>0</v>
      </c>
      <c r="DW32" s="83" t="n">
        <f aca="false">IF($B32=DW$2,0,IF(COUNTIF(CORRIDA!$M:$M,$B32&amp;" d. "&amp;DW$2)+COUNTIF(CORRIDA!$M:$M,DW$2&amp;" d. "&amp;$B32)=0,0,COUNTIF(CORRIDA!$M:$M,$B32&amp;" d. "&amp;DW$2)+COUNTIF(CORRIDA!$M:$M,DW$2&amp;" d. "&amp;$B32)))</f>
        <v>0</v>
      </c>
      <c r="DX32" s="83" t="n">
        <f aca="false">IF($B32=DX$2,0,IF(COUNTIF(CORRIDA!$M:$M,$B32&amp;" d. "&amp;DX$2)+COUNTIF(CORRIDA!$M:$M,DX$2&amp;" d. "&amp;$B32)=0,0,COUNTIF(CORRIDA!$M:$M,$B32&amp;" d. "&amp;DX$2)+COUNTIF(CORRIDA!$M:$M,DX$2&amp;" d. "&amp;$B32)))</f>
        <v>0</v>
      </c>
      <c r="DY32" s="83" t="n">
        <f aca="false">IF($B32=DY$2,0,IF(COUNTIF(CORRIDA!$M:$M,$B32&amp;" d. "&amp;DY$2)+COUNTIF(CORRIDA!$M:$M,DY$2&amp;" d. "&amp;$B32)=0,0,COUNTIF(CORRIDA!$M:$M,$B32&amp;" d. "&amp;DY$2)+COUNTIF(CORRIDA!$M:$M,DY$2&amp;" d. "&amp;$B32)))</f>
        <v>0</v>
      </c>
      <c r="DZ32" s="83" t="n">
        <f aca="false">IF($B32=DZ$2,0,IF(COUNTIF(CORRIDA!$M:$M,$B32&amp;" d. "&amp;DZ$2)+COUNTIF(CORRIDA!$M:$M,DZ$2&amp;" d. "&amp;$B32)=0,0,COUNTIF(CORRIDA!$M:$M,$B32&amp;" d. "&amp;DZ$2)+COUNTIF(CORRIDA!$M:$M,DZ$2&amp;" d. "&amp;$B32)))</f>
        <v>0</v>
      </c>
      <c r="EA32" s="83" t="n">
        <f aca="false">IF($B32=EA$2,0,IF(COUNTIF(CORRIDA!$M:$M,$B32&amp;" d. "&amp;EA$2)+COUNTIF(CORRIDA!$M:$M,EA$2&amp;" d. "&amp;$B32)=0,0,COUNTIF(CORRIDA!$M:$M,$B32&amp;" d. "&amp;EA$2)+COUNTIF(CORRIDA!$M:$M,EA$2&amp;" d. "&amp;$B32)))</f>
        <v>0</v>
      </c>
      <c r="EB32" s="83" t="n">
        <f aca="false">IF($B32=EB$2,0,IF(COUNTIF(CORRIDA!$M:$M,$B32&amp;" d. "&amp;EB$2)+COUNTIF(CORRIDA!$M:$M,EB$2&amp;" d. "&amp;$B32)=0,0,COUNTIF(CORRIDA!$M:$M,$B32&amp;" d. "&amp;EB$2)+COUNTIF(CORRIDA!$M:$M,EB$2&amp;" d. "&amp;$B32)))</f>
        <v>0</v>
      </c>
      <c r="EC32" s="83" t="n">
        <f aca="false">IF($B32=EC$2,0,IF(COUNTIF(CORRIDA!$M:$M,$B32&amp;" d. "&amp;EC$2)+COUNTIF(CORRIDA!$M:$M,EC$2&amp;" d. "&amp;$B32)=0,0,COUNTIF(CORRIDA!$M:$M,$B32&amp;" d. "&amp;EC$2)+COUNTIF(CORRIDA!$M:$M,EC$2&amp;" d. "&amp;$B32)))</f>
        <v>0</v>
      </c>
      <c r="ED32" s="83" t="n">
        <f aca="false">IF($B32=ED$2,0,IF(COUNTIF(CORRIDA!$M:$M,$B32&amp;" d. "&amp;ED$2)+COUNTIF(CORRIDA!$M:$M,ED$2&amp;" d. "&amp;$B32)=0,0,COUNTIF(CORRIDA!$M:$M,$B32&amp;" d. "&amp;ED$2)+COUNTIF(CORRIDA!$M:$M,ED$2&amp;" d. "&amp;$B32)))</f>
        <v>0</v>
      </c>
      <c r="EE32" s="83" t="n">
        <f aca="false">IF($B32=EE$2,0,IF(COUNTIF(CORRIDA!$M:$M,$B32&amp;" d. "&amp;EE$2)+COUNTIF(CORRIDA!$M:$M,EE$2&amp;" d. "&amp;$B32)=0,0,COUNTIF(CORRIDA!$M:$M,$B32&amp;" d. "&amp;EE$2)+COUNTIF(CORRIDA!$M:$M,EE$2&amp;" d. "&amp;$B32)))</f>
        <v>0</v>
      </c>
      <c r="EF32" s="83" t="n">
        <f aca="false">IF($B32=EF$2,0,IF(COUNTIF(CORRIDA!$M:$M,$B32&amp;" d. "&amp;EF$2)+COUNTIF(CORRIDA!$M:$M,EF$2&amp;" d. "&amp;$B32)=0,0,COUNTIF(CORRIDA!$M:$M,$B32&amp;" d. "&amp;EF$2)+COUNTIF(CORRIDA!$M:$M,EF$2&amp;" d. "&amp;$B32)))</f>
        <v>0</v>
      </c>
      <c r="EG32" s="83" t="n">
        <f aca="false">IF($B32=EG$2,0,IF(COUNTIF(CORRIDA!$M:$M,$B32&amp;" d. "&amp;EG$2)+COUNTIF(CORRIDA!$M:$M,EG$2&amp;" d. "&amp;$B32)=0,0,COUNTIF(CORRIDA!$M:$M,$B32&amp;" d. "&amp;EG$2)+COUNTIF(CORRIDA!$M:$M,EG$2&amp;" d. "&amp;$B32)))</f>
        <v>0</v>
      </c>
      <c r="EH32" s="83" t="n">
        <f aca="false">IF($B32=EH$2,0,IF(COUNTIF(CORRIDA!$M:$M,$B32&amp;" d. "&amp;EH$2)+COUNTIF(CORRIDA!$M:$M,EH$2&amp;" d. "&amp;$B32)=0,0,COUNTIF(CORRIDA!$M:$M,$B32&amp;" d. "&amp;EH$2)+COUNTIF(CORRIDA!$M:$M,EH$2&amp;" d. "&amp;$B32)))</f>
        <v>0</v>
      </c>
      <c r="EI32" s="83" t="n">
        <f aca="false">IF($B32=EI$2,0,IF(COUNTIF(CORRIDA!$M:$M,$B32&amp;" d. "&amp;EI$2)+COUNTIF(CORRIDA!$M:$M,EI$2&amp;" d. "&amp;$B32)=0,0,COUNTIF(CORRIDA!$M:$M,$B32&amp;" d. "&amp;EI$2)+COUNTIF(CORRIDA!$M:$M,EI$2&amp;" d. "&amp;$B32)))</f>
        <v>0</v>
      </c>
      <c r="EJ32" s="83" t="n">
        <f aca="false">IF($B32=EJ$2,0,IF(COUNTIF(CORRIDA!$M:$M,$B32&amp;" d. "&amp;EJ$2)+COUNTIF(CORRIDA!$M:$M,EJ$2&amp;" d. "&amp;$B32)=0,0,COUNTIF(CORRIDA!$M:$M,$B32&amp;" d. "&amp;EJ$2)+COUNTIF(CORRIDA!$M:$M,EJ$2&amp;" d. "&amp;$B32)))</f>
        <v>0</v>
      </c>
      <c r="EK32" s="83" t="n">
        <f aca="false">IF($B32=EK$2,0,IF(COUNTIF(CORRIDA!$M:$M,$B32&amp;" d. "&amp;EK$2)+COUNTIF(CORRIDA!$M:$M,EK$2&amp;" d. "&amp;$B32)=0,0,COUNTIF(CORRIDA!$M:$M,$B32&amp;" d. "&amp;EK$2)+COUNTIF(CORRIDA!$M:$M,EK$2&amp;" d. "&amp;$B32)))</f>
        <v>0</v>
      </c>
      <c r="EL32" s="83" t="n">
        <f aca="false">IF($B32=EL$2,0,IF(COUNTIF(CORRIDA!$M:$M,$B32&amp;" d. "&amp;EL$2)+COUNTIF(CORRIDA!$M:$M,EL$2&amp;" d. "&amp;$B32)=0,0,COUNTIF(CORRIDA!$M:$M,$B32&amp;" d. "&amp;EL$2)+COUNTIF(CORRIDA!$M:$M,EL$2&amp;" d. "&amp;$B32)))</f>
        <v>0</v>
      </c>
      <c r="EM32" s="83" t="n">
        <f aca="false">IF($B32=EM$2,0,IF(COUNTIF(CORRIDA!$M:$M,$B32&amp;" d. "&amp;EM$2)+COUNTIF(CORRIDA!$M:$M,EM$2&amp;" d. "&amp;$B32)=0,0,COUNTIF(CORRIDA!$M:$M,$B32&amp;" d. "&amp;EM$2)+COUNTIF(CORRIDA!$M:$M,EM$2&amp;" d. "&amp;$B32)))</f>
        <v>0</v>
      </c>
      <c r="EN32" s="83" t="n">
        <f aca="false">IF($B32=EN$2,0,IF(COUNTIF(CORRIDA!$M:$M,$B32&amp;" d. "&amp;EN$2)+COUNTIF(CORRIDA!$M:$M,EN$2&amp;" d. "&amp;$B32)=0,0,COUNTIF(CORRIDA!$M:$M,$B32&amp;" d. "&amp;EN$2)+COUNTIF(CORRIDA!$M:$M,EN$2&amp;" d. "&amp;$B32)))</f>
        <v>0</v>
      </c>
      <c r="EO32" s="83" t="n">
        <f aca="false">IF($B32=EO$2,0,IF(COUNTIF(CORRIDA!$M:$M,$B32&amp;" d. "&amp;EO$2)+COUNTIF(CORRIDA!$M:$M,EO$2&amp;" d. "&amp;$B32)=0,0,COUNTIF(CORRIDA!$M:$M,$B32&amp;" d. "&amp;EO$2)+COUNTIF(CORRIDA!$M:$M,EO$2&amp;" d. "&amp;$B32)))</f>
        <v>0</v>
      </c>
      <c r="EP32" s="83" t="n">
        <f aca="false">IF($B32=EP$2,0,IF(COUNTIF(CORRIDA!$M:$M,$B32&amp;" d. "&amp;EP$2)+COUNTIF(CORRIDA!$M:$M,EP$2&amp;" d. "&amp;$B32)=0,0,COUNTIF(CORRIDA!$M:$M,$B32&amp;" d. "&amp;EP$2)+COUNTIF(CORRIDA!$M:$M,EP$2&amp;" d. "&amp;$B32)))</f>
        <v>0</v>
      </c>
      <c r="EQ32" s="83" t="n">
        <f aca="false">IF($B32=EQ$2,0,IF(COUNTIF(CORRIDA!$M:$M,$B32&amp;" d. "&amp;EQ$2)+COUNTIF(CORRIDA!$M:$M,EQ$2&amp;" d. "&amp;$B32)=0,0,COUNTIF(CORRIDA!$M:$M,$B32&amp;" d. "&amp;EQ$2)+COUNTIF(CORRIDA!$M:$M,EQ$2&amp;" d. "&amp;$B32)))</f>
        <v>0</v>
      </c>
      <c r="ER32" s="83" t="n">
        <f aca="false">IF($B32=ER$2,0,IF(COUNTIF(CORRIDA!$M:$M,$B32&amp;" d. "&amp;ER$2)+COUNTIF(CORRIDA!$M:$M,ER$2&amp;" d. "&amp;$B32)=0,0,COUNTIF(CORRIDA!$M:$M,$B32&amp;" d. "&amp;ER$2)+COUNTIF(CORRIDA!$M:$M,ER$2&amp;" d. "&amp;$B32)))</f>
        <v>0</v>
      </c>
      <c r="ES32" s="83" t="n">
        <f aca="false">IF($B32=ES$2,0,IF(COUNTIF(CORRIDA!$M:$M,$B32&amp;" d. "&amp;ES$2)+COUNTIF(CORRIDA!$M:$M,ES$2&amp;" d. "&amp;$B32)=0,0,COUNTIF(CORRIDA!$M:$M,$B32&amp;" d. "&amp;ES$2)+COUNTIF(CORRIDA!$M:$M,ES$2&amp;" d. "&amp;$B32)))</f>
        <v>0</v>
      </c>
      <c r="ET32" s="83" t="n">
        <f aca="false">IF($B32=ET$2,0,IF(COUNTIF(CORRIDA!$M:$M,$B32&amp;" d. "&amp;ET$2)+COUNTIF(CORRIDA!$M:$M,ET$2&amp;" d. "&amp;$B32)=0,0,COUNTIF(CORRIDA!$M:$M,$B32&amp;" d. "&amp;ET$2)+COUNTIF(CORRIDA!$M:$M,ET$2&amp;" d. "&amp;$B32)))</f>
        <v>0</v>
      </c>
      <c r="EU32" s="83" t="n">
        <f aca="false">IF($B32=EU$2,0,IF(COUNTIF(CORRIDA!$M:$M,$B32&amp;" d. "&amp;EU$2)+COUNTIF(CORRIDA!$M:$M,EU$2&amp;" d. "&amp;$B32)=0,0,COUNTIF(CORRIDA!$M:$M,$B32&amp;" d. "&amp;EU$2)+COUNTIF(CORRIDA!$M:$M,EU$2&amp;" d. "&amp;$B32)))</f>
        <v>1</v>
      </c>
      <c r="EV32" s="83" t="n">
        <f aca="false">IF($B32=EV$2,0,IF(COUNTIF(CORRIDA!$M:$M,$B32&amp;" d. "&amp;EV$2)+COUNTIF(CORRIDA!$M:$M,EV$2&amp;" d. "&amp;$B32)=0,0,COUNTIF(CORRIDA!$M:$M,$B32&amp;" d. "&amp;EV$2)+COUNTIF(CORRIDA!$M:$M,EV$2&amp;" d. "&amp;$B32)))</f>
        <v>0</v>
      </c>
      <c r="EW32" s="83" t="n">
        <f aca="false">IF($B32=EW$2,0,IF(COUNTIF(CORRIDA!$M:$M,$B32&amp;" d. "&amp;EW$2)+COUNTIF(CORRIDA!$M:$M,EW$2&amp;" d. "&amp;$B32)=0,0,COUNTIF(CORRIDA!$M:$M,$B32&amp;" d. "&amp;EW$2)+COUNTIF(CORRIDA!$M:$M,EW$2&amp;" d. "&amp;$B32)))</f>
        <v>0</v>
      </c>
      <c r="EX32" s="83" t="n">
        <f aca="false">IF($B32=EX$2,0,IF(COUNTIF(CORRIDA!$M:$M,$B32&amp;" d. "&amp;EX$2)+COUNTIF(CORRIDA!$M:$M,EX$2&amp;" d. "&amp;$B32)=0,0,COUNTIF(CORRIDA!$M:$M,$B32&amp;" d. "&amp;EX$2)+COUNTIF(CORRIDA!$M:$M,EX$2&amp;" d. "&amp;$B32)))</f>
        <v>0</v>
      </c>
      <c r="EY32" s="83" t="n">
        <f aca="false">IF($B32=EY$2,0,IF(COUNTIF(CORRIDA!$M:$M,$B32&amp;" d. "&amp;EY$2)+COUNTIF(CORRIDA!$M:$M,EY$2&amp;" d. "&amp;$B32)=0,0,COUNTIF(CORRIDA!$M:$M,$B32&amp;" d. "&amp;EY$2)+COUNTIF(CORRIDA!$M:$M,EY$2&amp;" d. "&amp;$B32)))</f>
        <v>0</v>
      </c>
      <c r="EZ32" s="83" t="n">
        <f aca="false">IF($B32=EZ$2,0,IF(COUNTIF(CORRIDA!$M:$M,$B32&amp;" d. "&amp;EZ$2)+COUNTIF(CORRIDA!$M:$M,EZ$2&amp;" d. "&amp;$B32)=0,0,COUNTIF(CORRIDA!$M:$M,$B32&amp;" d. "&amp;EZ$2)+COUNTIF(CORRIDA!$M:$M,EZ$2&amp;" d. "&amp;$B32)))</f>
        <v>0</v>
      </c>
      <c r="FA32" s="83" t="n">
        <f aca="false">IF($B32=FA$2,0,IF(COUNTIF(CORRIDA!$M:$M,$B32&amp;" d. "&amp;FA$2)+COUNTIF(CORRIDA!$M:$M,FA$2&amp;" d. "&amp;$B32)=0,0,COUNTIF(CORRIDA!$M:$M,$B32&amp;" d. "&amp;FA$2)+COUNTIF(CORRIDA!$M:$M,FA$2&amp;" d. "&amp;$B32)))</f>
        <v>0</v>
      </c>
      <c r="FB32" s="83" t="n">
        <f aca="false">IF($B32=FB$2,0,IF(COUNTIF(CORRIDA!$M:$M,$B32&amp;" d. "&amp;FB$2)+COUNTIF(CORRIDA!$M:$M,FB$2&amp;" d. "&amp;$B32)=0,0,COUNTIF(CORRIDA!$M:$M,$B32&amp;" d. "&amp;FB$2)+COUNTIF(CORRIDA!$M:$M,FB$2&amp;" d. "&amp;$B32)))</f>
        <v>0</v>
      </c>
      <c r="FC32" s="83" t="n">
        <f aca="false">IF($B32=FC$2,0,IF(COUNTIF(CORRIDA!$M:$M,$B32&amp;" d. "&amp;FC$2)+COUNTIF(CORRIDA!$M:$M,FC$2&amp;" d. "&amp;$B32)=0,0,COUNTIF(CORRIDA!$M:$M,$B32&amp;" d. "&amp;FC$2)+COUNTIF(CORRIDA!$M:$M,FC$2&amp;" d. "&amp;$B32)))</f>
        <v>0</v>
      </c>
      <c r="FD32" s="83" t="n">
        <f aca="false">IF($B32=FD$2,0,IF(COUNTIF(CORRIDA!$M:$M,$B32&amp;" d. "&amp;FD$2)+COUNTIF(CORRIDA!$M:$M,FD$2&amp;" d. "&amp;$B32)=0,0,COUNTIF(CORRIDA!$M:$M,$B32&amp;" d. "&amp;FD$2)+COUNTIF(CORRIDA!$M:$M,FD$2&amp;" d. "&amp;$B32)))</f>
        <v>0</v>
      </c>
      <c r="FE32" s="83" t="n">
        <f aca="false">IF($B32=FE$2,0,IF(COUNTIF(CORRIDA!$M:$M,$B32&amp;" d. "&amp;FE$2)+COUNTIF(CORRIDA!$M:$M,FE$2&amp;" d. "&amp;$B32)=0,0,COUNTIF(CORRIDA!$M:$M,$B32&amp;" d. "&amp;FE$2)+COUNTIF(CORRIDA!$M:$M,FE$2&amp;" d. "&amp;$B32)))</f>
        <v>0</v>
      </c>
      <c r="FF32" s="83" t="n">
        <f aca="false">IF($B32=FF$2,0,IF(COUNTIF(CORRIDA!$M:$M,$B32&amp;" d. "&amp;FF$2)+COUNTIF(CORRIDA!$M:$M,FF$2&amp;" d. "&amp;$B32)=0,0,COUNTIF(CORRIDA!$M:$M,$B32&amp;" d. "&amp;FF$2)+COUNTIF(CORRIDA!$M:$M,FF$2&amp;" d. "&amp;$B32)))</f>
        <v>0</v>
      </c>
      <c r="FG32" s="75" t="n">
        <f aca="false">SUM(DI32:EW32)</f>
        <v>2</v>
      </c>
      <c r="FH32" s="80"/>
      <c r="FI32" s="73" t="str">
        <f aca="false">BE32</f>
        <v>Palazzo</v>
      </c>
      <c r="FJ32" s="81" t="n">
        <f aca="false">COUNTIF(BF32:DC32,"&gt;0")</f>
        <v>2</v>
      </c>
      <c r="FK32" s="81" t="n">
        <f aca="false">AVERAGE(BF32:DC32)</f>
        <v>1</v>
      </c>
      <c r="FL32" s="81" t="n">
        <f aca="false">_xlfn.STDEV.P(BF32:DC32)</f>
        <v>0</v>
      </c>
    </row>
    <row r="33" customFormat="false" ht="12.75" hidden="false" customHeight="false" outlineLevel="0" collapsed="false">
      <c r="B33" s="73" t="str">
        <f aca="false">INTRO!B33</f>
        <v>Paulo</v>
      </c>
      <c r="C33" s="74" t="str">
        <f aca="false">IF($B33=C$2,"-",IF(COUNTIF(CORRIDA!$M:$M,$B33&amp;" d. "&amp;C$2)=0,"",COUNTIF(CORRIDA!$M:$M,$B33&amp;" d. "&amp;C$2)))</f>
        <v/>
      </c>
      <c r="D33" s="74" t="str">
        <f aca="false">IF($B33=D$2,"-",IF(COUNTIF(CORRIDA!$M:$M,$B33&amp;" d. "&amp;D$2)=0,"",COUNTIF(CORRIDA!$M:$M,$B33&amp;" d. "&amp;D$2)))</f>
        <v/>
      </c>
      <c r="E33" s="74" t="str">
        <f aca="false">IF($B33=E$2,"-",IF(COUNTIF(CORRIDA!$M:$M,$B33&amp;" d. "&amp;E$2)=0,"",COUNTIF(CORRIDA!$M:$M,$B33&amp;" d. "&amp;E$2)))</f>
        <v/>
      </c>
      <c r="F33" s="74" t="str">
        <f aca="false">IF($B33=F$2,"-",IF(COUNTIF(CORRIDA!$M:$M,$B33&amp;" d. "&amp;F$2)=0,"",COUNTIF(CORRIDA!$M:$M,$B33&amp;" d. "&amp;F$2)))</f>
        <v/>
      </c>
      <c r="G33" s="74" t="str">
        <f aca="false">IF($B33=G$2,"-",IF(COUNTIF(CORRIDA!$M:$M,$B33&amp;" d. "&amp;G$2)=0,"",COUNTIF(CORRIDA!$M:$M,$B33&amp;" d. "&amp;G$2)))</f>
        <v/>
      </c>
      <c r="H33" s="74" t="str">
        <f aca="false">IF($B33=H$2,"-",IF(COUNTIF(CORRIDA!$M:$M,$B33&amp;" d. "&amp;H$2)=0,"",COUNTIF(CORRIDA!$M:$M,$B33&amp;" d. "&amp;H$2)))</f>
        <v/>
      </c>
      <c r="I33" s="74" t="str">
        <f aca="false">IF($B33=I$2,"-",IF(COUNTIF(CORRIDA!$M:$M,$B33&amp;" d. "&amp;I$2)=0,"",COUNTIF(CORRIDA!$M:$M,$B33&amp;" d. "&amp;I$2)))</f>
        <v/>
      </c>
      <c r="J33" s="74" t="str">
        <f aca="false">IF($B33=J$2,"-",IF(COUNTIF(CORRIDA!$M:$M,$B33&amp;" d. "&amp;J$2)=0,"",COUNTIF(CORRIDA!$M:$M,$B33&amp;" d. "&amp;J$2)))</f>
        <v/>
      </c>
      <c r="K33" s="74" t="str">
        <f aca="false">IF($B33=K$2,"-",IF(COUNTIF(CORRIDA!$M:$M,$B33&amp;" d. "&amp;K$2)=0,"",COUNTIF(CORRIDA!$M:$M,$B33&amp;" d. "&amp;K$2)))</f>
        <v/>
      </c>
      <c r="L33" s="74" t="str">
        <f aca="false">IF($B33=L$2,"-",IF(COUNTIF(CORRIDA!$M:$M,$B33&amp;" d. "&amp;L$2)=0,"",COUNTIF(CORRIDA!$M:$M,$B33&amp;" d. "&amp;L$2)))</f>
        <v/>
      </c>
      <c r="M33" s="74" t="str">
        <f aca="false">IF($B33=M$2,"-",IF(COUNTIF(CORRIDA!$M:$M,$B33&amp;" d. "&amp;M$2)=0,"",COUNTIF(CORRIDA!$M:$M,$B33&amp;" d. "&amp;M$2)))</f>
        <v/>
      </c>
      <c r="N33" s="74" t="str">
        <f aca="false">IF($B33=N$2,"-",IF(COUNTIF(CORRIDA!$M:$M,$B33&amp;" d. "&amp;N$2)=0,"",COUNTIF(CORRIDA!$M:$M,$B33&amp;" d. "&amp;N$2)))</f>
        <v/>
      </c>
      <c r="O33" s="74" t="str">
        <f aca="false">IF($B33=O$2,"-",IF(COUNTIF(CORRIDA!$M:$M,$B33&amp;" d. "&amp;O$2)=0,"",COUNTIF(CORRIDA!$M:$M,$B33&amp;" d. "&amp;O$2)))</f>
        <v/>
      </c>
      <c r="P33" s="74" t="n">
        <f aca="false">IF($B33=P$2,"-",IF(COUNTIF(CORRIDA!$M:$M,$B33&amp;" d. "&amp;P$2)=0,"",COUNTIF(CORRIDA!$M:$M,$B33&amp;" d. "&amp;P$2)))</f>
        <v>1</v>
      </c>
      <c r="Q33" s="74" t="str">
        <f aca="false">IF($B33=Q$2,"-",IF(COUNTIF(CORRIDA!$M:$M,$B33&amp;" d. "&amp;Q$2)=0,"",COUNTIF(CORRIDA!$M:$M,$B33&amp;" d. "&amp;Q$2)))</f>
        <v/>
      </c>
      <c r="R33" s="74" t="str">
        <f aca="false">IF($B33=R$2,"-",IF(COUNTIF(CORRIDA!$M:$M,$B33&amp;" d. "&amp;R$2)=0,"",COUNTIF(CORRIDA!$M:$M,$B33&amp;" d. "&amp;R$2)))</f>
        <v/>
      </c>
      <c r="S33" s="74" t="str">
        <f aca="false">IF($B33=S$2,"-",IF(COUNTIF(CORRIDA!$M:$M,$B33&amp;" d. "&amp;S$2)=0,"",COUNTIF(CORRIDA!$M:$M,$B33&amp;" d. "&amp;S$2)))</f>
        <v/>
      </c>
      <c r="T33" s="74" t="str">
        <f aca="false">IF($B33=T$2,"-",IF(COUNTIF(CORRIDA!$M:$M,$B33&amp;" d. "&amp;T$2)=0,"",COUNTIF(CORRIDA!$M:$M,$B33&amp;" d. "&amp;T$2)))</f>
        <v/>
      </c>
      <c r="U33" s="74" t="str">
        <f aca="false">IF($B33=U$2,"-",IF(COUNTIF(CORRIDA!$M:$M,$B33&amp;" d. "&amp;U$2)=0,"",COUNTIF(CORRIDA!$M:$M,$B33&amp;" d. "&amp;U$2)))</f>
        <v/>
      </c>
      <c r="V33" s="74" t="str">
        <f aca="false">IF($B33=V$2,"-",IF(COUNTIF(CORRIDA!$M:$M,$B33&amp;" d. "&amp;V$2)=0,"",COUNTIF(CORRIDA!$M:$M,$B33&amp;" d. "&amp;V$2)))</f>
        <v/>
      </c>
      <c r="W33" s="74" t="str">
        <f aca="false">IF($B33=W$2,"-",IF(COUNTIF(CORRIDA!$M:$M,$B33&amp;" d. "&amp;W$2)=0,"",COUNTIF(CORRIDA!$M:$M,$B33&amp;" d. "&amp;W$2)))</f>
        <v/>
      </c>
      <c r="X33" s="74" t="str">
        <f aca="false">IF($B33=X$2,"-",IF(COUNTIF(CORRIDA!$M:$M,$B33&amp;" d. "&amp;X$2)=0,"",COUNTIF(CORRIDA!$M:$M,$B33&amp;" d. "&amp;X$2)))</f>
        <v/>
      </c>
      <c r="Y33" s="74" t="str">
        <f aca="false">IF($B33=Y$2,"-",IF(COUNTIF(CORRIDA!$M:$M,$B33&amp;" d. "&amp;Y$2)=0,"",COUNTIF(CORRIDA!$M:$M,$B33&amp;" d. "&amp;Y$2)))</f>
        <v/>
      </c>
      <c r="Z33" s="74" t="str">
        <f aca="false">IF($B33=Z$2,"-",IF(COUNTIF(CORRIDA!$M:$M,$B33&amp;" d. "&amp;Z$2)=0,"",COUNTIF(CORRIDA!$M:$M,$B33&amp;" d. "&amp;Z$2)))</f>
        <v/>
      </c>
      <c r="AA33" s="74" t="str">
        <f aca="false">IF($B33=AA$2,"-",IF(COUNTIF(CORRIDA!$M:$M,$B33&amp;" d. "&amp;AA$2)=0,"",COUNTIF(CORRIDA!$M:$M,$B33&amp;" d. "&amp;AA$2)))</f>
        <v/>
      </c>
      <c r="AB33" s="74" t="str">
        <f aca="false">IF($B33=AB$2,"-",IF(COUNTIF(CORRIDA!$M:$M,$B33&amp;" d. "&amp;AB$2)=0,"",COUNTIF(CORRIDA!$M:$M,$B33&amp;" d. "&amp;AB$2)))</f>
        <v/>
      </c>
      <c r="AC33" s="74" t="str">
        <f aca="false">IF($B33=AC$2,"-",IF(COUNTIF(CORRIDA!$M:$M,$B33&amp;" d. "&amp;AC$2)=0,"",COUNTIF(CORRIDA!$M:$M,$B33&amp;" d. "&amp;AC$2)))</f>
        <v/>
      </c>
      <c r="AD33" s="74" t="str">
        <f aca="false">IF($B33=AD$2,"-",IF(COUNTIF(CORRIDA!$M:$M,$B33&amp;" d. "&amp;AD$2)=0,"",COUNTIF(CORRIDA!$M:$M,$B33&amp;" d. "&amp;AD$2)))</f>
        <v/>
      </c>
      <c r="AE33" s="74" t="str">
        <f aca="false">IF($B33=AE$2,"-",IF(COUNTIF(CORRIDA!$M:$M,$B33&amp;" d. "&amp;AE$2)=0,"",COUNTIF(CORRIDA!$M:$M,$B33&amp;" d. "&amp;AE$2)))</f>
        <v/>
      </c>
      <c r="AF33" s="74" t="str">
        <f aca="false">IF($B33=AF$2,"-",IF(COUNTIF(CORRIDA!$M:$M,$B33&amp;" d. "&amp;AF$2)=0,"",COUNTIF(CORRIDA!$M:$M,$B33&amp;" d. "&amp;AF$2)))</f>
        <v/>
      </c>
      <c r="AG33" s="74" t="str">
        <f aca="false">IF($B33=AG$2,"-",IF(COUNTIF(CORRIDA!$M:$M,$B33&amp;" d. "&amp;AG$2)=0,"",COUNTIF(CORRIDA!$M:$M,$B33&amp;" d. "&amp;AG$2)))</f>
        <v>-</v>
      </c>
      <c r="AH33" s="74" t="str">
        <f aca="false">IF($B33=AH$2,"-",IF(COUNTIF(CORRIDA!$M:$M,$B33&amp;" d. "&amp;AH$2)=0,"",COUNTIF(CORRIDA!$M:$M,$B33&amp;" d. "&amp;AH$2)))</f>
        <v/>
      </c>
      <c r="AI33" s="74" t="str">
        <f aca="false">IF($B33=AI$2,"-",IF(COUNTIF(CORRIDA!$M:$M,$B33&amp;" d. "&amp;AI$2)=0,"",COUNTIF(CORRIDA!$M:$M,$B33&amp;" d. "&amp;AI$2)))</f>
        <v/>
      </c>
      <c r="AJ33" s="74" t="str">
        <f aca="false">IF($B33=AJ$2,"-",IF(COUNTIF(CORRIDA!$M:$M,$B33&amp;" d. "&amp;AJ$2)=0,"",COUNTIF(CORRIDA!$M:$M,$B33&amp;" d. "&amp;AJ$2)))</f>
        <v/>
      </c>
      <c r="AK33" s="74" t="str">
        <f aca="false">IF($B33=AK$2,"-",IF(COUNTIF(CORRIDA!$M:$M,$B33&amp;" d. "&amp;AK$2)=0,"",COUNTIF(CORRIDA!$M:$M,$B33&amp;" d. "&amp;AK$2)))</f>
        <v/>
      </c>
      <c r="AL33" s="74" t="n">
        <f aca="false">IF($B33=AL$2,"-",IF(COUNTIF(CORRIDA!$M:$M,$B33&amp;" d. "&amp;AL$2)=0,"",COUNTIF(CORRIDA!$M:$M,$B33&amp;" d. "&amp;AL$2)))</f>
        <v>1</v>
      </c>
      <c r="AM33" s="74" t="str">
        <f aca="false">IF($B33=AM$2,"-",IF(COUNTIF(CORRIDA!$M:$M,$B33&amp;" d. "&amp;AM$2)=0,"",COUNTIF(CORRIDA!$M:$M,$B33&amp;" d. "&amp;AM$2)))</f>
        <v/>
      </c>
      <c r="AN33" s="74" t="str">
        <f aca="false">IF($B33=AN$2,"-",IF(COUNTIF(CORRIDA!$M:$M,$B33&amp;" d. "&amp;AN$2)=0,"",COUNTIF(CORRIDA!$M:$M,$B33&amp;" d. "&amp;AN$2)))</f>
        <v/>
      </c>
      <c r="AO33" s="74" t="n">
        <f aca="false">IF($B33=AO$2,"-",IF(COUNTIF(CORRIDA!$M:$M,$B33&amp;" d. "&amp;AO$2)=0,"",COUNTIF(CORRIDA!$M:$M,$B33&amp;" d. "&amp;AO$2)))</f>
        <v>1</v>
      </c>
      <c r="AP33" s="74" t="str">
        <f aca="false">IF($B33=AP$2,"-",IF(COUNTIF(CORRIDA!$M:$M,$B33&amp;" d. "&amp;AP$2)=0,"",COUNTIF(CORRIDA!$M:$M,$B33&amp;" d. "&amp;AP$2)))</f>
        <v/>
      </c>
      <c r="AQ33" s="74" t="str">
        <f aca="false">IF($B33=AQ$2,"-",IF(COUNTIF(CORRIDA!$M:$M,$B33&amp;" d. "&amp;AQ$2)=0,"",COUNTIF(CORRIDA!$M:$M,$B33&amp;" d. "&amp;AQ$2)))</f>
        <v/>
      </c>
      <c r="AR33" s="74" t="str">
        <f aca="false">IF($B33=AR$2,"-",IF(COUNTIF(CORRIDA!$M:$M,$B33&amp;" d. "&amp;AR$2)=0,"",COUNTIF(CORRIDA!$M:$M,$B33&amp;" d. "&amp;AR$2)))</f>
        <v/>
      </c>
      <c r="AS33" s="74" t="str">
        <f aca="false">IF($B33=AS$2,"-",IF(COUNTIF(CORRIDA!$M:$M,$B33&amp;" d. "&amp;AS$2)=0,"",COUNTIF(CORRIDA!$M:$M,$B33&amp;" d. "&amp;AS$2)))</f>
        <v/>
      </c>
      <c r="AT33" s="74" t="str">
        <f aca="false">IF($B33=AT$2,"-",IF(COUNTIF(CORRIDA!$M:$M,$B33&amp;" d. "&amp;AT$2)=0,"",COUNTIF(CORRIDA!$M:$M,$B33&amp;" d. "&amp;AT$2)))</f>
        <v/>
      </c>
      <c r="AU33" s="74" t="n">
        <f aca="false">IF($B33=AU$2,"-",IF(COUNTIF(CORRIDA!$M:$M,$B33&amp;" d. "&amp;AU$2)=0,"",COUNTIF(CORRIDA!$M:$M,$B33&amp;" d. "&amp;AU$2)))</f>
        <v>1</v>
      </c>
      <c r="AV33" s="74" t="str">
        <f aca="false">IF($B33=AV$2,"-",IF(COUNTIF(CORRIDA!$M:$M,$B33&amp;" d. "&amp;AV$2)=0,"",COUNTIF(CORRIDA!$M:$M,$B33&amp;" d. "&amp;AV$2)))</f>
        <v/>
      </c>
      <c r="AW33" s="74" t="n">
        <f aca="false">IF($B33=AW$2,"-",IF(COUNTIF(CORRIDA!$M:$M,$B33&amp;" d. "&amp;AW$2)=0,"",COUNTIF(CORRIDA!$M:$M,$B33&amp;" d. "&amp;AW$2)))</f>
        <v>1</v>
      </c>
      <c r="AX33" s="74" t="str">
        <f aca="false">IF($B33=AX$2,"-",IF(COUNTIF(CORRIDA!$M:$M,$B33&amp;" d. "&amp;AX$2)=0,"",COUNTIF(CORRIDA!$M:$M,$B33&amp;" d. "&amp;AX$2)))</f>
        <v/>
      </c>
      <c r="AY33" s="74" t="str">
        <f aca="false">IF($B33=AY$2,"-",IF(COUNTIF(CORRIDA!$M:$M,$B33&amp;" d. "&amp;AY$2)=0,"",COUNTIF(CORRIDA!$M:$M,$B33&amp;" d. "&amp;AY$2)))</f>
        <v/>
      </c>
      <c r="AZ33" s="74" t="str">
        <f aca="false">IF($B33=AZ$2,"-",IF(COUNTIF(CORRIDA!$M:$M,$B33&amp;" d. "&amp;AZ$2)=0,"",COUNTIF(CORRIDA!$M:$M,$B33&amp;" d. "&amp;AZ$2)))</f>
        <v/>
      </c>
      <c r="BA33" s="75" t="n">
        <f aca="false">SUM(C33:AZ33)</f>
        <v>5</v>
      </c>
      <c r="BE33" s="73" t="str">
        <f aca="false">B33</f>
        <v>Paulo</v>
      </c>
      <c r="BF33" s="76" t="str">
        <f aca="false">IF($B33=BF$2,"-",IF(COUNTIF(CORRIDA!$M:$M,$B33&amp;" d. "&amp;BF$2)+COUNTIF(CORRIDA!$M:$M,BF$2&amp;" d. "&amp;$B33)=0,"",COUNTIF(CORRIDA!$M:$M,$B33&amp;" d. "&amp;BF$2)+COUNTIF(CORRIDA!$M:$M,BF$2&amp;" d. "&amp;$B33)))</f>
        <v/>
      </c>
      <c r="BG33" s="76" t="str">
        <f aca="false">IF($B33=BG$2,"-",IF(COUNTIF(CORRIDA!$M:$M,$B33&amp;" d. "&amp;BG$2)+COUNTIF(CORRIDA!$M:$M,BG$2&amp;" d. "&amp;$B33)=0,"",COUNTIF(CORRIDA!$M:$M,$B33&amp;" d. "&amp;BG$2)+COUNTIF(CORRIDA!$M:$M,BG$2&amp;" d. "&amp;$B33)))</f>
        <v/>
      </c>
      <c r="BH33" s="76" t="str">
        <f aca="false">IF($B33=BH$2,"-",IF(COUNTIF(CORRIDA!$M:$M,$B33&amp;" d. "&amp;BH$2)+COUNTIF(CORRIDA!$M:$M,BH$2&amp;" d. "&amp;$B33)=0,"",COUNTIF(CORRIDA!$M:$M,$B33&amp;" d. "&amp;BH$2)+COUNTIF(CORRIDA!$M:$M,BH$2&amp;" d. "&amp;$B33)))</f>
        <v/>
      </c>
      <c r="BI33" s="76" t="str">
        <f aca="false">IF($B33=BI$2,"-",IF(COUNTIF(CORRIDA!$M:$M,$B33&amp;" d. "&amp;BI$2)+COUNTIF(CORRIDA!$M:$M,BI$2&amp;" d. "&amp;$B33)=0,"",COUNTIF(CORRIDA!$M:$M,$B33&amp;" d. "&amp;BI$2)+COUNTIF(CORRIDA!$M:$M,BI$2&amp;" d. "&amp;$B33)))</f>
        <v/>
      </c>
      <c r="BJ33" s="76" t="str">
        <f aca="false">IF($B33=BJ$2,"-",IF(COUNTIF(CORRIDA!$M:$M,$B33&amp;" d. "&amp;BJ$2)+COUNTIF(CORRIDA!$M:$M,BJ$2&amp;" d. "&amp;$B33)=0,"",COUNTIF(CORRIDA!$M:$M,$B33&amp;" d. "&amp;BJ$2)+COUNTIF(CORRIDA!$M:$M,BJ$2&amp;" d. "&amp;$B33)))</f>
        <v/>
      </c>
      <c r="BK33" s="76" t="str">
        <f aca="false">IF($B33=BK$2,"-",IF(COUNTIF(CORRIDA!$M:$M,$B33&amp;" d. "&amp;BK$2)+COUNTIF(CORRIDA!$M:$M,BK$2&amp;" d. "&amp;$B33)=0,"",COUNTIF(CORRIDA!$M:$M,$B33&amp;" d. "&amp;BK$2)+COUNTIF(CORRIDA!$M:$M,BK$2&amp;" d. "&amp;$B33)))</f>
        <v/>
      </c>
      <c r="BL33" s="76" t="n">
        <f aca="false">IF($B33=BL$2,"-",IF(COUNTIF(CORRIDA!$M:$M,$B33&amp;" d. "&amp;BL$2)+COUNTIF(CORRIDA!$M:$M,BL$2&amp;" d. "&amp;$B33)=0,"",COUNTIF(CORRIDA!$M:$M,$B33&amp;" d. "&amp;BL$2)+COUNTIF(CORRIDA!$M:$M,BL$2&amp;" d. "&amp;$B33)))</f>
        <v>1</v>
      </c>
      <c r="BM33" s="76" t="str">
        <f aca="false">IF($B33=BM$2,"-",IF(COUNTIF(CORRIDA!$M:$M,$B33&amp;" d. "&amp;BM$2)+COUNTIF(CORRIDA!$M:$M,BM$2&amp;" d. "&amp;$B33)=0,"",COUNTIF(CORRIDA!$M:$M,$B33&amp;" d. "&amp;BM$2)+COUNTIF(CORRIDA!$M:$M,BM$2&amp;" d. "&amp;$B33)))</f>
        <v/>
      </c>
      <c r="BN33" s="76" t="str">
        <f aca="false">IF($B33=BN$2,"-",IF(COUNTIF(CORRIDA!$M:$M,$B33&amp;" d. "&amp;BN$2)+COUNTIF(CORRIDA!$M:$M,BN$2&amp;" d. "&amp;$B33)=0,"",COUNTIF(CORRIDA!$M:$M,$B33&amp;" d. "&amp;BN$2)+COUNTIF(CORRIDA!$M:$M,BN$2&amp;" d. "&amp;$B33)))</f>
        <v/>
      </c>
      <c r="BO33" s="76" t="str">
        <f aca="false">IF($B33=BO$2,"-",IF(COUNTIF(CORRIDA!$M:$M,$B33&amp;" d. "&amp;BO$2)+COUNTIF(CORRIDA!$M:$M,BO$2&amp;" d. "&amp;$B33)=0,"",COUNTIF(CORRIDA!$M:$M,$B33&amp;" d. "&amp;BO$2)+COUNTIF(CORRIDA!$M:$M,BO$2&amp;" d. "&amp;$B33)))</f>
        <v/>
      </c>
      <c r="BP33" s="76" t="str">
        <f aca="false">IF($B33=BP$2,"-",IF(COUNTIF(CORRIDA!$M:$M,$B33&amp;" d. "&amp;BP$2)+COUNTIF(CORRIDA!$M:$M,BP$2&amp;" d. "&amp;$B33)=0,"",COUNTIF(CORRIDA!$M:$M,$B33&amp;" d. "&amp;BP$2)+COUNTIF(CORRIDA!$M:$M,BP$2&amp;" d. "&amp;$B33)))</f>
        <v/>
      </c>
      <c r="BQ33" s="76" t="str">
        <f aca="false">IF($B33=BQ$2,"-",IF(COUNTIF(CORRIDA!$M:$M,$B33&amp;" d. "&amp;BQ$2)+COUNTIF(CORRIDA!$M:$M,BQ$2&amp;" d. "&amp;$B33)=0,"",COUNTIF(CORRIDA!$M:$M,$B33&amp;" d. "&amp;BQ$2)+COUNTIF(CORRIDA!$M:$M,BQ$2&amp;" d. "&amp;$B33)))</f>
        <v/>
      </c>
      <c r="BR33" s="76" t="str">
        <f aca="false">IF($B33=BR$2,"-",IF(COUNTIF(CORRIDA!$M:$M,$B33&amp;" d. "&amp;BR$2)+COUNTIF(CORRIDA!$M:$M,BR$2&amp;" d. "&amp;$B33)=0,"",COUNTIF(CORRIDA!$M:$M,$B33&amp;" d. "&amp;BR$2)+COUNTIF(CORRIDA!$M:$M,BR$2&amp;" d. "&amp;$B33)))</f>
        <v/>
      </c>
      <c r="BS33" s="76" t="n">
        <f aca="false">IF($B33=BS$2,"-",IF(COUNTIF(CORRIDA!$M:$M,$B33&amp;" d. "&amp;BS$2)+COUNTIF(CORRIDA!$M:$M,BS$2&amp;" d. "&amp;$B33)=0,"",COUNTIF(CORRIDA!$M:$M,$B33&amp;" d. "&amp;BS$2)+COUNTIF(CORRIDA!$M:$M,BS$2&amp;" d. "&amp;$B33)))</f>
        <v>1</v>
      </c>
      <c r="BT33" s="76" t="str">
        <f aca="false">IF($B33=BT$2,"-",IF(COUNTIF(CORRIDA!$M:$M,$B33&amp;" d. "&amp;BT$2)+COUNTIF(CORRIDA!$M:$M,BT$2&amp;" d. "&amp;$B33)=0,"",COUNTIF(CORRIDA!$M:$M,$B33&amp;" d. "&amp;BT$2)+COUNTIF(CORRIDA!$M:$M,BT$2&amp;" d. "&amp;$B33)))</f>
        <v/>
      </c>
      <c r="BU33" s="76" t="str">
        <f aca="false">IF($B33=BU$2,"-",IF(COUNTIF(CORRIDA!$M:$M,$B33&amp;" d. "&amp;BU$2)+COUNTIF(CORRIDA!$M:$M,BU$2&amp;" d. "&amp;$B33)=0,"",COUNTIF(CORRIDA!$M:$M,$B33&amp;" d. "&amp;BU$2)+COUNTIF(CORRIDA!$M:$M,BU$2&amp;" d. "&amp;$B33)))</f>
        <v/>
      </c>
      <c r="BV33" s="76" t="str">
        <f aca="false">IF($B33=BV$2,"-",IF(COUNTIF(CORRIDA!$M:$M,$B33&amp;" d. "&amp;BV$2)+COUNTIF(CORRIDA!$M:$M,BV$2&amp;" d. "&amp;$B33)=0,"",COUNTIF(CORRIDA!$M:$M,$B33&amp;" d. "&amp;BV$2)+COUNTIF(CORRIDA!$M:$M,BV$2&amp;" d. "&amp;$B33)))</f>
        <v/>
      </c>
      <c r="BW33" s="76" t="str">
        <f aca="false">IF($B33=BW$2,"-",IF(COUNTIF(CORRIDA!$M:$M,$B33&amp;" d. "&amp;BW$2)+COUNTIF(CORRIDA!$M:$M,BW$2&amp;" d. "&amp;$B33)=0,"",COUNTIF(CORRIDA!$M:$M,$B33&amp;" d. "&amp;BW$2)+COUNTIF(CORRIDA!$M:$M,BW$2&amp;" d. "&amp;$B33)))</f>
        <v/>
      </c>
      <c r="BX33" s="76" t="str">
        <f aca="false">IF($B33=BX$2,"-",IF(COUNTIF(CORRIDA!$M:$M,$B33&amp;" d. "&amp;BX$2)+COUNTIF(CORRIDA!$M:$M,BX$2&amp;" d. "&amp;$B33)=0,"",COUNTIF(CORRIDA!$M:$M,$B33&amp;" d. "&amp;BX$2)+COUNTIF(CORRIDA!$M:$M,BX$2&amp;" d. "&amp;$B33)))</f>
        <v/>
      </c>
      <c r="BY33" s="76" t="str">
        <f aca="false">IF($B33=BY$2,"-",IF(COUNTIF(CORRIDA!$M:$M,$B33&amp;" d. "&amp;BY$2)+COUNTIF(CORRIDA!$M:$M,BY$2&amp;" d. "&amp;$B33)=0,"",COUNTIF(CORRIDA!$M:$M,$B33&amp;" d. "&amp;BY$2)+COUNTIF(CORRIDA!$M:$M,BY$2&amp;" d. "&amp;$B33)))</f>
        <v/>
      </c>
      <c r="BZ33" s="76" t="str">
        <f aca="false">IF($B33=BZ$2,"-",IF(COUNTIF(CORRIDA!$M:$M,$B33&amp;" d. "&amp;BZ$2)+COUNTIF(CORRIDA!$M:$M,BZ$2&amp;" d. "&amp;$B33)=0,"",COUNTIF(CORRIDA!$M:$M,$B33&amp;" d. "&amp;BZ$2)+COUNTIF(CORRIDA!$M:$M,BZ$2&amp;" d. "&amp;$B33)))</f>
        <v/>
      </c>
      <c r="CA33" s="76" t="n">
        <f aca="false">IF($B33=CA$2,"-",IF(COUNTIF(CORRIDA!$M:$M,$B33&amp;" d. "&amp;CA$2)+COUNTIF(CORRIDA!$M:$M,CA$2&amp;" d. "&amp;$B33)=0,"",COUNTIF(CORRIDA!$M:$M,$B33&amp;" d. "&amp;CA$2)+COUNTIF(CORRIDA!$M:$M,CA$2&amp;" d. "&amp;$B33)))</f>
        <v>1</v>
      </c>
      <c r="CB33" s="76" t="str">
        <f aca="false">IF($B33=CB$2,"-",IF(COUNTIF(CORRIDA!$M:$M,$B33&amp;" d. "&amp;CB$2)+COUNTIF(CORRIDA!$M:$M,CB$2&amp;" d. "&amp;$B33)=0,"",COUNTIF(CORRIDA!$M:$M,$B33&amp;" d. "&amp;CB$2)+COUNTIF(CORRIDA!$M:$M,CB$2&amp;" d. "&amp;$B33)))</f>
        <v/>
      </c>
      <c r="CC33" s="76" t="str">
        <f aca="false">IF($B33=CC$2,"-",IF(COUNTIF(CORRIDA!$M:$M,$B33&amp;" d. "&amp;CC$2)+COUNTIF(CORRIDA!$M:$M,CC$2&amp;" d. "&amp;$B33)=0,"",COUNTIF(CORRIDA!$M:$M,$B33&amp;" d. "&amp;CC$2)+COUNTIF(CORRIDA!$M:$M,CC$2&amp;" d. "&amp;$B33)))</f>
        <v/>
      </c>
      <c r="CD33" s="76" t="str">
        <f aca="false">IF($B33=CD$2,"-",IF(COUNTIF(CORRIDA!$M:$M,$B33&amp;" d. "&amp;CD$2)+COUNTIF(CORRIDA!$M:$M,CD$2&amp;" d. "&amp;$B33)=0,"",COUNTIF(CORRIDA!$M:$M,$B33&amp;" d. "&amp;CD$2)+COUNTIF(CORRIDA!$M:$M,CD$2&amp;" d. "&amp;$B33)))</f>
        <v/>
      </c>
      <c r="CE33" s="76" t="n">
        <f aca="false">IF($B33=CE$2,"-",IF(COUNTIF(CORRIDA!$M:$M,$B33&amp;" d. "&amp;CE$2)+COUNTIF(CORRIDA!$M:$M,CE$2&amp;" d. "&amp;$B33)=0,"",COUNTIF(CORRIDA!$M:$M,$B33&amp;" d. "&amp;CE$2)+COUNTIF(CORRIDA!$M:$M,CE$2&amp;" d. "&amp;$B33)))</f>
        <v>1</v>
      </c>
      <c r="CF33" s="76" t="str">
        <f aca="false">IF($B33=CF$2,"-",IF(COUNTIF(CORRIDA!$M:$M,$B33&amp;" d. "&amp;CF$2)+COUNTIF(CORRIDA!$M:$M,CF$2&amp;" d. "&amp;$B33)=0,"",COUNTIF(CORRIDA!$M:$M,$B33&amp;" d. "&amp;CF$2)+COUNTIF(CORRIDA!$M:$M,CF$2&amp;" d. "&amp;$B33)))</f>
        <v/>
      </c>
      <c r="CG33" s="76" t="str">
        <f aca="false">IF($B33=CG$2,"-",IF(COUNTIF(CORRIDA!$M:$M,$B33&amp;" d. "&amp;CG$2)+COUNTIF(CORRIDA!$M:$M,CG$2&amp;" d. "&amp;$B33)=0,"",COUNTIF(CORRIDA!$M:$M,$B33&amp;" d. "&amp;CG$2)+COUNTIF(CORRIDA!$M:$M,CG$2&amp;" d. "&amp;$B33)))</f>
        <v/>
      </c>
      <c r="CH33" s="76" t="str">
        <f aca="false">IF($B33=CH$2,"-",IF(COUNTIF(CORRIDA!$M:$M,$B33&amp;" d. "&amp;CH$2)+COUNTIF(CORRIDA!$M:$M,CH$2&amp;" d. "&amp;$B33)=0,"",COUNTIF(CORRIDA!$M:$M,$B33&amp;" d. "&amp;CH$2)+COUNTIF(CORRIDA!$M:$M,CH$2&amp;" d. "&amp;$B33)))</f>
        <v/>
      </c>
      <c r="CI33" s="76" t="str">
        <f aca="false">IF($B33=CI$2,"-",IF(COUNTIF(CORRIDA!$M:$M,$B33&amp;" d. "&amp;CI$2)+COUNTIF(CORRIDA!$M:$M,CI$2&amp;" d. "&amp;$B33)=0,"",COUNTIF(CORRIDA!$M:$M,$B33&amp;" d. "&amp;CI$2)+COUNTIF(CORRIDA!$M:$M,CI$2&amp;" d. "&amp;$B33)))</f>
        <v/>
      </c>
      <c r="CJ33" s="76" t="str">
        <f aca="false">IF($B33=CJ$2,"-",IF(COUNTIF(CORRIDA!$M:$M,$B33&amp;" d. "&amp;CJ$2)+COUNTIF(CORRIDA!$M:$M,CJ$2&amp;" d. "&amp;$B33)=0,"",COUNTIF(CORRIDA!$M:$M,$B33&amp;" d. "&amp;CJ$2)+COUNTIF(CORRIDA!$M:$M,CJ$2&amp;" d. "&amp;$B33)))</f>
        <v>-</v>
      </c>
      <c r="CK33" s="76" t="str">
        <f aca="false">IF($B33=CK$2,"-",IF(COUNTIF(CORRIDA!$M:$M,$B33&amp;" d. "&amp;CK$2)+COUNTIF(CORRIDA!$M:$M,CK$2&amp;" d. "&amp;$B33)=0,"",COUNTIF(CORRIDA!$M:$M,$B33&amp;" d. "&amp;CK$2)+COUNTIF(CORRIDA!$M:$M,CK$2&amp;" d. "&amp;$B33)))</f>
        <v/>
      </c>
      <c r="CL33" s="76" t="str">
        <f aca="false">IF($B33=CL$2,"-",IF(COUNTIF(CORRIDA!$M:$M,$B33&amp;" d. "&amp;CL$2)+COUNTIF(CORRIDA!$M:$M,CL$2&amp;" d. "&amp;$B33)=0,"",COUNTIF(CORRIDA!$M:$M,$B33&amp;" d. "&amp;CL$2)+COUNTIF(CORRIDA!$M:$M,CL$2&amp;" d. "&amp;$B33)))</f>
        <v/>
      </c>
      <c r="CM33" s="76" t="str">
        <f aca="false">IF($B33=CM$2,"-",IF(COUNTIF(CORRIDA!$M:$M,$B33&amp;" d. "&amp;CM$2)+COUNTIF(CORRIDA!$M:$M,CM$2&amp;" d. "&amp;$B33)=0,"",COUNTIF(CORRIDA!$M:$M,$B33&amp;" d. "&amp;CM$2)+COUNTIF(CORRIDA!$M:$M,CM$2&amp;" d. "&amp;$B33)))</f>
        <v/>
      </c>
      <c r="CN33" s="76" t="str">
        <f aca="false">IF($B33=CN$2,"-",IF(COUNTIF(CORRIDA!$M:$M,$B33&amp;" d. "&amp;CN$2)+COUNTIF(CORRIDA!$M:$M,CN$2&amp;" d. "&amp;$B33)=0,"",COUNTIF(CORRIDA!$M:$M,$B33&amp;" d. "&amp;CN$2)+COUNTIF(CORRIDA!$M:$M,CN$2&amp;" d. "&amp;$B33)))</f>
        <v/>
      </c>
      <c r="CO33" s="76" t="n">
        <f aca="false">IF($B33=CO$2,"-",IF(COUNTIF(CORRIDA!$M:$M,$B33&amp;" d. "&amp;CO$2)+COUNTIF(CORRIDA!$M:$M,CO$2&amp;" d. "&amp;$B33)=0,"",COUNTIF(CORRIDA!$M:$M,$B33&amp;" d. "&amp;CO$2)+COUNTIF(CORRIDA!$M:$M,CO$2&amp;" d. "&amp;$B33)))</f>
        <v>1</v>
      </c>
      <c r="CP33" s="76" t="str">
        <f aca="false">IF($B33=CP$2,"-",IF(COUNTIF(CORRIDA!$M:$M,$B33&amp;" d. "&amp;CP$2)+COUNTIF(CORRIDA!$M:$M,CP$2&amp;" d. "&amp;$B33)=0,"",COUNTIF(CORRIDA!$M:$M,$B33&amp;" d. "&amp;CP$2)+COUNTIF(CORRIDA!$M:$M,CP$2&amp;" d. "&amp;$B33)))</f>
        <v/>
      </c>
      <c r="CQ33" s="76" t="str">
        <f aca="false">IF($B33=CQ$2,"-",IF(COUNTIF(CORRIDA!$M:$M,$B33&amp;" d. "&amp;CQ$2)+COUNTIF(CORRIDA!$M:$M,CQ$2&amp;" d. "&amp;$B33)=0,"",COUNTIF(CORRIDA!$M:$M,$B33&amp;" d. "&amp;CQ$2)+COUNTIF(CORRIDA!$M:$M,CQ$2&amp;" d. "&amp;$B33)))</f>
        <v/>
      </c>
      <c r="CR33" s="76" t="n">
        <f aca="false">IF($B33=CR$2,"-",IF(COUNTIF(CORRIDA!$M:$M,$B33&amp;" d. "&amp;CR$2)+COUNTIF(CORRIDA!$M:$M,CR$2&amp;" d. "&amp;$B33)=0,"",COUNTIF(CORRIDA!$M:$M,$B33&amp;" d. "&amp;CR$2)+COUNTIF(CORRIDA!$M:$M,CR$2&amp;" d. "&amp;$B33)))</f>
        <v>1</v>
      </c>
      <c r="CS33" s="76" t="str">
        <f aca="false">IF($B33=CS$2,"-",IF(COUNTIF(CORRIDA!$M:$M,$B33&amp;" d. "&amp;CS$2)+COUNTIF(CORRIDA!$M:$M,CS$2&amp;" d. "&amp;$B33)=0,"",COUNTIF(CORRIDA!$M:$M,$B33&amp;" d. "&amp;CS$2)+COUNTIF(CORRIDA!$M:$M,CS$2&amp;" d. "&amp;$B33)))</f>
        <v/>
      </c>
      <c r="CT33" s="76" t="str">
        <f aca="false">IF($B33=CT$2,"-",IF(COUNTIF(CORRIDA!$M:$M,$B33&amp;" d. "&amp;CT$2)+COUNTIF(CORRIDA!$M:$M,CT$2&amp;" d. "&amp;$B33)=0,"",COUNTIF(CORRIDA!$M:$M,$B33&amp;" d. "&amp;CT$2)+COUNTIF(CORRIDA!$M:$M,CT$2&amp;" d. "&amp;$B33)))</f>
        <v/>
      </c>
      <c r="CU33" s="76" t="str">
        <f aca="false">IF($B33=CU$2,"-",IF(COUNTIF(CORRIDA!$M:$M,$B33&amp;" d. "&amp;CU$2)+COUNTIF(CORRIDA!$M:$M,CU$2&amp;" d. "&amp;$B33)=0,"",COUNTIF(CORRIDA!$M:$M,$B33&amp;" d. "&amp;CU$2)+COUNTIF(CORRIDA!$M:$M,CU$2&amp;" d. "&amp;$B33)))</f>
        <v/>
      </c>
      <c r="CV33" s="76" t="str">
        <f aca="false">IF($B33=CV$2,"-",IF(COUNTIF(CORRIDA!$M:$M,$B33&amp;" d. "&amp;CV$2)+COUNTIF(CORRIDA!$M:$M,CV$2&amp;" d. "&amp;$B33)=0,"",COUNTIF(CORRIDA!$M:$M,$B33&amp;" d. "&amp;CV$2)+COUNTIF(CORRIDA!$M:$M,CV$2&amp;" d. "&amp;$B33)))</f>
        <v/>
      </c>
      <c r="CW33" s="76" t="str">
        <f aca="false">IF($B33=CW$2,"-",IF(COUNTIF(CORRIDA!$M:$M,$B33&amp;" d. "&amp;CW$2)+COUNTIF(CORRIDA!$M:$M,CW$2&amp;" d. "&amp;$B33)=0,"",COUNTIF(CORRIDA!$M:$M,$B33&amp;" d. "&amp;CW$2)+COUNTIF(CORRIDA!$M:$M,CW$2&amp;" d. "&amp;$B33)))</f>
        <v/>
      </c>
      <c r="CX33" s="76" t="n">
        <f aca="false">IF($B33=CX$2,"-",IF(COUNTIF(CORRIDA!$M:$M,$B33&amp;" d. "&amp;CX$2)+COUNTIF(CORRIDA!$M:$M,CX$2&amp;" d. "&amp;$B33)=0,"",COUNTIF(CORRIDA!$M:$M,$B33&amp;" d. "&amp;CX$2)+COUNTIF(CORRIDA!$M:$M,CX$2&amp;" d. "&amp;$B33)))</f>
        <v>1</v>
      </c>
      <c r="CY33" s="76" t="str">
        <f aca="false">IF($B33=CY$2,"-",IF(COUNTIF(CORRIDA!$M:$M,$B33&amp;" d. "&amp;CY$2)+COUNTIF(CORRIDA!$M:$M,CY$2&amp;" d. "&amp;$B33)=0,"",COUNTIF(CORRIDA!$M:$M,$B33&amp;" d. "&amp;CY$2)+COUNTIF(CORRIDA!$M:$M,CY$2&amp;" d. "&amp;$B33)))</f>
        <v/>
      </c>
      <c r="CZ33" s="76" t="n">
        <f aca="false">IF($B33=CZ$2,"-",IF(COUNTIF(CORRIDA!$M:$M,$B33&amp;" d. "&amp;CZ$2)+COUNTIF(CORRIDA!$M:$M,CZ$2&amp;" d. "&amp;$B33)=0,"",COUNTIF(CORRIDA!$M:$M,$B33&amp;" d. "&amp;CZ$2)+COUNTIF(CORRIDA!$M:$M,CZ$2&amp;" d. "&amp;$B33)))</f>
        <v>1</v>
      </c>
      <c r="DA33" s="76" t="str">
        <f aca="false">IF($B33=DA$2,"-",IF(COUNTIF(CORRIDA!$M:$M,$B33&amp;" d. "&amp;DA$2)+COUNTIF(CORRIDA!$M:$M,DA$2&amp;" d. "&amp;$B33)=0,"",COUNTIF(CORRIDA!$M:$M,$B33&amp;" d. "&amp;DA$2)+COUNTIF(CORRIDA!$M:$M,DA$2&amp;" d. "&amp;$B33)))</f>
        <v/>
      </c>
      <c r="DB33" s="76" t="str">
        <f aca="false">IF($B33=DB$2,"-",IF(COUNTIF(CORRIDA!$M:$M,$B33&amp;" d. "&amp;DB$2)+COUNTIF(CORRIDA!$M:$M,DB$2&amp;" d. "&amp;$B33)=0,"",COUNTIF(CORRIDA!$M:$M,$B33&amp;" d. "&amp;DB$2)+COUNTIF(CORRIDA!$M:$M,DB$2&amp;" d. "&amp;$B33)))</f>
        <v/>
      </c>
      <c r="DC33" s="76" t="str">
        <f aca="false">IF($B33=DC$2,"-",IF(COUNTIF(CORRIDA!$M:$M,$B33&amp;" d. "&amp;DC$2)+COUNTIF(CORRIDA!$M:$M,DC$2&amp;" d. "&amp;$B33)=0,"",COUNTIF(CORRIDA!$M:$M,$B33&amp;" d. "&amp;DC$2)+COUNTIF(CORRIDA!$M:$M,DC$2&amp;" d. "&amp;$B33)))</f>
        <v/>
      </c>
      <c r="DD33" s="75" t="n">
        <f aca="false">SUM(BF33:DC33)</f>
        <v>8</v>
      </c>
      <c r="DE33" s="77" t="n">
        <f aca="false">COUNTIF(BF33:DC33,"&gt;0")</f>
        <v>8</v>
      </c>
      <c r="DF33" s="78" t="n">
        <f aca="false">IF(COUNTIF(BF33:DC33,"&gt;0")&lt;10,0,QUOTIENT(COUNTIF(BF33:DC33,"&gt;0"),5)*50)</f>
        <v>0</v>
      </c>
      <c r="DG33" s="79"/>
      <c r="DH33" s="73" t="str">
        <f aca="false">BE33</f>
        <v>Paulo</v>
      </c>
      <c r="DI33" s="76" t="n">
        <f aca="false">IF($B33=DI$2,0,IF(COUNTIF(CORRIDA!$M:$M,$B33&amp;" d. "&amp;DI$2)+COUNTIF(CORRIDA!$M:$M,DI$2&amp;" d. "&amp;$B33)=0,0,COUNTIF(CORRIDA!$M:$M,$B33&amp;" d. "&amp;DI$2)+COUNTIF(CORRIDA!$M:$M,DI$2&amp;" d. "&amp;$B33)))</f>
        <v>0</v>
      </c>
      <c r="DJ33" s="76" t="n">
        <f aca="false">IF($B33=DJ$2,0,IF(COUNTIF(CORRIDA!$M:$M,$B33&amp;" d. "&amp;DJ$2)+COUNTIF(CORRIDA!$M:$M,DJ$2&amp;" d. "&amp;$B33)=0,0,COUNTIF(CORRIDA!$M:$M,$B33&amp;" d. "&amp;DJ$2)+COUNTIF(CORRIDA!$M:$M,DJ$2&amp;" d. "&amp;$B33)))</f>
        <v>0</v>
      </c>
      <c r="DK33" s="76" t="n">
        <f aca="false">IF($B33=DK$2,0,IF(COUNTIF(CORRIDA!$M:$M,$B33&amp;" d. "&amp;DK$2)+COUNTIF(CORRIDA!$M:$M,DK$2&amp;" d. "&amp;$B33)=0,0,COUNTIF(CORRIDA!$M:$M,$B33&amp;" d. "&amp;DK$2)+COUNTIF(CORRIDA!$M:$M,DK$2&amp;" d. "&amp;$B33)))</f>
        <v>0</v>
      </c>
      <c r="DL33" s="76" t="n">
        <f aca="false">IF($B33=DL$2,0,IF(COUNTIF(CORRIDA!$M:$M,$B33&amp;" d. "&amp;DL$2)+COUNTIF(CORRIDA!$M:$M,DL$2&amp;" d. "&amp;$B33)=0,0,COUNTIF(CORRIDA!$M:$M,$B33&amp;" d. "&amp;DL$2)+COUNTIF(CORRIDA!$M:$M,DL$2&amp;" d. "&amp;$B33)))</f>
        <v>0</v>
      </c>
      <c r="DM33" s="76" t="n">
        <f aca="false">IF($B33=DM$2,0,IF(COUNTIF(CORRIDA!$M:$M,$B33&amp;" d. "&amp;DM$2)+COUNTIF(CORRIDA!$M:$M,DM$2&amp;" d. "&amp;$B33)=0,0,COUNTIF(CORRIDA!$M:$M,$B33&amp;" d. "&amp;DM$2)+COUNTIF(CORRIDA!$M:$M,DM$2&amp;" d. "&amp;$B33)))</f>
        <v>0</v>
      </c>
      <c r="DN33" s="76" t="n">
        <f aca="false">IF($B33=DN$2,0,IF(COUNTIF(CORRIDA!$M:$M,$B33&amp;" d. "&amp;DN$2)+COUNTIF(CORRIDA!$M:$M,DN$2&amp;" d. "&amp;$B33)=0,0,COUNTIF(CORRIDA!$M:$M,$B33&amp;" d. "&amp;DN$2)+COUNTIF(CORRIDA!$M:$M,DN$2&amp;" d. "&amp;$B33)))</f>
        <v>0</v>
      </c>
      <c r="DO33" s="76" t="n">
        <f aca="false">IF($B33=DO$2,0,IF(COUNTIF(CORRIDA!$M:$M,$B33&amp;" d. "&amp;DO$2)+COUNTIF(CORRIDA!$M:$M,DO$2&amp;" d. "&amp;$B33)=0,0,COUNTIF(CORRIDA!$M:$M,$B33&amp;" d. "&amp;DO$2)+COUNTIF(CORRIDA!$M:$M,DO$2&amp;" d. "&amp;$B33)))</f>
        <v>1</v>
      </c>
      <c r="DP33" s="76" t="n">
        <f aca="false">IF($B33=DP$2,0,IF(COUNTIF(CORRIDA!$M:$M,$B33&amp;" d. "&amp;DP$2)+COUNTIF(CORRIDA!$M:$M,DP$2&amp;" d. "&amp;$B33)=0,0,COUNTIF(CORRIDA!$M:$M,$B33&amp;" d. "&amp;DP$2)+COUNTIF(CORRIDA!$M:$M,DP$2&amp;" d. "&amp;$B33)))</f>
        <v>0</v>
      </c>
      <c r="DQ33" s="76" t="n">
        <f aca="false">IF($B33=DQ$2,0,IF(COUNTIF(CORRIDA!$M:$M,$B33&amp;" d. "&amp;DQ$2)+COUNTIF(CORRIDA!$M:$M,DQ$2&amp;" d. "&amp;$B33)=0,0,COUNTIF(CORRIDA!$M:$M,$B33&amp;" d. "&amp;DQ$2)+COUNTIF(CORRIDA!$M:$M,DQ$2&amp;" d. "&amp;$B33)))</f>
        <v>0</v>
      </c>
      <c r="DR33" s="76" t="n">
        <f aca="false">IF($B33=DR$2,0,IF(COUNTIF(CORRIDA!$M:$M,$B33&amp;" d. "&amp;DR$2)+COUNTIF(CORRIDA!$M:$M,DR$2&amp;" d. "&amp;$B33)=0,0,COUNTIF(CORRIDA!$M:$M,$B33&amp;" d. "&amp;DR$2)+COUNTIF(CORRIDA!$M:$M,DR$2&amp;" d. "&amp;$B33)))</f>
        <v>0</v>
      </c>
      <c r="DS33" s="76" t="n">
        <f aca="false">IF($B33=DS$2,0,IF(COUNTIF(CORRIDA!$M:$M,$B33&amp;" d. "&amp;DS$2)+COUNTIF(CORRIDA!$M:$M,DS$2&amp;" d. "&amp;$B33)=0,0,COUNTIF(CORRIDA!$M:$M,$B33&amp;" d. "&amp;DS$2)+COUNTIF(CORRIDA!$M:$M,DS$2&amp;" d. "&amp;$B33)))</f>
        <v>0</v>
      </c>
      <c r="DT33" s="76" t="n">
        <f aca="false">IF($B33=DT$2,0,IF(COUNTIF(CORRIDA!$M:$M,$B33&amp;" d. "&amp;DT$2)+COUNTIF(CORRIDA!$M:$M,DT$2&amp;" d. "&amp;$B33)=0,0,COUNTIF(CORRIDA!$M:$M,$B33&amp;" d. "&amp;DT$2)+COUNTIF(CORRIDA!$M:$M,DT$2&amp;" d. "&amp;$B33)))</f>
        <v>0</v>
      </c>
      <c r="DU33" s="76" t="n">
        <f aca="false">IF($B33=DU$2,0,IF(COUNTIF(CORRIDA!$M:$M,$B33&amp;" d. "&amp;DU$2)+COUNTIF(CORRIDA!$M:$M,DU$2&amp;" d. "&amp;$B33)=0,0,COUNTIF(CORRIDA!$M:$M,$B33&amp;" d. "&amp;DU$2)+COUNTIF(CORRIDA!$M:$M,DU$2&amp;" d. "&amp;$B33)))</f>
        <v>0</v>
      </c>
      <c r="DV33" s="76" t="n">
        <f aca="false">IF($B33=DV$2,0,IF(COUNTIF(CORRIDA!$M:$M,$B33&amp;" d. "&amp;DV$2)+COUNTIF(CORRIDA!$M:$M,DV$2&amp;" d. "&amp;$B33)=0,0,COUNTIF(CORRIDA!$M:$M,$B33&amp;" d. "&amp;DV$2)+COUNTIF(CORRIDA!$M:$M,DV$2&amp;" d. "&amp;$B33)))</f>
        <v>1</v>
      </c>
      <c r="DW33" s="76" t="n">
        <f aca="false">IF($B33=DW$2,0,IF(COUNTIF(CORRIDA!$M:$M,$B33&amp;" d. "&amp;DW$2)+COUNTIF(CORRIDA!$M:$M,DW$2&amp;" d. "&amp;$B33)=0,0,COUNTIF(CORRIDA!$M:$M,$B33&amp;" d. "&amp;DW$2)+COUNTIF(CORRIDA!$M:$M,DW$2&amp;" d. "&amp;$B33)))</f>
        <v>0</v>
      </c>
      <c r="DX33" s="76" t="n">
        <f aca="false">IF($B33=DX$2,0,IF(COUNTIF(CORRIDA!$M:$M,$B33&amp;" d. "&amp;DX$2)+COUNTIF(CORRIDA!$M:$M,DX$2&amp;" d. "&amp;$B33)=0,0,COUNTIF(CORRIDA!$M:$M,$B33&amp;" d. "&amp;DX$2)+COUNTIF(CORRIDA!$M:$M,DX$2&amp;" d. "&amp;$B33)))</f>
        <v>0</v>
      </c>
      <c r="DY33" s="76" t="n">
        <f aca="false">IF($B33=DY$2,0,IF(COUNTIF(CORRIDA!$M:$M,$B33&amp;" d. "&amp;DY$2)+COUNTIF(CORRIDA!$M:$M,DY$2&amp;" d. "&amp;$B33)=0,0,COUNTIF(CORRIDA!$M:$M,$B33&amp;" d. "&amp;DY$2)+COUNTIF(CORRIDA!$M:$M,DY$2&amp;" d. "&amp;$B33)))</f>
        <v>0</v>
      </c>
      <c r="DZ33" s="76" t="n">
        <f aca="false">IF($B33=DZ$2,0,IF(COUNTIF(CORRIDA!$M:$M,$B33&amp;" d. "&amp;DZ$2)+COUNTIF(CORRIDA!$M:$M,DZ$2&amp;" d. "&amp;$B33)=0,0,COUNTIF(CORRIDA!$M:$M,$B33&amp;" d. "&amp;DZ$2)+COUNTIF(CORRIDA!$M:$M,DZ$2&amp;" d. "&amp;$B33)))</f>
        <v>0</v>
      </c>
      <c r="EA33" s="76" t="n">
        <f aca="false">IF($B33=EA$2,0,IF(COUNTIF(CORRIDA!$M:$M,$B33&amp;" d. "&amp;EA$2)+COUNTIF(CORRIDA!$M:$M,EA$2&amp;" d. "&amp;$B33)=0,0,COUNTIF(CORRIDA!$M:$M,$B33&amp;" d. "&amp;EA$2)+COUNTIF(CORRIDA!$M:$M,EA$2&amp;" d. "&amp;$B33)))</f>
        <v>0</v>
      </c>
      <c r="EB33" s="76" t="n">
        <f aca="false">IF($B33=EB$2,0,IF(COUNTIF(CORRIDA!$M:$M,$B33&amp;" d. "&amp;EB$2)+COUNTIF(CORRIDA!$M:$M,EB$2&amp;" d. "&amp;$B33)=0,0,COUNTIF(CORRIDA!$M:$M,$B33&amp;" d. "&amp;EB$2)+COUNTIF(CORRIDA!$M:$M,EB$2&amp;" d. "&amp;$B33)))</f>
        <v>0</v>
      </c>
      <c r="EC33" s="76" t="n">
        <f aca="false">IF($B33=EC$2,0,IF(COUNTIF(CORRIDA!$M:$M,$B33&amp;" d. "&amp;EC$2)+COUNTIF(CORRIDA!$M:$M,EC$2&amp;" d. "&amp;$B33)=0,0,COUNTIF(CORRIDA!$M:$M,$B33&amp;" d. "&amp;EC$2)+COUNTIF(CORRIDA!$M:$M,EC$2&amp;" d. "&amp;$B33)))</f>
        <v>0</v>
      </c>
      <c r="ED33" s="76" t="n">
        <f aca="false">IF($B33=ED$2,0,IF(COUNTIF(CORRIDA!$M:$M,$B33&amp;" d. "&amp;ED$2)+COUNTIF(CORRIDA!$M:$M,ED$2&amp;" d. "&amp;$B33)=0,0,COUNTIF(CORRIDA!$M:$M,$B33&amp;" d. "&amp;ED$2)+COUNTIF(CORRIDA!$M:$M,ED$2&amp;" d. "&amp;$B33)))</f>
        <v>1</v>
      </c>
      <c r="EE33" s="76" t="n">
        <f aca="false">IF($B33=EE$2,0,IF(COUNTIF(CORRIDA!$M:$M,$B33&amp;" d. "&amp;EE$2)+COUNTIF(CORRIDA!$M:$M,EE$2&amp;" d. "&amp;$B33)=0,0,COUNTIF(CORRIDA!$M:$M,$B33&amp;" d. "&amp;EE$2)+COUNTIF(CORRIDA!$M:$M,EE$2&amp;" d. "&amp;$B33)))</f>
        <v>0</v>
      </c>
      <c r="EF33" s="76" t="n">
        <f aca="false">IF($B33=EF$2,0,IF(COUNTIF(CORRIDA!$M:$M,$B33&amp;" d. "&amp;EF$2)+COUNTIF(CORRIDA!$M:$M,EF$2&amp;" d. "&amp;$B33)=0,0,COUNTIF(CORRIDA!$M:$M,$B33&amp;" d. "&amp;EF$2)+COUNTIF(CORRIDA!$M:$M,EF$2&amp;" d. "&amp;$B33)))</f>
        <v>0</v>
      </c>
      <c r="EG33" s="76" t="n">
        <f aca="false">IF($B33=EG$2,0,IF(COUNTIF(CORRIDA!$M:$M,$B33&amp;" d. "&amp;EG$2)+COUNTIF(CORRIDA!$M:$M,EG$2&amp;" d. "&amp;$B33)=0,0,COUNTIF(CORRIDA!$M:$M,$B33&amp;" d. "&amp;EG$2)+COUNTIF(CORRIDA!$M:$M,EG$2&amp;" d. "&amp;$B33)))</f>
        <v>0</v>
      </c>
      <c r="EH33" s="76" t="n">
        <f aca="false">IF($B33=EH$2,0,IF(COUNTIF(CORRIDA!$M:$M,$B33&amp;" d. "&amp;EH$2)+COUNTIF(CORRIDA!$M:$M,EH$2&amp;" d. "&amp;$B33)=0,0,COUNTIF(CORRIDA!$M:$M,$B33&amp;" d. "&amp;EH$2)+COUNTIF(CORRIDA!$M:$M,EH$2&amp;" d. "&amp;$B33)))</f>
        <v>1</v>
      </c>
      <c r="EI33" s="76" t="n">
        <f aca="false">IF($B33=EI$2,0,IF(COUNTIF(CORRIDA!$M:$M,$B33&amp;" d. "&amp;EI$2)+COUNTIF(CORRIDA!$M:$M,EI$2&amp;" d. "&amp;$B33)=0,0,COUNTIF(CORRIDA!$M:$M,$B33&amp;" d. "&amp;EI$2)+COUNTIF(CORRIDA!$M:$M,EI$2&amp;" d. "&amp;$B33)))</f>
        <v>0</v>
      </c>
      <c r="EJ33" s="76" t="n">
        <f aca="false">IF($B33=EJ$2,0,IF(COUNTIF(CORRIDA!$M:$M,$B33&amp;" d. "&amp;EJ$2)+COUNTIF(CORRIDA!$M:$M,EJ$2&amp;" d. "&amp;$B33)=0,0,COUNTIF(CORRIDA!$M:$M,$B33&amp;" d. "&amp;EJ$2)+COUNTIF(CORRIDA!$M:$M,EJ$2&amp;" d. "&amp;$B33)))</f>
        <v>0</v>
      </c>
      <c r="EK33" s="76" t="n">
        <f aca="false">IF($B33=EK$2,0,IF(COUNTIF(CORRIDA!$M:$M,$B33&amp;" d. "&amp;EK$2)+COUNTIF(CORRIDA!$M:$M,EK$2&amp;" d. "&amp;$B33)=0,0,COUNTIF(CORRIDA!$M:$M,$B33&amp;" d. "&amp;EK$2)+COUNTIF(CORRIDA!$M:$M,EK$2&amp;" d. "&amp;$B33)))</f>
        <v>0</v>
      </c>
      <c r="EL33" s="76" t="n">
        <f aca="false">IF($B33=EL$2,0,IF(COUNTIF(CORRIDA!$M:$M,$B33&amp;" d. "&amp;EL$2)+COUNTIF(CORRIDA!$M:$M,EL$2&amp;" d. "&amp;$B33)=0,0,COUNTIF(CORRIDA!$M:$M,$B33&amp;" d. "&amp;EL$2)+COUNTIF(CORRIDA!$M:$M,EL$2&amp;" d. "&amp;$B33)))</f>
        <v>0</v>
      </c>
      <c r="EM33" s="76" t="n">
        <f aca="false">IF($B33=EM$2,0,IF(COUNTIF(CORRIDA!$M:$M,$B33&amp;" d. "&amp;EM$2)+COUNTIF(CORRIDA!$M:$M,EM$2&amp;" d. "&amp;$B33)=0,0,COUNTIF(CORRIDA!$M:$M,$B33&amp;" d. "&amp;EM$2)+COUNTIF(CORRIDA!$M:$M,EM$2&amp;" d. "&amp;$B33)))</f>
        <v>0</v>
      </c>
      <c r="EN33" s="76" t="n">
        <f aca="false">IF($B33=EN$2,0,IF(COUNTIF(CORRIDA!$M:$M,$B33&amp;" d. "&amp;EN$2)+COUNTIF(CORRIDA!$M:$M,EN$2&amp;" d. "&amp;$B33)=0,0,COUNTIF(CORRIDA!$M:$M,$B33&amp;" d. "&amp;EN$2)+COUNTIF(CORRIDA!$M:$M,EN$2&amp;" d. "&amp;$B33)))</f>
        <v>0</v>
      </c>
      <c r="EO33" s="76" t="n">
        <f aca="false">IF($B33=EO$2,0,IF(COUNTIF(CORRIDA!$M:$M,$B33&amp;" d. "&amp;EO$2)+COUNTIF(CORRIDA!$M:$M,EO$2&amp;" d. "&amp;$B33)=0,0,COUNTIF(CORRIDA!$M:$M,$B33&amp;" d. "&amp;EO$2)+COUNTIF(CORRIDA!$M:$M,EO$2&amp;" d. "&amp;$B33)))</f>
        <v>0</v>
      </c>
      <c r="EP33" s="76" t="n">
        <f aca="false">IF($B33=EP$2,0,IF(COUNTIF(CORRIDA!$M:$M,$B33&amp;" d. "&amp;EP$2)+COUNTIF(CORRIDA!$M:$M,EP$2&amp;" d. "&amp;$B33)=0,0,COUNTIF(CORRIDA!$M:$M,$B33&amp;" d. "&amp;EP$2)+COUNTIF(CORRIDA!$M:$M,EP$2&amp;" d. "&amp;$B33)))</f>
        <v>0</v>
      </c>
      <c r="EQ33" s="76" t="n">
        <f aca="false">IF($B33=EQ$2,0,IF(COUNTIF(CORRIDA!$M:$M,$B33&amp;" d. "&amp;EQ$2)+COUNTIF(CORRIDA!$M:$M,EQ$2&amp;" d. "&amp;$B33)=0,0,COUNTIF(CORRIDA!$M:$M,$B33&amp;" d. "&amp;EQ$2)+COUNTIF(CORRIDA!$M:$M,EQ$2&amp;" d. "&amp;$B33)))</f>
        <v>0</v>
      </c>
      <c r="ER33" s="76" t="n">
        <f aca="false">IF($B33=ER$2,0,IF(COUNTIF(CORRIDA!$M:$M,$B33&amp;" d. "&amp;ER$2)+COUNTIF(CORRIDA!$M:$M,ER$2&amp;" d. "&amp;$B33)=0,0,COUNTIF(CORRIDA!$M:$M,$B33&amp;" d. "&amp;ER$2)+COUNTIF(CORRIDA!$M:$M,ER$2&amp;" d. "&amp;$B33)))</f>
        <v>1</v>
      </c>
      <c r="ES33" s="76" t="n">
        <f aca="false">IF($B33=ES$2,0,IF(COUNTIF(CORRIDA!$M:$M,$B33&amp;" d. "&amp;ES$2)+COUNTIF(CORRIDA!$M:$M,ES$2&amp;" d. "&amp;$B33)=0,0,COUNTIF(CORRIDA!$M:$M,$B33&amp;" d. "&amp;ES$2)+COUNTIF(CORRIDA!$M:$M,ES$2&amp;" d. "&amp;$B33)))</f>
        <v>0</v>
      </c>
      <c r="ET33" s="76" t="n">
        <f aca="false">IF($B33=ET$2,0,IF(COUNTIF(CORRIDA!$M:$M,$B33&amp;" d. "&amp;ET$2)+COUNTIF(CORRIDA!$M:$M,ET$2&amp;" d. "&amp;$B33)=0,0,COUNTIF(CORRIDA!$M:$M,$B33&amp;" d. "&amp;ET$2)+COUNTIF(CORRIDA!$M:$M,ET$2&amp;" d. "&amp;$B33)))</f>
        <v>0</v>
      </c>
      <c r="EU33" s="76" t="n">
        <f aca="false">IF($B33=EU$2,0,IF(COUNTIF(CORRIDA!$M:$M,$B33&amp;" d. "&amp;EU$2)+COUNTIF(CORRIDA!$M:$M,EU$2&amp;" d. "&amp;$B33)=0,0,COUNTIF(CORRIDA!$M:$M,$B33&amp;" d. "&amp;EU$2)+COUNTIF(CORRIDA!$M:$M,EU$2&amp;" d. "&amp;$B33)))</f>
        <v>1</v>
      </c>
      <c r="EV33" s="76" t="n">
        <f aca="false">IF($B33=EV$2,0,IF(COUNTIF(CORRIDA!$M:$M,$B33&amp;" d. "&amp;EV$2)+COUNTIF(CORRIDA!$M:$M,EV$2&amp;" d. "&amp;$B33)=0,0,COUNTIF(CORRIDA!$M:$M,$B33&amp;" d. "&amp;EV$2)+COUNTIF(CORRIDA!$M:$M,EV$2&amp;" d. "&amp;$B33)))</f>
        <v>0</v>
      </c>
      <c r="EW33" s="76" t="n">
        <f aca="false">IF($B33=EW$2,0,IF(COUNTIF(CORRIDA!$M:$M,$B33&amp;" d. "&amp;EW$2)+COUNTIF(CORRIDA!$M:$M,EW$2&amp;" d. "&amp;$B33)=0,0,COUNTIF(CORRIDA!$M:$M,$B33&amp;" d. "&amp;EW$2)+COUNTIF(CORRIDA!$M:$M,EW$2&amp;" d. "&amp;$B33)))</f>
        <v>0</v>
      </c>
      <c r="EX33" s="76" t="n">
        <f aca="false">IF($B33=EX$2,0,IF(COUNTIF(CORRIDA!$M:$M,$B33&amp;" d. "&amp;EX$2)+COUNTIF(CORRIDA!$M:$M,EX$2&amp;" d. "&amp;$B33)=0,0,COUNTIF(CORRIDA!$M:$M,$B33&amp;" d. "&amp;EX$2)+COUNTIF(CORRIDA!$M:$M,EX$2&amp;" d. "&amp;$B33)))</f>
        <v>0</v>
      </c>
      <c r="EY33" s="76" t="n">
        <f aca="false">IF($B33=EY$2,0,IF(COUNTIF(CORRIDA!$M:$M,$B33&amp;" d. "&amp;EY$2)+COUNTIF(CORRIDA!$M:$M,EY$2&amp;" d. "&amp;$B33)=0,0,COUNTIF(CORRIDA!$M:$M,$B33&amp;" d. "&amp;EY$2)+COUNTIF(CORRIDA!$M:$M,EY$2&amp;" d. "&amp;$B33)))</f>
        <v>0</v>
      </c>
      <c r="EZ33" s="76" t="n">
        <f aca="false">IF($B33=EZ$2,0,IF(COUNTIF(CORRIDA!$M:$M,$B33&amp;" d. "&amp;EZ$2)+COUNTIF(CORRIDA!$M:$M,EZ$2&amp;" d. "&amp;$B33)=0,0,COUNTIF(CORRIDA!$M:$M,$B33&amp;" d. "&amp;EZ$2)+COUNTIF(CORRIDA!$M:$M,EZ$2&amp;" d. "&amp;$B33)))</f>
        <v>0</v>
      </c>
      <c r="FA33" s="76" t="n">
        <f aca="false">IF($B33=FA$2,0,IF(COUNTIF(CORRIDA!$M:$M,$B33&amp;" d. "&amp;FA$2)+COUNTIF(CORRIDA!$M:$M,FA$2&amp;" d. "&amp;$B33)=0,0,COUNTIF(CORRIDA!$M:$M,$B33&amp;" d. "&amp;FA$2)+COUNTIF(CORRIDA!$M:$M,FA$2&amp;" d. "&amp;$B33)))</f>
        <v>1</v>
      </c>
      <c r="FB33" s="76" t="n">
        <f aca="false">IF($B33=FB$2,0,IF(COUNTIF(CORRIDA!$M:$M,$B33&amp;" d. "&amp;FB$2)+COUNTIF(CORRIDA!$M:$M,FB$2&amp;" d. "&amp;$B33)=0,0,COUNTIF(CORRIDA!$M:$M,$B33&amp;" d. "&amp;FB$2)+COUNTIF(CORRIDA!$M:$M,FB$2&amp;" d. "&amp;$B33)))</f>
        <v>0</v>
      </c>
      <c r="FC33" s="76" t="n">
        <f aca="false">IF($B33=FC$2,0,IF(COUNTIF(CORRIDA!$M:$M,$B33&amp;" d. "&amp;FC$2)+COUNTIF(CORRIDA!$M:$M,FC$2&amp;" d. "&amp;$B33)=0,0,COUNTIF(CORRIDA!$M:$M,$B33&amp;" d. "&amp;FC$2)+COUNTIF(CORRIDA!$M:$M,FC$2&amp;" d. "&amp;$B33)))</f>
        <v>1</v>
      </c>
      <c r="FD33" s="76" t="n">
        <f aca="false">IF($B33=FD$2,0,IF(COUNTIF(CORRIDA!$M:$M,$B33&amp;" d. "&amp;FD$2)+COUNTIF(CORRIDA!$M:$M,FD$2&amp;" d. "&amp;$B33)=0,0,COUNTIF(CORRIDA!$M:$M,$B33&amp;" d. "&amp;FD$2)+COUNTIF(CORRIDA!$M:$M,FD$2&amp;" d. "&amp;$B33)))</f>
        <v>0</v>
      </c>
      <c r="FE33" s="76" t="n">
        <f aca="false">IF($B33=FE$2,0,IF(COUNTIF(CORRIDA!$M:$M,$B33&amp;" d. "&amp;FE$2)+COUNTIF(CORRIDA!$M:$M,FE$2&amp;" d. "&amp;$B33)=0,0,COUNTIF(CORRIDA!$M:$M,$B33&amp;" d. "&amp;FE$2)+COUNTIF(CORRIDA!$M:$M,FE$2&amp;" d. "&amp;$B33)))</f>
        <v>0</v>
      </c>
      <c r="FF33" s="76" t="n">
        <f aca="false">IF($B33=FF$2,0,IF(COUNTIF(CORRIDA!$M:$M,$B33&amp;" d. "&amp;FF$2)+COUNTIF(CORRIDA!$M:$M,FF$2&amp;" d. "&amp;$B33)=0,0,COUNTIF(CORRIDA!$M:$M,$B33&amp;" d. "&amp;FF$2)+COUNTIF(CORRIDA!$M:$M,FF$2&amp;" d. "&amp;$B33)))</f>
        <v>0</v>
      </c>
      <c r="FG33" s="75" t="n">
        <f aca="false">SUM(DI33:EW33)</f>
        <v>6</v>
      </c>
      <c r="FH33" s="80"/>
      <c r="FI33" s="73" t="str">
        <f aca="false">BE33</f>
        <v>Paulo</v>
      </c>
      <c r="FJ33" s="81" t="n">
        <f aca="false">COUNTIF(BF33:DC33,"&gt;0")</f>
        <v>8</v>
      </c>
      <c r="FK33" s="81" t="n">
        <f aca="false">AVERAGE(BF33:DC33)</f>
        <v>1</v>
      </c>
      <c r="FL33" s="81" t="n">
        <f aca="false">_xlfn.STDEV.P(BF33:DC33)</f>
        <v>0</v>
      </c>
    </row>
    <row r="34" customFormat="false" ht="12.75" hidden="false" customHeight="false" outlineLevel="0" collapsed="false">
      <c r="B34" s="73" t="str">
        <f aca="false">INTRO!B34</f>
        <v>Pedrão</v>
      </c>
      <c r="C34" s="82" t="str">
        <f aca="false">IF($B34=C$2,"-",IF(COUNTIF(CORRIDA!$M:$M,$B34&amp;" d. "&amp;C$2)=0,"",COUNTIF(CORRIDA!$M:$M,$B34&amp;" d. "&amp;C$2)))</f>
        <v/>
      </c>
      <c r="D34" s="82" t="str">
        <f aca="false">IF($B34=D$2,"-",IF(COUNTIF(CORRIDA!$M:$M,$B34&amp;" d. "&amp;D$2)=0,"",COUNTIF(CORRIDA!$M:$M,$B34&amp;" d. "&amp;D$2)))</f>
        <v/>
      </c>
      <c r="E34" s="82" t="str">
        <f aca="false">IF($B34=E$2,"-",IF(COUNTIF(CORRIDA!$M:$M,$B34&amp;" d. "&amp;E$2)=0,"",COUNTIF(CORRIDA!$M:$M,$B34&amp;" d. "&amp;E$2)))</f>
        <v/>
      </c>
      <c r="F34" s="82" t="str">
        <f aca="false">IF($B34=F$2,"-",IF(COUNTIF(CORRIDA!$M:$M,$B34&amp;" d. "&amp;F$2)=0,"",COUNTIF(CORRIDA!$M:$M,$B34&amp;" d. "&amp;F$2)))</f>
        <v/>
      </c>
      <c r="G34" s="82" t="str">
        <f aca="false">IF($B34=G$2,"-",IF(COUNTIF(CORRIDA!$M:$M,$B34&amp;" d. "&amp;G$2)=0,"",COUNTIF(CORRIDA!$M:$M,$B34&amp;" d. "&amp;G$2)))</f>
        <v/>
      </c>
      <c r="H34" s="82" t="str">
        <f aca="false">IF($B34=H$2,"-",IF(COUNTIF(CORRIDA!$M:$M,$B34&amp;" d. "&amp;H$2)=0,"",COUNTIF(CORRIDA!$M:$M,$B34&amp;" d. "&amp;H$2)))</f>
        <v/>
      </c>
      <c r="I34" s="82" t="str">
        <f aca="false">IF($B34=I$2,"-",IF(COUNTIF(CORRIDA!$M:$M,$B34&amp;" d. "&amp;I$2)=0,"",COUNTIF(CORRIDA!$M:$M,$B34&amp;" d. "&amp;I$2)))</f>
        <v/>
      </c>
      <c r="J34" s="82" t="str">
        <f aca="false">IF($B34=J$2,"-",IF(COUNTIF(CORRIDA!$M:$M,$B34&amp;" d. "&amp;J$2)=0,"",COUNTIF(CORRIDA!$M:$M,$B34&amp;" d. "&amp;J$2)))</f>
        <v/>
      </c>
      <c r="K34" s="82" t="str">
        <f aca="false">IF($B34=K$2,"-",IF(COUNTIF(CORRIDA!$M:$M,$B34&amp;" d. "&amp;K$2)=0,"",COUNTIF(CORRIDA!$M:$M,$B34&amp;" d. "&amp;K$2)))</f>
        <v/>
      </c>
      <c r="L34" s="82" t="str">
        <f aca="false">IF($B34=L$2,"-",IF(COUNTIF(CORRIDA!$M:$M,$B34&amp;" d. "&amp;L$2)=0,"",COUNTIF(CORRIDA!$M:$M,$B34&amp;" d. "&amp;L$2)))</f>
        <v/>
      </c>
      <c r="M34" s="82" t="str">
        <f aca="false">IF($B34=M$2,"-",IF(COUNTIF(CORRIDA!$M:$M,$B34&amp;" d. "&amp;M$2)=0,"",COUNTIF(CORRIDA!$M:$M,$B34&amp;" d. "&amp;M$2)))</f>
        <v/>
      </c>
      <c r="N34" s="82" t="str">
        <f aca="false">IF($B34=N$2,"-",IF(COUNTIF(CORRIDA!$M:$M,$B34&amp;" d. "&amp;N$2)=0,"",COUNTIF(CORRIDA!$M:$M,$B34&amp;" d. "&amp;N$2)))</f>
        <v/>
      </c>
      <c r="O34" s="82" t="str">
        <f aca="false">IF($B34=O$2,"-",IF(COUNTIF(CORRIDA!$M:$M,$B34&amp;" d. "&amp;O$2)=0,"",COUNTIF(CORRIDA!$M:$M,$B34&amp;" d. "&amp;O$2)))</f>
        <v/>
      </c>
      <c r="P34" s="82" t="str">
        <f aca="false">IF($B34=P$2,"-",IF(COUNTIF(CORRIDA!$M:$M,$B34&amp;" d. "&amp;P$2)=0,"",COUNTIF(CORRIDA!$M:$M,$B34&amp;" d. "&amp;P$2)))</f>
        <v/>
      </c>
      <c r="Q34" s="82" t="str">
        <f aca="false">IF($B34=Q$2,"-",IF(COUNTIF(CORRIDA!$M:$M,$B34&amp;" d. "&amp;Q$2)=0,"",COUNTIF(CORRIDA!$M:$M,$B34&amp;" d. "&amp;Q$2)))</f>
        <v/>
      </c>
      <c r="R34" s="82" t="str">
        <f aca="false">IF($B34=R$2,"-",IF(COUNTIF(CORRIDA!$M:$M,$B34&amp;" d. "&amp;R$2)=0,"",COUNTIF(CORRIDA!$M:$M,$B34&amp;" d. "&amp;R$2)))</f>
        <v/>
      </c>
      <c r="S34" s="82" t="n">
        <f aca="false">IF($B34=S$2,"-",IF(COUNTIF(CORRIDA!$M:$M,$B34&amp;" d. "&amp;S$2)=0,"",COUNTIF(CORRIDA!$M:$M,$B34&amp;" d. "&amp;S$2)))</f>
        <v>2</v>
      </c>
      <c r="T34" s="82" t="str">
        <f aca="false">IF($B34=T$2,"-",IF(COUNTIF(CORRIDA!$M:$M,$B34&amp;" d. "&amp;T$2)=0,"",COUNTIF(CORRIDA!$M:$M,$B34&amp;" d. "&amp;T$2)))</f>
        <v/>
      </c>
      <c r="U34" s="82" t="str">
        <f aca="false">IF($B34=U$2,"-",IF(COUNTIF(CORRIDA!$M:$M,$B34&amp;" d. "&amp;U$2)=0,"",COUNTIF(CORRIDA!$M:$M,$B34&amp;" d. "&amp;U$2)))</f>
        <v/>
      </c>
      <c r="V34" s="82" t="str">
        <f aca="false">IF($B34=V$2,"-",IF(COUNTIF(CORRIDA!$M:$M,$B34&amp;" d. "&amp;V$2)=0,"",COUNTIF(CORRIDA!$M:$M,$B34&amp;" d. "&amp;V$2)))</f>
        <v/>
      </c>
      <c r="W34" s="82" t="str">
        <f aca="false">IF($B34=W$2,"-",IF(COUNTIF(CORRIDA!$M:$M,$B34&amp;" d. "&amp;W$2)=0,"",COUNTIF(CORRIDA!$M:$M,$B34&amp;" d. "&amp;W$2)))</f>
        <v/>
      </c>
      <c r="X34" s="82" t="str">
        <f aca="false">IF($B34=X$2,"-",IF(COUNTIF(CORRIDA!$M:$M,$B34&amp;" d. "&amp;X$2)=0,"",COUNTIF(CORRIDA!$M:$M,$B34&amp;" d. "&amp;X$2)))</f>
        <v/>
      </c>
      <c r="Y34" s="82" t="n">
        <f aca="false">IF($B34=Y$2,"-",IF(COUNTIF(CORRIDA!$M:$M,$B34&amp;" d. "&amp;Y$2)=0,"",COUNTIF(CORRIDA!$M:$M,$B34&amp;" d. "&amp;Y$2)))</f>
        <v>1</v>
      </c>
      <c r="Z34" s="82" t="str">
        <f aca="false">IF($B34=Z$2,"-",IF(COUNTIF(CORRIDA!$M:$M,$B34&amp;" d. "&amp;Z$2)=0,"",COUNTIF(CORRIDA!$M:$M,$B34&amp;" d. "&amp;Z$2)))</f>
        <v/>
      </c>
      <c r="AA34" s="82" t="n">
        <f aca="false">IF($B34=AA$2,"-",IF(COUNTIF(CORRIDA!$M:$M,$B34&amp;" d. "&amp;AA$2)=0,"",COUNTIF(CORRIDA!$M:$M,$B34&amp;" d. "&amp;AA$2)))</f>
        <v>1</v>
      </c>
      <c r="AB34" s="82" t="str">
        <f aca="false">IF($B34=AB$2,"-",IF(COUNTIF(CORRIDA!$M:$M,$B34&amp;" d. "&amp;AB$2)=0,"",COUNTIF(CORRIDA!$M:$M,$B34&amp;" d. "&amp;AB$2)))</f>
        <v/>
      </c>
      <c r="AC34" s="82" t="str">
        <f aca="false">IF($B34=AC$2,"-",IF(COUNTIF(CORRIDA!$M:$M,$B34&amp;" d. "&amp;AC$2)=0,"",COUNTIF(CORRIDA!$M:$M,$B34&amp;" d. "&amp;AC$2)))</f>
        <v/>
      </c>
      <c r="AD34" s="82" t="str">
        <f aca="false">IF($B34=AD$2,"-",IF(COUNTIF(CORRIDA!$M:$M,$B34&amp;" d. "&amp;AD$2)=0,"",COUNTIF(CORRIDA!$M:$M,$B34&amp;" d. "&amp;AD$2)))</f>
        <v/>
      </c>
      <c r="AE34" s="82" t="str">
        <f aca="false">IF($B34=AE$2,"-",IF(COUNTIF(CORRIDA!$M:$M,$B34&amp;" d. "&amp;AE$2)=0,"",COUNTIF(CORRIDA!$M:$M,$B34&amp;" d. "&amp;AE$2)))</f>
        <v/>
      </c>
      <c r="AF34" s="82" t="str">
        <f aca="false">IF($B34=AF$2,"-",IF(COUNTIF(CORRIDA!$M:$M,$B34&amp;" d. "&amp;AF$2)=0,"",COUNTIF(CORRIDA!$M:$M,$B34&amp;" d. "&amp;AF$2)))</f>
        <v/>
      </c>
      <c r="AG34" s="82" t="str">
        <f aca="false">IF($B34=AG$2,"-",IF(COUNTIF(CORRIDA!$M:$M,$B34&amp;" d. "&amp;AG$2)=0,"",COUNTIF(CORRIDA!$M:$M,$B34&amp;" d. "&amp;AG$2)))</f>
        <v/>
      </c>
      <c r="AH34" s="82" t="str">
        <f aca="false">IF($B34=AH$2,"-",IF(COUNTIF(CORRIDA!$M:$M,$B34&amp;" d. "&amp;AH$2)=0,"",COUNTIF(CORRIDA!$M:$M,$B34&amp;" d. "&amp;AH$2)))</f>
        <v>-</v>
      </c>
      <c r="AI34" s="82" t="str">
        <f aca="false">IF($B34=AI$2,"-",IF(COUNTIF(CORRIDA!$M:$M,$B34&amp;" d. "&amp;AI$2)=0,"",COUNTIF(CORRIDA!$M:$M,$B34&amp;" d. "&amp;AI$2)))</f>
        <v/>
      </c>
      <c r="AJ34" s="82" t="str">
        <f aca="false">IF($B34=AJ$2,"-",IF(COUNTIF(CORRIDA!$M:$M,$B34&amp;" d. "&amp;AJ$2)=0,"",COUNTIF(CORRIDA!$M:$M,$B34&amp;" d. "&amp;AJ$2)))</f>
        <v/>
      </c>
      <c r="AK34" s="82" t="n">
        <f aca="false">IF($B34=AK$2,"-",IF(COUNTIF(CORRIDA!$M:$M,$B34&amp;" d. "&amp;AK$2)=0,"",COUNTIF(CORRIDA!$M:$M,$B34&amp;" d. "&amp;AK$2)))</f>
        <v>1</v>
      </c>
      <c r="AL34" s="82" t="str">
        <f aca="false">IF($B34=AL$2,"-",IF(COUNTIF(CORRIDA!$M:$M,$B34&amp;" d. "&amp;AL$2)=0,"",COUNTIF(CORRIDA!$M:$M,$B34&amp;" d. "&amp;AL$2)))</f>
        <v/>
      </c>
      <c r="AM34" s="82" t="str">
        <f aca="false">IF($B34=AM$2,"-",IF(COUNTIF(CORRIDA!$M:$M,$B34&amp;" d. "&amp;AM$2)=0,"",COUNTIF(CORRIDA!$M:$M,$B34&amp;" d. "&amp;AM$2)))</f>
        <v/>
      </c>
      <c r="AN34" s="82" t="str">
        <f aca="false">IF($B34=AN$2,"-",IF(COUNTIF(CORRIDA!$M:$M,$B34&amp;" d. "&amp;AN$2)=0,"",COUNTIF(CORRIDA!$M:$M,$B34&amp;" d. "&amp;AN$2)))</f>
        <v/>
      </c>
      <c r="AO34" s="82" t="str">
        <f aca="false">IF($B34=AO$2,"-",IF(COUNTIF(CORRIDA!$M:$M,$B34&amp;" d. "&amp;AO$2)=0,"",COUNTIF(CORRIDA!$M:$M,$B34&amp;" d. "&amp;AO$2)))</f>
        <v/>
      </c>
      <c r="AP34" s="82" t="str">
        <f aca="false">IF($B34=AP$2,"-",IF(COUNTIF(CORRIDA!$M:$M,$B34&amp;" d. "&amp;AP$2)=0,"",COUNTIF(CORRIDA!$M:$M,$B34&amp;" d. "&amp;AP$2)))</f>
        <v/>
      </c>
      <c r="AQ34" s="82" t="str">
        <f aca="false">IF($B34=AQ$2,"-",IF(COUNTIF(CORRIDA!$M:$M,$B34&amp;" d. "&amp;AQ$2)=0,"",COUNTIF(CORRIDA!$M:$M,$B34&amp;" d. "&amp;AQ$2)))</f>
        <v/>
      </c>
      <c r="AR34" s="82" t="str">
        <f aca="false">IF($B34=AR$2,"-",IF(COUNTIF(CORRIDA!$M:$M,$B34&amp;" d. "&amp;AR$2)=0,"",COUNTIF(CORRIDA!$M:$M,$B34&amp;" d. "&amp;AR$2)))</f>
        <v/>
      </c>
      <c r="AS34" s="82" t="str">
        <f aca="false">IF($B34=AS$2,"-",IF(COUNTIF(CORRIDA!$M:$M,$B34&amp;" d. "&amp;AS$2)=0,"",COUNTIF(CORRIDA!$M:$M,$B34&amp;" d. "&amp;AS$2)))</f>
        <v/>
      </c>
      <c r="AT34" s="82" t="str">
        <f aca="false">IF($B34=AT$2,"-",IF(COUNTIF(CORRIDA!$M:$M,$B34&amp;" d. "&amp;AT$2)=0,"",COUNTIF(CORRIDA!$M:$M,$B34&amp;" d. "&amp;AT$2)))</f>
        <v/>
      </c>
      <c r="AU34" s="82" t="str">
        <f aca="false">IF($B34=AU$2,"-",IF(COUNTIF(CORRIDA!$M:$M,$B34&amp;" d. "&amp;AU$2)=0,"",COUNTIF(CORRIDA!$M:$M,$B34&amp;" d. "&amp;AU$2)))</f>
        <v/>
      </c>
      <c r="AV34" s="82" t="str">
        <f aca="false">IF($B34=AV$2,"-",IF(COUNTIF(CORRIDA!$M:$M,$B34&amp;" d. "&amp;AV$2)=0,"",COUNTIF(CORRIDA!$M:$M,$B34&amp;" d. "&amp;AV$2)))</f>
        <v/>
      </c>
      <c r="AW34" s="82" t="str">
        <f aca="false">IF($B34=AW$2,"-",IF(COUNTIF(CORRIDA!$M:$M,$B34&amp;" d. "&amp;AW$2)=0,"",COUNTIF(CORRIDA!$M:$M,$B34&amp;" d. "&amp;AW$2)))</f>
        <v/>
      </c>
      <c r="AX34" s="82" t="str">
        <f aca="false">IF($B34=AX$2,"-",IF(COUNTIF(CORRIDA!$M:$M,$B34&amp;" d. "&amp;AX$2)=0,"",COUNTIF(CORRIDA!$M:$M,$B34&amp;" d. "&amp;AX$2)))</f>
        <v/>
      </c>
      <c r="AY34" s="82" t="str">
        <f aca="false">IF($B34=AY$2,"-",IF(COUNTIF(CORRIDA!$M:$M,$B34&amp;" d. "&amp;AY$2)=0,"",COUNTIF(CORRIDA!$M:$M,$B34&amp;" d. "&amp;AY$2)))</f>
        <v/>
      </c>
      <c r="AZ34" s="82" t="str">
        <f aca="false">IF($B34=AZ$2,"-",IF(COUNTIF(CORRIDA!$M:$M,$B34&amp;" d. "&amp;AZ$2)=0,"",COUNTIF(CORRIDA!$M:$M,$B34&amp;" d. "&amp;AZ$2)))</f>
        <v/>
      </c>
      <c r="BA34" s="75" t="n">
        <f aca="false">SUM(C34:AZ34)</f>
        <v>5</v>
      </c>
      <c r="BE34" s="73" t="str">
        <f aca="false">B34</f>
        <v>Pedrão</v>
      </c>
      <c r="BF34" s="83" t="str">
        <f aca="false">IF($B34=BF$2,"-",IF(COUNTIF(CORRIDA!$M:$M,$B34&amp;" d. "&amp;BF$2)+COUNTIF(CORRIDA!$M:$M,BF$2&amp;" d. "&amp;$B34)=0,"",COUNTIF(CORRIDA!$M:$M,$B34&amp;" d. "&amp;BF$2)+COUNTIF(CORRIDA!$M:$M,BF$2&amp;" d. "&amp;$B34)))</f>
        <v/>
      </c>
      <c r="BG34" s="83" t="str">
        <f aca="false">IF($B34=BG$2,"-",IF(COUNTIF(CORRIDA!$M:$M,$B34&amp;" d. "&amp;BG$2)+COUNTIF(CORRIDA!$M:$M,BG$2&amp;" d. "&amp;$B34)=0,"",COUNTIF(CORRIDA!$M:$M,$B34&amp;" d. "&amp;BG$2)+COUNTIF(CORRIDA!$M:$M,BG$2&amp;" d. "&amp;$B34)))</f>
        <v/>
      </c>
      <c r="BH34" s="83" t="str">
        <f aca="false">IF($B34=BH$2,"-",IF(COUNTIF(CORRIDA!$M:$M,$B34&amp;" d. "&amp;BH$2)+COUNTIF(CORRIDA!$M:$M,BH$2&amp;" d. "&amp;$B34)=0,"",COUNTIF(CORRIDA!$M:$M,$B34&amp;" d. "&amp;BH$2)+COUNTIF(CORRIDA!$M:$M,BH$2&amp;" d. "&amp;$B34)))</f>
        <v/>
      </c>
      <c r="BI34" s="83" t="str">
        <f aca="false">IF($B34=BI$2,"-",IF(COUNTIF(CORRIDA!$M:$M,$B34&amp;" d. "&amp;BI$2)+COUNTIF(CORRIDA!$M:$M,BI$2&amp;" d. "&amp;$B34)=0,"",COUNTIF(CORRIDA!$M:$M,$B34&amp;" d. "&amp;BI$2)+COUNTIF(CORRIDA!$M:$M,BI$2&amp;" d. "&amp;$B34)))</f>
        <v/>
      </c>
      <c r="BJ34" s="83" t="str">
        <f aca="false">IF($B34=BJ$2,"-",IF(COUNTIF(CORRIDA!$M:$M,$B34&amp;" d. "&amp;BJ$2)+COUNTIF(CORRIDA!$M:$M,BJ$2&amp;" d. "&amp;$B34)=0,"",COUNTIF(CORRIDA!$M:$M,$B34&amp;" d. "&amp;BJ$2)+COUNTIF(CORRIDA!$M:$M,BJ$2&amp;" d. "&amp;$B34)))</f>
        <v/>
      </c>
      <c r="BK34" s="83" t="str">
        <f aca="false">IF($B34=BK$2,"-",IF(COUNTIF(CORRIDA!$M:$M,$B34&amp;" d. "&amp;BK$2)+COUNTIF(CORRIDA!$M:$M,BK$2&amp;" d. "&amp;$B34)=0,"",COUNTIF(CORRIDA!$M:$M,$B34&amp;" d. "&amp;BK$2)+COUNTIF(CORRIDA!$M:$M,BK$2&amp;" d. "&amp;$B34)))</f>
        <v/>
      </c>
      <c r="BL34" s="83" t="str">
        <f aca="false">IF($B34=BL$2,"-",IF(COUNTIF(CORRIDA!$M:$M,$B34&amp;" d. "&amp;BL$2)+COUNTIF(CORRIDA!$M:$M,BL$2&amp;" d. "&amp;$B34)=0,"",COUNTIF(CORRIDA!$M:$M,$B34&amp;" d. "&amp;BL$2)+COUNTIF(CORRIDA!$M:$M,BL$2&amp;" d. "&amp;$B34)))</f>
        <v/>
      </c>
      <c r="BM34" s="83" t="str">
        <f aca="false">IF($B34=BM$2,"-",IF(COUNTIF(CORRIDA!$M:$M,$B34&amp;" d. "&amp;BM$2)+COUNTIF(CORRIDA!$M:$M,BM$2&amp;" d. "&amp;$B34)=0,"",COUNTIF(CORRIDA!$M:$M,$B34&amp;" d. "&amp;BM$2)+COUNTIF(CORRIDA!$M:$M,BM$2&amp;" d. "&amp;$B34)))</f>
        <v/>
      </c>
      <c r="BN34" s="83" t="str">
        <f aca="false">IF($B34=BN$2,"-",IF(COUNTIF(CORRIDA!$M:$M,$B34&amp;" d. "&amp;BN$2)+COUNTIF(CORRIDA!$M:$M,BN$2&amp;" d. "&amp;$B34)=0,"",COUNTIF(CORRIDA!$M:$M,$B34&amp;" d. "&amp;BN$2)+COUNTIF(CORRIDA!$M:$M,BN$2&amp;" d. "&amp;$B34)))</f>
        <v/>
      </c>
      <c r="BO34" s="83" t="str">
        <f aca="false">IF($B34=BO$2,"-",IF(COUNTIF(CORRIDA!$M:$M,$B34&amp;" d. "&amp;BO$2)+COUNTIF(CORRIDA!$M:$M,BO$2&amp;" d. "&amp;$B34)=0,"",COUNTIF(CORRIDA!$M:$M,$B34&amp;" d. "&amp;BO$2)+COUNTIF(CORRIDA!$M:$M,BO$2&amp;" d. "&amp;$B34)))</f>
        <v/>
      </c>
      <c r="BP34" s="83" t="str">
        <f aca="false">IF($B34=BP$2,"-",IF(COUNTIF(CORRIDA!$M:$M,$B34&amp;" d. "&amp;BP$2)+COUNTIF(CORRIDA!$M:$M,BP$2&amp;" d. "&amp;$B34)=0,"",COUNTIF(CORRIDA!$M:$M,$B34&amp;" d. "&amp;BP$2)+COUNTIF(CORRIDA!$M:$M,BP$2&amp;" d. "&amp;$B34)))</f>
        <v/>
      </c>
      <c r="BQ34" s="83" t="str">
        <f aca="false">IF($B34=BQ$2,"-",IF(COUNTIF(CORRIDA!$M:$M,$B34&amp;" d. "&amp;BQ$2)+COUNTIF(CORRIDA!$M:$M,BQ$2&amp;" d. "&amp;$B34)=0,"",COUNTIF(CORRIDA!$M:$M,$B34&amp;" d. "&amp;BQ$2)+COUNTIF(CORRIDA!$M:$M,BQ$2&amp;" d. "&amp;$B34)))</f>
        <v/>
      </c>
      <c r="BR34" s="83" t="str">
        <f aca="false">IF($B34=BR$2,"-",IF(COUNTIF(CORRIDA!$M:$M,$B34&amp;" d. "&amp;BR$2)+COUNTIF(CORRIDA!$M:$M,BR$2&amp;" d. "&amp;$B34)=0,"",COUNTIF(CORRIDA!$M:$M,$B34&amp;" d. "&amp;BR$2)+COUNTIF(CORRIDA!$M:$M,BR$2&amp;" d. "&amp;$B34)))</f>
        <v/>
      </c>
      <c r="BS34" s="83" t="str">
        <f aca="false">IF($B34=BS$2,"-",IF(COUNTIF(CORRIDA!$M:$M,$B34&amp;" d. "&amp;BS$2)+COUNTIF(CORRIDA!$M:$M,BS$2&amp;" d. "&amp;$B34)=0,"",COUNTIF(CORRIDA!$M:$M,$B34&amp;" d. "&amp;BS$2)+COUNTIF(CORRIDA!$M:$M,BS$2&amp;" d. "&amp;$B34)))</f>
        <v/>
      </c>
      <c r="BT34" s="83" t="str">
        <f aca="false">IF($B34=BT$2,"-",IF(COUNTIF(CORRIDA!$M:$M,$B34&amp;" d. "&amp;BT$2)+COUNTIF(CORRIDA!$M:$M,BT$2&amp;" d. "&amp;$B34)=0,"",COUNTIF(CORRIDA!$M:$M,$B34&amp;" d. "&amp;BT$2)+COUNTIF(CORRIDA!$M:$M,BT$2&amp;" d. "&amp;$B34)))</f>
        <v/>
      </c>
      <c r="BU34" s="83" t="str">
        <f aca="false">IF($B34=BU$2,"-",IF(COUNTIF(CORRIDA!$M:$M,$B34&amp;" d. "&amp;BU$2)+COUNTIF(CORRIDA!$M:$M,BU$2&amp;" d. "&amp;$B34)=0,"",COUNTIF(CORRIDA!$M:$M,$B34&amp;" d. "&amp;BU$2)+COUNTIF(CORRIDA!$M:$M,BU$2&amp;" d. "&amp;$B34)))</f>
        <v/>
      </c>
      <c r="BV34" s="83" t="n">
        <f aca="false">IF($B34=BV$2,"-",IF(COUNTIF(CORRIDA!$M:$M,$B34&amp;" d. "&amp;BV$2)+COUNTIF(CORRIDA!$M:$M,BV$2&amp;" d. "&amp;$B34)=0,"",COUNTIF(CORRIDA!$M:$M,$B34&amp;" d. "&amp;BV$2)+COUNTIF(CORRIDA!$M:$M,BV$2&amp;" d. "&amp;$B34)))</f>
        <v>2</v>
      </c>
      <c r="BW34" s="83" t="str">
        <f aca="false">IF($B34=BW$2,"-",IF(COUNTIF(CORRIDA!$M:$M,$B34&amp;" d. "&amp;BW$2)+COUNTIF(CORRIDA!$M:$M,BW$2&amp;" d. "&amp;$B34)=0,"",COUNTIF(CORRIDA!$M:$M,$B34&amp;" d. "&amp;BW$2)+COUNTIF(CORRIDA!$M:$M,BW$2&amp;" d. "&amp;$B34)))</f>
        <v/>
      </c>
      <c r="BX34" s="83" t="str">
        <f aca="false">IF($B34=BX$2,"-",IF(COUNTIF(CORRIDA!$M:$M,$B34&amp;" d. "&amp;BX$2)+COUNTIF(CORRIDA!$M:$M,BX$2&amp;" d. "&amp;$B34)=0,"",COUNTIF(CORRIDA!$M:$M,$B34&amp;" d. "&amp;BX$2)+COUNTIF(CORRIDA!$M:$M,BX$2&amp;" d. "&amp;$B34)))</f>
        <v/>
      </c>
      <c r="BY34" s="83" t="str">
        <f aca="false">IF($B34=BY$2,"-",IF(COUNTIF(CORRIDA!$M:$M,$B34&amp;" d. "&amp;BY$2)+COUNTIF(CORRIDA!$M:$M,BY$2&amp;" d. "&amp;$B34)=0,"",COUNTIF(CORRIDA!$M:$M,$B34&amp;" d. "&amp;BY$2)+COUNTIF(CORRIDA!$M:$M,BY$2&amp;" d. "&amp;$B34)))</f>
        <v/>
      </c>
      <c r="BZ34" s="83" t="str">
        <f aca="false">IF($B34=BZ$2,"-",IF(COUNTIF(CORRIDA!$M:$M,$B34&amp;" d. "&amp;BZ$2)+COUNTIF(CORRIDA!$M:$M,BZ$2&amp;" d. "&amp;$B34)=0,"",COUNTIF(CORRIDA!$M:$M,$B34&amp;" d. "&amp;BZ$2)+COUNTIF(CORRIDA!$M:$M,BZ$2&amp;" d. "&amp;$B34)))</f>
        <v/>
      </c>
      <c r="CA34" s="83" t="str">
        <f aca="false">IF($B34=CA$2,"-",IF(COUNTIF(CORRIDA!$M:$M,$B34&amp;" d. "&amp;CA$2)+COUNTIF(CORRIDA!$M:$M,CA$2&amp;" d. "&amp;$B34)=0,"",COUNTIF(CORRIDA!$M:$M,$B34&amp;" d. "&amp;CA$2)+COUNTIF(CORRIDA!$M:$M,CA$2&amp;" d. "&amp;$B34)))</f>
        <v/>
      </c>
      <c r="CB34" s="83" t="n">
        <f aca="false">IF($B34=CB$2,"-",IF(COUNTIF(CORRIDA!$M:$M,$B34&amp;" d. "&amp;CB$2)+COUNTIF(CORRIDA!$M:$M,CB$2&amp;" d. "&amp;$B34)=0,"",COUNTIF(CORRIDA!$M:$M,$B34&amp;" d. "&amp;CB$2)+COUNTIF(CORRIDA!$M:$M,CB$2&amp;" d. "&amp;$B34)))</f>
        <v>1</v>
      </c>
      <c r="CC34" s="83" t="str">
        <f aca="false">IF($B34=CC$2,"-",IF(COUNTIF(CORRIDA!$M:$M,$B34&amp;" d. "&amp;CC$2)+COUNTIF(CORRIDA!$M:$M,CC$2&amp;" d. "&amp;$B34)=0,"",COUNTIF(CORRIDA!$M:$M,$B34&amp;" d. "&amp;CC$2)+COUNTIF(CORRIDA!$M:$M,CC$2&amp;" d. "&amp;$B34)))</f>
        <v/>
      </c>
      <c r="CD34" s="83" t="n">
        <f aca="false">IF($B34=CD$2,"-",IF(COUNTIF(CORRIDA!$M:$M,$B34&amp;" d. "&amp;CD$2)+COUNTIF(CORRIDA!$M:$M,CD$2&amp;" d. "&amp;$B34)=0,"",COUNTIF(CORRIDA!$M:$M,$B34&amp;" d. "&amp;CD$2)+COUNTIF(CORRIDA!$M:$M,CD$2&amp;" d. "&amp;$B34)))</f>
        <v>1</v>
      </c>
      <c r="CE34" s="83" t="str">
        <f aca="false">IF($B34=CE$2,"-",IF(COUNTIF(CORRIDA!$M:$M,$B34&amp;" d. "&amp;CE$2)+COUNTIF(CORRIDA!$M:$M,CE$2&amp;" d. "&amp;$B34)=0,"",COUNTIF(CORRIDA!$M:$M,$B34&amp;" d. "&amp;CE$2)+COUNTIF(CORRIDA!$M:$M,CE$2&amp;" d. "&amp;$B34)))</f>
        <v/>
      </c>
      <c r="CF34" s="83" t="str">
        <f aca="false">IF($B34=CF$2,"-",IF(COUNTIF(CORRIDA!$M:$M,$B34&amp;" d. "&amp;CF$2)+COUNTIF(CORRIDA!$M:$M,CF$2&amp;" d. "&amp;$B34)=0,"",COUNTIF(CORRIDA!$M:$M,$B34&amp;" d. "&amp;CF$2)+COUNTIF(CORRIDA!$M:$M,CF$2&amp;" d. "&amp;$B34)))</f>
        <v/>
      </c>
      <c r="CG34" s="83" t="str">
        <f aca="false">IF($B34=CG$2,"-",IF(COUNTIF(CORRIDA!$M:$M,$B34&amp;" d. "&amp;CG$2)+COUNTIF(CORRIDA!$M:$M,CG$2&amp;" d. "&amp;$B34)=0,"",COUNTIF(CORRIDA!$M:$M,$B34&amp;" d. "&amp;CG$2)+COUNTIF(CORRIDA!$M:$M,CG$2&amp;" d. "&amp;$B34)))</f>
        <v/>
      </c>
      <c r="CH34" s="83" t="str">
        <f aca="false">IF($B34=CH$2,"-",IF(COUNTIF(CORRIDA!$M:$M,$B34&amp;" d. "&amp;CH$2)+COUNTIF(CORRIDA!$M:$M,CH$2&amp;" d. "&amp;$B34)=0,"",COUNTIF(CORRIDA!$M:$M,$B34&amp;" d. "&amp;CH$2)+COUNTIF(CORRIDA!$M:$M,CH$2&amp;" d. "&amp;$B34)))</f>
        <v/>
      </c>
      <c r="CI34" s="83" t="str">
        <f aca="false">IF($B34=CI$2,"-",IF(COUNTIF(CORRIDA!$M:$M,$B34&amp;" d. "&amp;CI$2)+COUNTIF(CORRIDA!$M:$M,CI$2&amp;" d. "&amp;$B34)=0,"",COUNTIF(CORRIDA!$M:$M,$B34&amp;" d. "&amp;CI$2)+COUNTIF(CORRIDA!$M:$M,CI$2&amp;" d. "&amp;$B34)))</f>
        <v/>
      </c>
      <c r="CJ34" s="83" t="str">
        <f aca="false">IF($B34=CJ$2,"-",IF(COUNTIF(CORRIDA!$M:$M,$B34&amp;" d. "&amp;CJ$2)+COUNTIF(CORRIDA!$M:$M,CJ$2&amp;" d. "&amp;$B34)=0,"",COUNTIF(CORRIDA!$M:$M,$B34&amp;" d. "&amp;CJ$2)+COUNTIF(CORRIDA!$M:$M,CJ$2&amp;" d. "&amp;$B34)))</f>
        <v/>
      </c>
      <c r="CK34" s="83" t="str">
        <f aca="false">IF($B34=CK$2,"-",IF(COUNTIF(CORRIDA!$M:$M,$B34&amp;" d. "&amp;CK$2)+COUNTIF(CORRIDA!$M:$M,CK$2&amp;" d. "&amp;$B34)=0,"",COUNTIF(CORRIDA!$M:$M,$B34&amp;" d. "&amp;CK$2)+COUNTIF(CORRIDA!$M:$M,CK$2&amp;" d. "&amp;$B34)))</f>
        <v>-</v>
      </c>
      <c r="CL34" s="83" t="str">
        <f aca="false">IF($B34=CL$2,"-",IF(COUNTIF(CORRIDA!$M:$M,$B34&amp;" d. "&amp;CL$2)+COUNTIF(CORRIDA!$M:$M,CL$2&amp;" d. "&amp;$B34)=0,"",COUNTIF(CORRIDA!$M:$M,$B34&amp;" d. "&amp;CL$2)+COUNTIF(CORRIDA!$M:$M,CL$2&amp;" d. "&amp;$B34)))</f>
        <v/>
      </c>
      <c r="CM34" s="83" t="str">
        <f aca="false">IF($B34=CM$2,"-",IF(COUNTIF(CORRIDA!$M:$M,$B34&amp;" d. "&amp;CM$2)+COUNTIF(CORRIDA!$M:$M,CM$2&amp;" d. "&amp;$B34)=0,"",COUNTIF(CORRIDA!$M:$M,$B34&amp;" d. "&amp;CM$2)+COUNTIF(CORRIDA!$M:$M,CM$2&amp;" d. "&amp;$B34)))</f>
        <v/>
      </c>
      <c r="CN34" s="83" t="n">
        <f aca="false">IF($B34=CN$2,"-",IF(COUNTIF(CORRIDA!$M:$M,$B34&amp;" d. "&amp;CN$2)+COUNTIF(CORRIDA!$M:$M,CN$2&amp;" d. "&amp;$B34)=0,"",COUNTIF(CORRIDA!$M:$M,$B34&amp;" d. "&amp;CN$2)+COUNTIF(CORRIDA!$M:$M,CN$2&amp;" d. "&amp;$B34)))</f>
        <v>1</v>
      </c>
      <c r="CO34" s="83" t="str">
        <f aca="false">IF($B34=CO$2,"-",IF(COUNTIF(CORRIDA!$M:$M,$B34&amp;" d. "&amp;CO$2)+COUNTIF(CORRIDA!$M:$M,CO$2&amp;" d. "&amp;$B34)=0,"",COUNTIF(CORRIDA!$M:$M,$B34&amp;" d. "&amp;CO$2)+COUNTIF(CORRIDA!$M:$M,CO$2&amp;" d. "&amp;$B34)))</f>
        <v/>
      </c>
      <c r="CP34" s="83" t="str">
        <f aca="false">IF($B34=CP$2,"-",IF(COUNTIF(CORRIDA!$M:$M,$B34&amp;" d. "&amp;CP$2)+COUNTIF(CORRIDA!$M:$M,CP$2&amp;" d. "&amp;$B34)=0,"",COUNTIF(CORRIDA!$M:$M,$B34&amp;" d. "&amp;CP$2)+COUNTIF(CORRIDA!$M:$M,CP$2&amp;" d. "&amp;$B34)))</f>
        <v/>
      </c>
      <c r="CQ34" s="83" t="str">
        <f aca="false">IF($B34=CQ$2,"-",IF(COUNTIF(CORRIDA!$M:$M,$B34&amp;" d. "&amp;CQ$2)+COUNTIF(CORRIDA!$M:$M,CQ$2&amp;" d. "&amp;$B34)=0,"",COUNTIF(CORRIDA!$M:$M,$B34&amp;" d. "&amp;CQ$2)+COUNTIF(CORRIDA!$M:$M,CQ$2&amp;" d. "&amp;$B34)))</f>
        <v/>
      </c>
      <c r="CR34" s="83" t="str">
        <f aca="false">IF($B34=CR$2,"-",IF(COUNTIF(CORRIDA!$M:$M,$B34&amp;" d. "&amp;CR$2)+COUNTIF(CORRIDA!$M:$M,CR$2&amp;" d. "&amp;$B34)=0,"",COUNTIF(CORRIDA!$M:$M,$B34&amp;" d. "&amp;CR$2)+COUNTIF(CORRIDA!$M:$M,CR$2&amp;" d. "&amp;$B34)))</f>
        <v/>
      </c>
      <c r="CS34" s="83" t="str">
        <f aca="false">IF($B34=CS$2,"-",IF(COUNTIF(CORRIDA!$M:$M,$B34&amp;" d. "&amp;CS$2)+COUNTIF(CORRIDA!$M:$M,CS$2&amp;" d. "&amp;$B34)=0,"",COUNTIF(CORRIDA!$M:$M,$B34&amp;" d. "&amp;CS$2)+COUNTIF(CORRIDA!$M:$M,CS$2&amp;" d. "&amp;$B34)))</f>
        <v/>
      </c>
      <c r="CT34" s="83" t="str">
        <f aca="false">IF($B34=CT$2,"-",IF(COUNTIF(CORRIDA!$M:$M,$B34&amp;" d. "&amp;CT$2)+COUNTIF(CORRIDA!$M:$M,CT$2&amp;" d. "&amp;$B34)=0,"",COUNTIF(CORRIDA!$M:$M,$B34&amp;" d. "&amp;CT$2)+COUNTIF(CORRIDA!$M:$M,CT$2&amp;" d. "&amp;$B34)))</f>
        <v/>
      </c>
      <c r="CU34" s="83" t="str">
        <f aca="false">IF($B34=CU$2,"-",IF(COUNTIF(CORRIDA!$M:$M,$B34&amp;" d. "&amp;CU$2)+COUNTIF(CORRIDA!$M:$M,CU$2&amp;" d. "&amp;$B34)=0,"",COUNTIF(CORRIDA!$M:$M,$B34&amp;" d. "&amp;CU$2)+COUNTIF(CORRIDA!$M:$M,CU$2&amp;" d. "&amp;$B34)))</f>
        <v/>
      </c>
      <c r="CV34" s="83" t="str">
        <f aca="false">IF($B34=CV$2,"-",IF(COUNTIF(CORRIDA!$M:$M,$B34&amp;" d. "&amp;CV$2)+COUNTIF(CORRIDA!$M:$M,CV$2&amp;" d. "&amp;$B34)=0,"",COUNTIF(CORRIDA!$M:$M,$B34&amp;" d. "&amp;CV$2)+COUNTIF(CORRIDA!$M:$M,CV$2&amp;" d. "&amp;$B34)))</f>
        <v/>
      </c>
      <c r="CW34" s="83" t="str">
        <f aca="false">IF($B34=CW$2,"-",IF(COUNTIF(CORRIDA!$M:$M,$B34&amp;" d. "&amp;CW$2)+COUNTIF(CORRIDA!$M:$M,CW$2&amp;" d. "&amp;$B34)=0,"",COUNTIF(CORRIDA!$M:$M,$B34&amp;" d. "&amp;CW$2)+COUNTIF(CORRIDA!$M:$M,CW$2&amp;" d. "&amp;$B34)))</f>
        <v/>
      </c>
      <c r="CX34" s="83" t="str">
        <f aca="false">IF($B34=CX$2,"-",IF(COUNTIF(CORRIDA!$M:$M,$B34&amp;" d. "&amp;CX$2)+COUNTIF(CORRIDA!$M:$M,CX$2&amp;" d. "&amp;$B34)=0,"",COUNTIF(CORRIDA!$M:$M,$B34&amp;" d. "&amp;CX$2)+COUNTIF(CORRIDA!$M:$M,CX$2&amp;" d. "&amp;$B34)))</f>
        <v/>
      </c>
      <c r="CY34" s="83" t="str">
        <f aca="false">IF($B34=CY$2,"-",IF(COUNTIF(CORRIDA!$M:$M,$B34&amp;" d. "&amp;CY$2)+COUNTIF(CORRIDA!$M:$M,CY$2&amp;" d. "&amp;$B34)=0,"",COUNTIF(CORRIDA!$M:$M,$B34&amp;" d. "&amp;CY$2)+COUNTIF(CORRIDA!$M:$M,CY$2&amp;" d. "&amp;$B34)))</f>
        <v/>
      </c>
      <c r="CZ34" s="83" t="str">
        <f aca="false">IF($B34=CZ$2,"-",IF(COUNTIF(CORRIDA!$M:$M,$B34&amp;" d. "&amp;CZ$2)+COUNTIF(CORRIDA!$M:$M,CZ$2&amp;" d. "&amp;$B34)=0,"",COUNTIF(CORRIDA!$M:$M,$B34&amp;" d. "&amp;CZ$2)+COUNTIF(CORRIDA!$M:$M,CZ$2&amp;" d. "&amp;$B34)))</f>
        <v/>
      </c>
      <c r="DA34" s="83" t="str">
        <f aca="false">IF($B34=DA$2,"-",IF(COUNTIF(CORRIDA!$M:$M,$B34&amp;" d. "&amp;DA$2)+COUNTIF(CORRIDA!$M:$M,DA$2&amp;" d. "&amp;$B34)=0,"",COUNTIF(CORRIDA!$M:$M,$B34&amp;" d. "&amp;DA$2)+COUNTIF(CORRIDA!$M:$M,DA$2&amp;" d. "&amp;$B34)))</f>
        <v/>
      </c>
      <c r="DB34" s="83" t="str">
        <f aca="false">IF($B34=DB$2,"-",IF(COUNTIF(CORRIDA!$M:$M,$B34&amp;" d. "&amp;DB$2)+COUNTIF(CORRIDA!$M:$M,DB$2&amp;" d. "&amp;$B34)=0,"",COUNTIF(CORRIDA!$M:$M,$B34&amp;" d. "&amp;DB$2)+COUNTIF(CORRIDA!$M:$M,DB$2&amp;" d. "&amp;$B34)))</f>
        <v/>
      </c>
      <c r="DC34" s="83" t="str">
        <f aca="false">IF($B34=DC$2,"-",IF(COUNTIF(CORRIDA!$M:$M,$B34&amp;" d. "&amp;DC$2)+COUNTIF(CORRIDA!$M:$M,DC$2&amp;" d. "&amp;$B34)=0,"",COUNTIF(CORRIDA!$M:$M,$B34&amp;" d. "&amp;DC$2)+COUNTIF(CORRIDA!$M:$M,DC$2&amp;" d. "&amp;$B34)))</f>
        <v/>
      </c>
      <c r="DD34" s="75" t="n">
        <f aca="false">SUM(BF34:DC34)</f>
        <v>5</v>
      </c>
      <c r="DE34" s="77" t="n">
        <f aca="false">COUNTIF(BF34:DC34,"&gt;0")</f>
        <v>4</v>
      </c>
      <c r="DF34" s="78" t="n">
        <f aca="false">IF(COUNTIF(BF34:DC34,"&gt;0")&lt;10,0,QUOTIENT(COUNTIF(BF34:DC34,"&gt;0"),5)*50)</f>
        <v>0</v>
      </c>
      <c r="DG34" s="79"/>
      <c r="DH34" s="73" t="str">
        <f aca="false">BE34</f>
        <v>Pedrão</v>
      </c>
      <c r="DI34" s="83" t="n">
        <f aca="false">IF($B34=DI$2,0,IF(COUNTIF(CORRIDA!$M:$M,$B34&amp;" d. "&amp;DI$2)+COUNTIF(CORRIDA!$M:$M,DI$2&amp;" d. "&amp;$B34)=0,0,COUNTIF(CORRIDA!$M:$M,$B34&amp;" d. "&amp;DI$2)+COUNTIF(CORRIDA!$M:$M,DI$2&amp;" d. "&amp;$B34)))</f>
        <v>0</v>
      </c>
      <c r="DJ34" s="83" t="n">
        <f aca="false">IF($B34=DJ$2,0,IF(COUNTIF(CORRIDA!$M:$M,$B34&amp;" d. "&amp;DJ$2)+COUNTIF(CORRIDA!$M:$M,DJ$2&amp;" d. "&amp;$B34)=0,0,COUNTIF(CORRIDA!$M:$M,$B34&amp;" d. "&amp;DJ$2)+COUNTIF(CORRIDA!$M:$M,DJ$2&amp;" d. "&amp;$B34)))</f>
        <v>0</v>
      </c>
      <c r="DK34" s="83" t="n">
        <f aca="false">IF($B34=DK$2,0,IF(COUNTIF(CORRIDA!$M:$M,$B34&amp;" d. "&amp;DK$2)+COUNTIF(CORRIDA!$M:$M,DK$2&amp;" d. "&amp;$B34)=0,0,COUNTIF(CORRIDA!$M:$M,$B34&amp;" d. "&amp;DK$2)+COUNTIF(CORRIDA!$M:$M,DK$2&amp;" d. "&amp;$B34)))</f>
        <v>0</v>
      </c>
      <c r="DL34" s="83" t="n">
        <f aca="false">IF($B34=DL$2,0,IF(COUNTIF(CORRIDA!$M:$M,$B34&amp;" d. "&amp;DL$2)+COUNTIF(CORRIDA!$M:$M,DL$2&amp;" d. "&amp;$B34)=0,0,COUNTIF(CORRIDA!$M:$M,$B34&amp;" d. "&amp;DL$2)+COUNTIF(CORRIDA!$M:$M,DL$2&amp;" d. "&amp;$B34)))</f>
        <v>0</v>
      </c>
      <c r="DM34" s="83" t="n">
        <f aca="false">IF($B34=DM$2,0,IF(COUNTIF(CORRIDA!$M:$M,$B34&amp;" d. "&amp;DM$2)+COUNTIF(CORRIDA!$M:$M,DM$2&amp;" d. "&amp;$B34)=0,0,COUNTIF(CORRIDA!$M:$M,$B34&amp;" d. "&amp;DM$2)+COUNTIF(CORRIDA!$M:$M,DM$2&amp;" d. "&amp;$B34)))</f>
        <v>0</v>
      </c>
      <c r="DN34" s="83" t="n">
        <f aca="false">IF($B34=DN$2,0,IF(COUNTIF(CORRIDA!$M:$M,$B34&amp;" d. "&amp;DN$2)+COUNTIF(CORRIDA!$M:$M,DN$2&amp;" d. "&amp;$B34)=0,0,COUNTIF(CORRIDA!$M:$M,$B34&amp;" d. "&amp;DN$2)+COUNTIF(CORRIDA!$M:$M,DN$2&amp;" d. "&amp;$B34)))</f>
        <v>0</v>
      </c>
      <c r="DO34" s="83" t="n">
        <f aca="false">IF($B34=DO$2,0,IF(COUNTIF(CORRIDA!$M:$M,$B34&amp;" d. "&amp;DO$2)+COUNTIF(CORRIDA!$M:$M,DO$2&amp;" d. "&amp;$B34)=0,0,COUNTIF(CORRIDA!$M:$M,$B34&amp;" d. "&amp;DO$2)+COUNTIF(CORRIDA!$M:$M,DO$2&amp;" d. "&amp;$B34)))</f>
        <v>0</v>
      </c>
      <c r="DP34" s="83" t="n">
        <f aca="false">IF($B34=DP$2,0,IF(COUNTIF(CORRIDA!$M:$M,$B34&amp;" d. "&amp;DP$2)+COUNTIF(CORRIDA!$M:$M,DP$2&amp;" d. "&amp;$B34)=0,0,COUNTIF(CORRIDA!$M:$M,$B34&amp;" d. "&amp;DP$2)+COUNTIF(CORRIDA!$M:$M,DP$2&amp;" d. "&amp;$B34)))</f>
        <v>0</v>
      </c>
      <c r="DQ34" s="83" t="n">
        <f aca="false">IF($B34=DQ$2,0,IF(COUNTIF(CORRIDA!$M:$M,$B34&amp;" d. "&amp;DQ$2)+COUNTIF(CORRIDA!$M:$M,DQ$2&amp;" d. "&amp;$B34)=0,0,COUNTIF(CORRIDA!$M:$M,$B34&amp;" d. "&amp;DQ$2)+COUNTIF(CORRIDA!$M:$M,DQ$2&amp;" d. "&amp;$B34)))</f>
        <v>0</v>
      </c>
      <c r="DR34" s="83" t="n">
        <f aca="false">IF($B34=DR$2,0,IF(COUNTIF(CORRIDA!$M:$M,$B34&amp;" d. "&amp;DR$2)+COUNTIF(CORRIDA!$M:$M,DR$2&amp;" d. "&amp;$B34)=0,0,COUNTIF(CORRIDA!$M:$M,$B34&amp;" d. "&amp;DR$2)+COUNTIF(CORRIDA!$M:$M,DR$2&amp;" d. "&amp;$B34)))</f>
        <v>0</v>
      </c>
      <c r="DS34" s="83" t="n">
        <f aca="false">IF($B34=DS$2,0,IF(COUNTIF(CORRIDA!$M:$M,$B34&amp;" d. "&amp;DS$2)+COUNTIF(CORRIDA!$M:$M,DS$2&amp;" d. "&amp;$B34)=0,0,COUNTIF(CORRIDA!$M:$M,$B34&amp;" d. "&amp;DS$2)+COUNTIF(CORRIDA!$M:$M,DS$2&amp;" d. "&amp;$B34)))</f>
        <v>0</v>
      </c>
      <c r="DT34" s="83" t="n">
        <f aca="false">IF($B34=DT$2,0,IF(COUNTIF(CORRIDA!$M:$M,$B34&amp;" d. "&amp;DT$2)+COUNTIF(CORRIDA!$M:$M,DT$2&amp;" d. "&amp;$B34)=0,0,COUNTIF(CORRIDA!$M:$M,$B34&amp;" d. "&amp;DT$2)+COUNTIF(CORRIDA!$M:$M,DT$2&amp;" d. "&amp;$B34)))</f>
        <v>0</v>
      </c>
      <c r="DU34" s="83" t="n">
        <f aca="false">IF($B34=DU$2,0,IF(COUNTIF(CORRIDA!$M:$M,$B34&amp;" d. "&amp;DU$2)+COUNTIF(CORRIDA!$M:$M,DU$2&amp;" d. "&amp;$B34)=0,0,COUNTIF(CORRIDA!$M:$M,$B34&amp;" d. "&amp;DU$2)+COUNTIF(CORRIDA!$M:$M,DU$2&amp;" d. "&amp;$B34)))</f>
        <v>0</v>
      </c>
      <c r="DV34" s="83" t="n">
        <f aca="false">IF($B34=DV$2,0,IF(COUNTIF(CORRIDA!$M:$M,$B34&amp;" d. "&amp;DV$2)+COUNTIF(CORRIDA!$M:$M,DV$2&amp;" d. "&amp;$B34)=0,0,COUNTIF(CORRIDA!$M:$M,$B34&amp;" d. "&amp;DV$2)+COUNTIF(CORRIDA!$M:$M,DV$2&amp;" d. "&amp;$B34)))</f>
        <v>0</v>
      </c>
      <c r="DW34" s="83" t="n">
        <f aca="false">IF($B34=DW$2,0,IF(COUNTIF(CORRIDA!$M:$M,$B34&amp;" d. "&amp;DW$2)+COUNTIF(CORRIDA!$M:$M,DW$2&amp;" d. "&amp;$B34)=0,0,COUNTIF(CORRIDA!$M:$M,$B34&amp;" d. "&amp;DW$2)+COUNTIF(CORRIDA!$M:$M,DW$2&amp;" d. "&amp;$B34)))</f>
        <v>0</v>
      </c>
      <c r="DX34" s="83" t="n">
        <f aca="false">IF($B34=DX$2,0,IF(COUNTIF(CORRIDA!$M:$M,$B34&amp;" d. "&amp;DX$2)+COUNTIF(CORRIDA!$M:$M,DX$2&amp;" d. "&amp;$B34)=0,0,COUNTIF(CORRIDA!$M:$M,$B34&amp;" d. "&amp;DX$2)+COUNTIF(CORRIDA!$M:$M,DX$2&amp;" d. "&amp;$B34)))</f>
        <v>0</v>
      </c>
      <c r="DY34" s="83" t="n">
        <f aca="false">IF($B34=DY$2,0,IF(COUNTIF(CORRIDA!$M:$M,$B34&amp;" d. "&amp;DY$2)+COUNTIF(CORRIDA!$M:$M,DY$2&amp;" d. "&amp;$B34)=0,0,COUNTIF(CORRIDA!$M:$M,$B34&amp;" d. "&amp;DY$2)+COUNTIF(CORRIDA!$M:$M,DY$2&amp;" d. "&amp;$B34)))</f>
        <v>2</v>
      </c>
      <c r="DZ34" s="83" t="n">
        <f aca="false">IF($B34=DZ$2,0,IF(COUNTIF(CORRIDA!$M:$M,$B34&amp;" d. "&amp;DZ$2)+COUNTIF(CORRIDA!$M:$M,DZ$2&amp;" d. "&amp;$B34)=0,0,COUNTIF(CORRIDA!$M:$M,$B34&amp;" d. "&amp;DZ$2)+COUNTIF(CORRIDA!$M:$M,DZ$2&amp;" d. "&amp;$B34)))</f>
        <v>0</v>
      </c>
      <c r="EA34" s="83" t="n">
        <f aca="false">IF($B34=EA$2,0,IF(COUNTIF(CORRIDA!$M:$M,$B34&amp;" d. "&amp;EA$2)+COUNTIF(CORRIDA!$M:$M,EA$2&amp;" d. "&amp;$B34)=0,0,COUNTIF(CORRIDA!$M:$M,$B34&amp;" d. "&amp;EA$2)+COUNTIF(CORRIDA!$M:$M,EA$2&amp;" d. "&amp;$B34)))</f>
        <v>0</v>
      </c>
      <c r="EB34" s="83" t="n">
        <f aca="false">IF($B34=EB$2,0,IF(COUNTIF(CORRIDA!$M:$M,$B34&amp;" d. "&amp;EB$2)+COUNTIF(CORRIDA!$M:$M,EB$2&amp;" d. "&amp;$B34)=0,0,COUNTIF(CORRIDA!$M:$M,$B34&amp;" d. "&amp;EB$2)+COUNTIF(CORRIDA!$M:$M,EB$2&amp;" d. "&amp;$B34)))</f>
        <v>0</v>
      </c>
      <c r="EC34" s="83" t="n">
        <f aca="false">IF($B34=EC$2,0,IF(COUNTIF(CORRIDA!$M:$M,$B34&amp;" d. "&amp;EC$2)+COUNTIF(CORRIDA!$M:$M,EC$2&amp;" d. "&amp;$B34)=0,0,COUNTIF(CORRIDA!$M:$M,$B34&amp;" d. "&amp;EC$2)+COUNTIF(CORRIDA!$M:$M,EC$2&amp;" d. "&amp;$B34)))</f>
        <v>0</v>
      </c>
      <c r="ED34" s="83" t="n">
        <f aca="false">IF($B34=ED$2,0,IF(COUNTIF(CORRIDA!$M:$M,$B34&amp;" d. "&amp;ED$2)+COUNTIF(CORRIDA!$M:$M,ED$2&amp;" d. "&amp;$B34)=0,0,COUNTIF(CORRIDA!$M:$M,$B34&amp;" d. "&amp;ED$2)+COUNTIF(CORRIDA!$M:$M,ED$2&amp;" d. "&amp;$B34)))</f>
        <v>0</v>
      </c>
      <c r="EE34" s="83" t="n">
        <f aca="false">IF($B34=EE$2,0,IF(COUNTIF(CORRIDA!$M:$M,$B34&amp;" d. "&amp;EE$2)+COUNTIF(CORRIDA!$M:$M,EE$2&amp;" d. "&amp;$B34)=0,0,COUNTIF(CORRIDA!$M:$M,$B34&amp;" d. "&amp;EE$2)+COUNTIF(CORRIDA!$M:$M,EE$2&amp;" d. "&amp;$B34)))</f>
        <v>1</v>
      </c>
      <c r="EF34" s="83" t="n">
        <f aca="false">IF($B34=EF$2,0,IF(COUNTIF(CORRIDA!$M:$M,$B34&amp;" d. "&amp;EF$2)+COUNTIF(CORRIDA!$M:$M,EF$2&amp;" d. "&amp;$B34)=0,0,COUNTIF(CORRIDA!$M:$M,$B34&amp;" d. "&amp;EF$2)+COUNTIF(CORRIDA!$M:$M,EF$2&amp;" d. "&amp;$B34)))</f>
        <v>0</v>
      </c>
      <c r="EG34" s="83" t="n">
        <f aca="false">IF($B34=EG$2,0,IF(COUNTIF(CORRIDA!$M:$M,$B34&amp;" d. "&amp;EG$2)+COUNTIF(CORRIDA!$M:$M,EG$2&amp;" d. "&amp;$B34)=0,0,COUNTIF(CORRIDA!$M:$M,$B34&amp;" d. "&amp;EG$2)+COUNTIF(CORRIDA!$M:$M,EG$2&amp;" d. "&amp;$B34)))</f>
        <v>1</v>
      </c>
      <c r="EH34" s="83" t="n">
        <f aca="false">IF($B34=EH$2,0,IF(COUNTIF(CORRIDA!$M:$M,$B34&amp;" d. "&amp;EH$2)+COUNTIF(CORRIDA!$M:$M,EH$2&amp;" d. "&amp;$B34)=0,0,COUNTIF(CORRIDA!$M:$M,$B34&amp;" d. "&amp;EH$2)+COUNTIF(CORRIDA!$M:$M,EH$2&amp;" d. "&amp;$B34)))</f>
        <v>0</v>
      </c>
      <c r="EI34" s="83" t="n">
        <f aca="false">IF($B34=EI$2,0,IF(COUNTIF(CORRIDA!$M:$M,$B34&amp;" d. "&amp;EI$2)+COUNTIF(CORRIDA!$M:$M,EI$2&amp;" d. "&amp;$B34)=0,0,COUNTIF(CORRIDA!$M:$M,$B34&amp;" d. "&amp;EI$2)+COUNTIF(CORRIDA!$M:$M,EI$2&amp;" d. "&amp;$B34)))</f>
        <v>0</v>
      </c>
      <c r="EJ34" s="83" t="n">
        <f aca="false">IF($B34=EJ$2,0,IF(COUNTIF(CORRIDA!$M:$M,$B34&amp;" d. "&amp;EJ$2)+COUNTIF(CORRIDA!$M:$M,EJ$2&amp;" d. "&amp;$B34)=0,0,COUNTIF(CORRIDA!$M:$M,$B34&amp;" d. "&amp;EJ$2)+COUNTIF(CORRIDA!$M:$M,EJ$2&amp;" d. "&amp;$B34)))</f>
        <v>0</v>
      </c>
      <c r="EK34" s="83" t="n">
        <f aca="false">IF($B34=EK$2,0,IF(COUNTIF(CORRIDA!$M:$M,$B34&amp;" d. "&amp;EK$2)+COUNTIF(CORRIDA!$M:$M,EK$2&amp;" d. "&amp;$B34)=0,0,COUNTIF(CORRIDA!$M:$M,$B34&amp;" d. "&amp;EK$2)+COUNTIF(CORRIDA!$M:$M,EK$2&amp;" d. "&amp;$B34)))</f>
        <v>0</v>
      </c>
      <c r="EL34" s="83" t="n">
        <f aca="false">IF($B34=EL$2,0,IF(COUNTIF(CORRIDA!$M:$M,$B34&amp;" d. "&amp;EL$2)+COUNTIF(CORRIDA!$M:$M,EL$2&amp;" d. "&amp;$B34)=0,0,COUNTIF(CORRIDA!$M:$M,$B34&amp;" d. "&amp;EL$2)+COUNTIF(CORRIDA!$M:$M,EL$2&amp;" d. "&amp;$B34)))</f>
        <v>0</v>
      </c>
      <c r="EM34" s="83" t="n">
        <f aca="false">IF($B34=EM$2,0,IF(COUNTIF(CORRIDA!$M:$M,$B34&amp;" d. "&amp;EM$2)+COUNTIF(CORRIDA!$M:$M,EM$2&amp;" d. "&amp;$B34)=0,0,COUNTIF(CORRIDA!$M:$M,$B34&amp;" d. "&amp;EM$2)+COUNTIF(CORRIDA!$M:$M,EM$2&amp;" d. "&amp;$B34)))</f>
        <v>0</v>
      </c>
      <c r="EN34" s="83" t="n">
        <f aca="false">IF($B34=EN$2,0,IF(COUNTIF(CORRIDA!$M:$M,$B34&amp;" d. "&amp;EN$2)+COUNTIF(CORRIDA!$M:$M,EN$2&amp;" d. "&amp;$B34)=0,0,COUNTIF(CORRIDA!$M:$M,$B34&amp;" d. "&amp;EN$2)+COUNTIF(CORRIDA!$M:$M,EN$2&amp;" d. "&amp;$B34)))</f>
        <v>0</v>
      </c>
      <c r="EO34" s="83" t="n">
        <f aca="false">IF($B34=EO$2,0,IF(COUNTIF(CORRIDA!$M:$M,$B34&amp;" d. "&amp;EO$2)+COUNTIF(CORRIDA!$M:$M,EO$2&amp;" d. "&amp;$B34)=0,0,COUNTIF(CORRIDA!$M:$M,$B34&amp;" d. "&amp;EO$2)+COUNTIF(CORRIDA!$M:$M,EO$2&amp;" d. "&amp;$B34)))</f>
        <v>0</v>
      </c>
      <c r="EP34" s="83" t="n">
        <f aca="false">IF($B34=EP$2,0,IF(COUNTIF(CORRIDA!$M:$M,$B34&amp;" d. "&amp;EP$2)+COUNTIF(CORRIDA!$M:$M,EP$2&amp;" d. "&amp;$B34)=0,0,COUNTIF(CORRIDA!$M:$M,$B34&amp;" d. "&amp;EP$2)+COUNTIF(CORRIDA!$M:$M,EP$2&amp;" d. "&amp;$B34)))</f>
        <v>0</v>
      </c>
      <c r="EQ34" s="83" t="n">
        <f aca="false">IF($B34=EQ$2,0,IF(COUNTIF(CORRIDA!$M:$M,$B34&amp;" d. "&amp;EQ$2)+COUNTIF(CORRIDA!$M:$M,EQ$2&amp;" d. "&amp;$B34)=0,0,COUNTIF(CORRIDA!$M:$M,$B34&amp;" d. "&amp;EQ$2)+COUNTIF(CORRIDA!$M:$M,EQ$2&amp;" d. "&amp;$B34)))</f>
        <v>1</v>
      </c>
      <c r="ER34" s="83" t="n">
        <f aca="false">IF($B34=ER$2,0,IF(COUNTIF(CORRIDA!$M:$M,$B34&amp;" d. "&amp;ER$2)+COUNTIF(CORRIDA!$M:$M,ER$2&amp;" d. "&amp;$B34)=0,0,COUNTIF(CORRIDA!$M:$M,$B34&amp;" d. "&amp;ER$2)+COUNTIF(CORRIDA!$M:$M,ER$2&amp;" d. "&amp;$B34)))</f>
        <v>0</v>
      </c>
      <c r="ES34" s="83" t="n">
        <f aca="false">IF($B34=ES$2,0,IF(COUNTIF(CORRIDA!$M:$M,$B34&amp;" d. "&amp;ES$2)+COUNTIF(CORRIDA!$M:$M,ES$2&amp;" d. "&amp;$B34)=0,0,COUNTIF(CORRIDA!$M:$M,$B34&amp;" d. "&amp;ES$2)+COUNTIF(CORRIDA!$M:$M,ES$2&amp;" d. "&amp;$B34)))</f>
        <v>0</v>
      </c>
      <c r="ET34" s="83" t="n">
        <f aca="false">IF($B34=ET$2,0,IF(COUNTIF(CORRIDA!$M:$M,$B34&amp;" d. "&amp;ET$2)+COUNTIF(CORRIDA!$M:$M,ET$2&amp;" d. "&amp;$B34)=0,0,COUNTIF(CORRIDA!$M:$M,$B34&amp;" d. "&amp;ET$2)+COUNTIF(CORRIDA!$M:$M,ET$2&amp;" d. "&amp;$B34)))</f>
        <v>0</v>
      </c>
      <c r="EU34" s="83" t="n">
        <f aca="false">IF($B34=EU$2,0,IF(COUNTIF(CORRIDA!$M:$M,$B34&amp;" d. "&amp;EU$2)+COUNTIF(CORRIDA!$M:$M,EU$2&amp;" d. "&amp;$B34)=0,0,COUNTIF(CORRIDA!$M:$M,$B34&amp;" d. "&amp;EU$2)+COUNTIF(CORRIDA!$M:$M,EU$2&amp;" d. "&amp;$B34)))</f>
        <v>0</v>
      </c>
      <c r="EV34" s="83" t="n">
        <f aca="false">IF($B34=EV$2,0,IF(COUNTIF(CORRIDA!$M:$M,$B34&amp;" d. "&amp;EV$2)+COUNTIF(CORRIDA!$M:$M,EV$2&amp;" d. "&amp;$B34)=0,0,COUNTIF(CORRIDA!$M:$M,$B34&amp;" d. "&amp;EV$2)+COUNTIF(CORRIDA!$M:$M,EV$2&amp;" d. "&amp;$B34)))</f>
        <v>0</v>
      </c>
      <c r="EW34" s="83" t="n">
        <f aca="false">IF($B34=EW$2,0,IF(COUNTIF(CORRIDA!$M:$M,$B34&amp;" d. "&amp;EW$2)+COUNTIF(CORRIDA!$M:$M,EW$2&amp;" d. "&amp;$B34)=0,0,COUNTIF(CORRIDA!$M:$M,$B34&amp;" d. "&amp;EW$2)+COUNTIF(CORRIDA!$M:$M,EW$2&amp;" d. "&amp;$B34)))</f>
        <v>0</v>
      </c>
      <c r="EX34" s="83" t="n">
        <f aca="false">IF($B34=EX$2,0,IF(COUNTIF(CORRIDA!$M:$M,$B34&amp;" d. "&amp;EX$2)+COUNTIF(CORRIDA!$M:$M,EX$2&amp;" d. "&amp;$B34)=0,0,COUNTIF(CORRIDA!$M:$M,$B34&amp;" d. "&amp;EX$2)+COUNTIF(CORRIDA!$M:$M,EX$2&amp;" d. "&amp;$B34)))</f>
        <v>0</v>
      </c>
      <c r="EY34" s="83" t="n">
        <f aca="false">IF($B34=EY$2,0,IF(COUNTIF(CORRIDA!$M:$M,$B34&amp;" d. "&amp;EY$2)+COUNTIF(CORRIDA!$M:$M,EY$2&amp;" d. "&amp;$B34)=0,0,COUNTIF(CORRIDA!$M:$M,$B34&amp;" d. "&amp;EY$2)+COUNTIF(CORRIDA!$M:$M,EY$2&amp;" d. "&amp;$B34)))</f>
        <v>0</v>
      </c>
      <c r="EZ34" s="83" t="n">
        <f aca="false">IF($B34=EZ$2,0,IF(COUNTIF(CORRIDA!$M:$M,$B34&amp;" d. "&amp;EZ$2)+COUNTIF(CORRIDA!$M:$M,EZ$2&amp;" d. "&amp;$B34)=0,0,COUNTIF(CORRIDA!$M:$M,$B34&amp;" d. "&amp;EZ$2)+COUNTIF(CORRIDA!$M:$M,EZ$2&amp;" d. "&amp;$B34)))</f>
        <v>0</v>
      </c>
      <c r="FA34" s="83" t="n">
        <f aca="false">IF($B34=FA$2,0,IF(COUNTIF(CORRIDA!$M:$M,$B34&amp;" d. "&amp;FA$2)+COUNTIF(CORRIDA!$M:$M,FA$2&amp;" d. "&amp;$B34)=0,0,COUNTIF(CORRIDA!$M:$M,$B34&amp;" d. "&amp;FA$2)+COUNTIF(CORRIDA!$M:$M,FA$2&amp;" d. "&amp;$B34)))</f>
        <v>0</v>
      </c>
      <c r="FB34" s="83" t="n">
        <f aca="false">IF($B34=FB$2,0,IF(COUNTIF(CORRIDA!$M:$M,$B34&amp;" d. "&amp;FB$2)+COUNTIF(CORRIDA!$M:$M,FB$2&amp;" d. "&amp;$B34)=0,0,COUNTIF(CORRIDA!$M:$M,$B34&amp;" d. "&amp;FB$2)+COUNTIF(CORRIDA!$M:$M,FB$2&amp;" d. "&amp;$B34)))</f>
        <v>0</v>
      </c>
      <c r="FC34" s="83" t="n">
        <f aca="false">IF($B34=FC$2,0,IF(COUNTIF(CORRIDA!$M:$M,$B34&amp;" d. "&amp;FC$2)+COUNTIF(CORRIDA!$M:$M,FC$2&amp;" d. "&amp;$B34)=0,0,COUNTIF(CORRIDA!$M:$M,$B34&amp;" d. "&amp;FC$2)+COUNTIF(CORRIDA!$M:$M,FC$2&amp;" d. "&amp;$B34)))</f>
        <v>0</v>
      </c>
      <c r="FD34" s="83" t="n">
        <f aca="false">IF($B34=FD$2,0,IF(COUNTIF(CORRIDA!$M:$M,$B34&amp;" d. "&amp;FD$2)+COUNTIF(CORRIDA!$M:$M,FD$2&amp;" d. "&amp;$B34)=0,0,COUNTIF(CORRIDA!$M:$M,$B34&amp;" d. "&amp;FD$2)+COUNTIF(CORRIDA!$M:$M,FD$2&amp;" d. "&amp;$B34)))</f>
        <v>0</v>
      </c>
      <c r="FE34" s="83" t="n">
        <f aca="false">IF($B34=FE$2,0,IF(COUNTIF(CORRIDA!$M:$M,$B34&amp;" d. "&amp;FE$2)+COUNTIF(CORRIDA!$M:$M,FE$2&amp;" d. "&amp;$B34)=0,0,COUNTIF(CORRIDA!$M:$M,$B34&amp;" d. "&amp;FE$2)+COUNTIF(CORRIDA!$M:$M,FE$2&amp;" d. "&amp;$B34)))</f>
        <v>0</v>
      </c>
      <c r="FF34" s="83" t="n">
        <f aca="false">IF($B34=FF$2,0,IF(COUNTIF(CORRIDA!$M:$M,$B34&amp;" d. "&amp;FF$2)+COUNTIF(CORRIDA!$M:$M,FF$2&amp;" d. "&amp;$B34)=0,0,COUNTIF(CORRIDA!$M:$M,$B34&amp;" d. "&amp;FF$2)+COUNTIF(CORRIDA!$M:$M,FF$2&amp;" d. "&amp;$B34)))</f>
        <v>0</v>
      </c>
      <c r="FG34" s="75" t="n">
        <f aca="false">SUM(DI34:EW34)</f>
        <v>5</v>
      </c>
      <c r="FH34" s="80"/>
      <c r="FI34" s="73" t="str">
        <f aca="false">BE34</f>
        <v>Pedrão</v>
      </c>
      <c r="FJ34" s="81" t="n">
        <f aca="false">COUNTIF(BF34:DC34,"&gt;0")</f>
        <v>4</v>
      </c>
      <c r="FK34" s="81" t="n">
        <f aca="false">AVERAGE(BF34:DC34)</f>
        <v>1.25</v>
      </c>
      <c r="FL34" s="81" t="n">
        <f aca="false">_xlfn.STDEV.P(BF34:DC34)</f>
        <v>0.433012701892219</v>
      </c>
    </row>
    <row r="35" customFormat="false" ht="12.75" hidden="false" customHeight="false" outlineLevel="0" collapsed="false">
      <c r="B35" s="73" t="str">
        <f aca="false">INTRO!B35</f>
        <v>Pedrinho</v>
      </c>
      <c r="C35" s="74" t="str">
        <f aca="false">IF($B35=C$2,"-",IF(COUNTIF(CORRIDA!$M:$M,$B35&amp;" d. "&amp;C$2)=0,"",COUNTIF(CORRIDA!$M:$M,$B35&amp;" d. "&amp;C$2)))</f>
        <v/>
      </c>
      <c r="D35" s="74" t="str">
        <f aca="false">IF($B35=D$2,"-",IF(COUNTIF(CORRIDA!$M:$M,$B35&amp;" d. "&amp;D$2)=0,"",COUNTIF(CORRIDA!$M:$M,$B35&amp;" d. "&amp;D$2)))</f>
        <v/>
      </c>
      <c r="E35" s="74" t="str">
        <f aca="false">IF($B35=E$2,"-",IF(COUNTIF(CORRIDA!$M:$M,$B35&amp;" d. "&amp;E$2)=0,"",COUNTIF(CORRIDA!$M:$M,$B35&amp;" d. "&amp;E$2)))</f>
        <v/>
      </c>
      <c r="F35" s="74" t="str">
        <f aca="false">IF($B35=F$2,"-",IF(COUNTIF(CORRIDA!$M:$M,$B35&amp;" d. "&amp;F$2)=0,"",COUNTIF(CORRIDA!$M:$M,$B35&amp;" d. "&amp;F$2)))</f>
        <v/>
      </c>
      <c r="G35" s="74" t="str">
        <f aca="false">IF($B35=G$2,"-",IF(COUNTIF(CORRIDA!$M:$M,$B35&amp;" d. "&amp;G$2)=0,"",COUNTIF(CORRIDA!$M:$M,$B35&amp;" d. "&amp;G$2)))</f>
        <v/>
      </c>
      <c r="H35" s="74" t="str">
        <f aca="false">IF($B35=H$2,"-",IF(COUNTIF(CORRIDA!$M:$M,$B35&amp;" d. "&amp;H$2)=0,"",COUNTIF(CORRIDA!$M:$M,$B35&amp;" d. "&amp;H$2)))</f>
        <v/>
      </c>
      <c r="I35" s="74" t="str">
        <f aca="false">IF($B35=I$2,"-",IF(COUNTIF(CORRIDA!$M:$M,$B35&amp;" d. "&amp;I$2)=0,"",COUNTIF(CORRIDA!$M:$M,$B35&amp;" d. "&amp;I$2)))</f>
        <v/>
      </c>
      <c r="J35" s="74" t="str">
        <f aca="false">IF($B35=J$2,"-",IF(COUNTIF(CORRIDA!$M:$M,$B35&amp;" d. "&amp;J$2)=0,"",COUNTIF(CORRIDA!$M:$M,$B35&amp;" d. "&amp;J$2)))</f>
        <v/>
      </c>
      <c r="K35" s="74" t="str">
        <f aca="false">IF($B35=K$2,"-",IF(COUNTIF(CORRIDA!$M:$M,$B35&amp;" d. "&amp;K$2)=0,"",COUNTIF(CORRIDA!$M:$M,$B35&amp;" d. "&amp;K$2)))</f>
        <v/>
      </c>
      <c r="L35" s="74" t="str">
        <f aca="false">IF($B35=L$2,"-",IF(COUNTIF(CORRIDA!$M:$M,$B35&amp;" d. "&amp;L$2)=0,"",COUNTIF(CORRIDA!$M:$M,$B35&amp;" d. "&amp;L$2)))</f>
        <v/>
      </c>
      <c r="M35" s="74" t="str">
        <f aca="false">IF($B35=M$2,"-",IF(COUNTIF(CORRIDA!$M:$M,$B35&amp;" d. "&amp;M$2)=0,"",COUNTIF(CORRIDA!$M:$M,$B35&amp;" d. "&amp;M$2)))</f>
        <v/>
      </c>
      <c r="N35" s="74" t="str">
        <f aca="false">IF($B35=N$2,"-",IF(COUNTIF(CORRIDA!$M:$M,$B35&amp;" d. "&amp;N$2)=0,"",COUNTIF(CORRIDA!$M:$M,$B35&amp;" d. "&amp;N$2)))</f>
        <v/>
      </c>
      <c r="O35" s="74" t="str">
        <f aca="false">IF($B35=O$2,"-",IF(COUNTIF(CORRIDA!$M:$M,$B35&amp;" d. "&amp;O$2)=0,"",COUNTIF(CORRIDA!$M:$M,$B35&amp;" d. "&amp;O$2)))</f>
        <v/>
      </c>
      <c r="P35" s="74" t="str">
        <f aca="false">IF($B35=P$2,"-",IF(COUNTIF(CORRIDA!$M:$M,$B35&amp;" d. "&amp;P$2)=0,"",COUNTIF(CORRIDA!$M:$M,$B35&amp;" d. "&amp;P$2)))</f>
        <v/>
      </c>
      <c r="Q35" s="74" t="str">
        <f aca="false">IF($B35=Q$2,"-",IF(COUNTIF(CORRIDA!$M:$M,$B35&amp;" d. "&amp;Q$2)=0,"",COUNTIF(CORRIDA!$M:$M,$B35&amp;" d. "&amp;Q$2)))</f>
        <v/>
      </c>
      <c r="R35" s="74" t="str">
        <f aca="false">IF($B35=R$2,"-",IF(COUNTIF(CORRIDA!$M:$M,$B35&amp;" d. "&amp;R$2)=0,"",COUNTIF(CORRIDA!$M:$M,$B35&amp;" d. "&amp;R$2)))</f>
        <v/>
      </c>
      <c r="S35" s="74" t="str">
        <f aca="false">IF($B35=S$2,"-",IF(COUNTIF(CORRIDA!$M:$M,$B35&amp;" d. "&amp;S$2)=0,"",COUNTIF(CORRIDA!$M:$M,$B35&amp;" d. "&amp;S$2)))</f>
        <v/>
      </c>
      <c r="T35" s="74" t="str">
        <f aca="false">IF($B35=T$2,"-",IF(COUNTIF(CORRIDA!$M:$M,$B35&amp;" d. "&amp;T$2)=0,"",COUNTIF(CORRIDA!$M:$M,$B35&amp;" d. "&amp;T$2)))</f>
        <v/>
      </c>
      <c r="U35" s="74" t="str">
        <f aca="false">IF($B35=U$2,"-",IF(COUNTIF(CORRIDA!$M:$M,$B35&amp;" d. "&amp;U$2)=0,"",COUNTIF(CORRIDA!$M:$M,$B35&amp;" d. "&amp;U$2)))</f>
        <v/>
      </c>
      <c r="V35" s="74" t="str">
        <f aca="false">IF($B35=V$2,"-",IF(COUNTIF(CORRIDA!$M:$M,$B35&amp;" d. "&amp;V$2)=0,"",COUNTIF(CORRIDA!$M:$M,$B35&amp;" d. "&amp;V$2)))</f>
        <v/>
      </c>
      <c r="W35" s="74" t="str">
        <f aca="false">IF($B35=W$2,"-",IF(COUNTIF(CORRIDA!$M:$M,$B35&amp;" d. "&amp;W$2)=0,"",COUNTIF(CORRIDA!$M:$M,$B35&amp;" d. "&amp;W$2)))</f>
        <v/>
      </c>
      <c r="X35" s="74" t="str">
        <f aca="false">IF($B35=X$2,"-",IF(COUNTIF(CORRIDA!$M:$M,$B35&amp;" d. "&amp;X$2)=0,"",COUNTIF(CORRIDA!$M:$M,$B35&amp;" d. "&amp;X$2)))</f>
        <v/>
      </c>
      <c r="Y35" s="74" t="str">
        <f aca="false">IF($B35=Y$2,"-",IF(COUNTIF(CORRIDA!$M:$M,$B35&amp;" d. "&amp;Y$2)=0,"",COUNTIF(CORRIDA!$M:$M,$B35&amp;" d. "&amp;Y$2)))</f>
        <v/>
      </c>
      <c r="Z35" s="74" t="str">
        <f aca="false">IF($B35=Z$2,"-",IF(COUNTIF(CORRIDA!$M:$M,$B35&amp;" d. "&amp;Z$2)=0,"",COUNTIF(CORRIDA!$M:$M,$B35&amp;" d. "&amp;Z$2)))</f>
        <v/>
      </c>
      <c r="AA35" s="74" t="str">
        <f aca="false">IF($B35=AA$2,"-",IF(COUNTIF(CORRIDA!$M:$M,$B35&amp;" d. "&amp;AA$2)=0,"",COUNTIF(CORRIDA!$M:$M,$B35&amp;" d. "&amp;AA$2)))</f>
        <v/>
      </c>
      <c r="AB35" s="74" t="str">
        <f aca="false">IF($B35=AB$2,"-",IF(COUNTIF(CORRIDA!$M:$M,$B35&amp;" d. "&amp;AB$2)=0,"",COUNTIF(CORRIDA!$M:$M,$B35&amp;" d. "&amp;AB$2)))</f>
        <v/>
      </c>
      <c r="AC35" s="74" t="str">
        <f aca="false">IF($B35=AC$2,"-",IF(COUNTIF(CORRIDA!$M:$M,$B35&amp;" d. "&amp;AC$2)=0,"",COUNTIF(CORRIDA!$M:$M,$B35&amp;" d. "&amp;AC$2)))</f>
        <v/>
      </c>
      <c r="AD35" s="74" t="str">
        <f aca="false">IF($B35=AD$2,"-",IF(COUNTIF(CORRIDA!$M:$M,$B35&amp;" d. "&amp;AD$2)=0,"",COUNTIF(CORRIDA!$M:$M,$B35&amp;" d. "&amp;AD$2)))</f>
        <v/>
      </c>
      <c r="AE35" s="74" t="str">
        <f aca="false">IF($B35=AE$2,"-",IF(COUNTIF(CORRIDA!$M:$M,$B35&amp;" d. "&amp;AE$2)=0,"",COUNTIF(CORRIDA!$M:$M,$B35&amp;" d. "&amp;AE$2)))</f>
        <v/>
      </c>
      <c r="AF35" s="74" t="str">
        <f aca="false">IF($B35=AF$2,"-",IF(COUNTIF(CORRIDA!$M:$M,$B35&amp;" d. "&amp;AF$2)=0,"",COUNTIF(CORRIDA!$M:$M,$B35&amp;" d. "&amp;AF$2)))</f>
        <v/>
      </c>
      <c r="AG35" s="74" t="str">
        <f aca="false">IF($B35=AG$2,"-",IF(COUNTIF(CORRIDA!$M:$M,$B35&amp;" d. "&amp;AG$2)=0,"",COUNTIF(CORRIDA!$M:$M,$B35&amp;" d. "&amp;AG$2)))</f>
        <v/>
      </c>
      <c r="AH35" s="74" t="str">
        <f aca="false">IF($B35=AH$2,"-",IF(COUNTIF(CORRIDA!$M:$M,$B35&amp;" d. "&amp;AH$2)=0,"",COUNTIF(CORRIDA!$M:$M,$B35&amp;" d. "&amp;AH$2)))</f>
        <v/>
      </c>
      <c r="AI35" s="74" t="str">
        <f aca="false">IF($B35=AI$2,"-",IF(COUNTIF(CORRIDA!$M:$M,$B35&amp;" d. "&amp;AI$2)=0,"",COUNTIF(CORRIDA!$M:$M,$B35&amp;" d. "&amp;AI$2)))</f>
        <v>-</v>
      </c>
      <c r="AJ35" s="74" t="str">
        <f aca="false">IF($B35=AJ$2,"-",IF(COUNTIF(CORRIDA!$M:$M,$B35&amp;" d. "&amp;AJ$2)=0,"",COUNTIF(CORRIDA!$M:$M,$B35&amp;" d. "&amp;AJ$2)))</f>
        <v/>
      </c>
      <c r="AK35" s="74" t="str">
        <f aca="false">IF($B35=AK$2,"-",IF(COUNTIF(CORRIDA!$M:$M,$B35&amp;" d. "&amp;AK$2)=0,"",COUNTIF(CORRIDA!$M:$M,$B35&amp;" d. "&amp;AK$2)))</f>
        <v/>
      </c>
      <c r="AL35" s="74" t="str">
        <f aca="false">IF($B35=AL$2,"-",IF(COUNTIF(CORRIDA!$M:$M,$B35&amp;" d. "&amp;AL$2)=0,"",COUNTIF(CORRIDA!$M:$M,$B35&amp;" d. "&amp;AL$2)))</f>
        <v/>
      </c>
      <c r="AM35" s="74" t="str">
        <f aca="false">IF($B35=AM$2,"-",IF(COUNTIF(CORRIDA!$M:$M,$B35&amp;" d. "&amp;AM$2)=0,"",COUNTIF(CORRIDA!$M:$M,$B35&amp;" d. "&amp;AM$2)))</f>
        <v/>
      </c>
      <c r="AN35" s="74" t="str">
        <f aca="false">IF($B35=AN$2,"-",IF(COUNTIF(CORRIDA!$M:$M,$B35&amp;" d. "&amp;AN$2)=0,"",COUNTIF(CORRIDA!$M:$M,$B35&amp;" d. "&amp;AN$2)))</f>
        <v/>
      </c>
      <c r="AO35" s="74" t="str">
        <f aca="false">IF($B35=AO$2,"-",IF(COUNTIF(CORRIDA!$M:$M,$B35&amp;" d. "&amp;AO$2)=0,"",COUNTIF(CORRIDA!$M:$M,$B35&amp;" d. "&amp;AO$2)))</f>
        <v/>
      </c>
      <c r="AP35" s="74" t="str">
        <f aca="false">IF($B35=AP$2,"-",IF(COUNTIF(CORRIDA!$M:$M,$B35&amp;" d. "&amp;AP$2)=0,"",COUNTIF(CORRIDA!$M:$M,$B35&amp;" d. "&amp;AP$2)))</f>
        <v/>
      </c>
      <c r="AQ35" s="74" t="str">
        <f aca="false">IF($B35=AQ$2,"-",IF(COUNTIF(CORRIDA!$M:$M,$B35&amp;" d. "&amp;AQ$2)=0,"",COUNTIF(CORRIDA!$M:$M,$B35&amp;" d. "&amp;AQ$2)))</f>
        <v/>
      </c>
      <c r="AR35" s="74" t="str">
        <f aca="false">IF($B35=AR$2,"-",IF(COUNTIF(CORRIDA!$M:$M,$B35&amp;" d. "&amp;AR$2)=0,"",COUNTIF(CORRIDA!$M:$M,$B35&amp;" d. "&amp;AR$2)))</f>
        <v/>
      </c>
      <c r="AS35" s="74" t="str">
        <f aca="false">IF($B35=AS$2,"-",IF(COUNTIF(CORRIDA!$M:$M,$B35&amp;" d. "&amp;AS$2)=0,"",COUNTIF(CORRIDA!$M:$M,$B35&amp;" d. "&amp;AS$2)))</f>
        <v/>
      </c>
      <c r="AT35" s="74" t="str">
        <f aca="false">IF($B35=AT$2,"-",IF(COUNTIF(CORRIDA!$M:$M,$B35&amp;" d. "&amp;AT$2)=0,"",COUNTIF(CORRIDA!$M:$M,$B35&amp;" d. "&amp;AT$2)))</f>
        <v/>
      </c>
      <c r="AU35" s="74" t="str">
        <f aca="false">IF($B35=AU$2,"-",IF(COUNTIF(CORRIDA!$M:$M,$B35&amp;" d. "&amp;AU$2)=0,"",COUNTIF(CORRIDA!$M:$M,$B35&amp;" d. "&amp;AU$2)))</f>
        <v/>
      </c>
      <c r="AV35" s="74" t="str">
        <f aca="false">IF($B35=AV$2,"-",IF(COUNTIF(CORRIDA!$M:$M,$B35&amp;" d. "&amp;AV$2)=0,"",COUNTIF(CORRIDA!$M:$M,$B35&amp;" d. "&amp;AV$2)))</f>
        <v/>
      </c>
      <c r="AW35" s="74" t="str">
        <f aca="false">IF($B35=AW$2,"-",IF(COUNTIF(CORRIDA!$M:$M,$B35&amp;" d. "&amp;AW$2)=0,"",COUNTIF(CORRIDA!$M:$M,$B35&amp;" d. "&amp;AW$2)))</f>
        <v/>
      </c>
      <c r="AX35" s="74" t="str">
        <f aca="false">IF($B35=AX$2,"-",IF(COUNTIF(CORRIDA!$M:$M,$B35&amp;" d. "&amp;AX$2)=0,"",COUNTIF(CORRIDA!$M:$M,$B35&amp;" d. "&amp;AX$2)))</f>
        <v/>
      </c>
      <c r="AY35" s="74" t="str">
        <f aca="false">IF($B35=AY$2,"-",IF(COUNTIF(CORRIDA!$M:$M,$B35&amp;" d. "&amp;AY$2)=0,"",COUNTIF(CORRIDA!$M:$M,$B35&amp;" d. "&amp;AY$2)))</f>
        <v/>
      </c>
      <c r="AZ35" s="74" t="str">
        <f aca="false">IF($B35=AZ$2,"-",IF(COUNTIF(CORRIDA!$M:$M,$B35&amp;" d. "&amp;AZ$2)=0,"",COUNTIF(CORRIDA!$M:$M,$B35&amp;" d. "&amp;AZ$2)))</f>
        <v/>
      </c>
      <c r="BA35" s="75" t="n">
        <f aca="false">SUM(C35:AZ35)</f>
        <v>0</v>
      </c>
      <c r="BE35" s="73" t="str">
        <f aca="false">B35</f>
        <v>Pedrinho</v>
      </c>
      <c r="BF35" s="76" t="str">
        <f aca="false">IF($B35=BF$2,"-",IF(COUNTIF(CORRIDA!$M:$M,$B35&amp;" d. "&amp;BF$2)+COUNTIF(CORRIDA!$M:$M,BF$2&amp;" d. "&amp;$B35)=0,"",COUNTIF(CORRIDA!$M:$M,$B35&amp;" d. "&amp;BF$2)+COUNTIF(CORRIDA!$M:$M,BF$2&amp;" d. "&amp;$B35)))</f>
        <v/>
      </c>
      <c r="BG35" s="76" t="str">
        <f aca="false">IF($B35=BG$2,"-",IF(COUNTIF(CORRIDA!$M:$M,$B35&amp;" d. "&amp;BG$2)+COUNTIF(CORRIDA!$M:$M,BG$2&amp;" d. "&amp;$B35)=0,"",COUNTIF(CORRIDA!$M:$M,$B35&amp;" d. "&amp;BG$2)+COUNTIF(CORRIDA!$M:$M,BG$2&amp;" d. "&amp;$B35)))</f>
        <v/>
      </c>
      <c r="BH35" s="76" t="str">
        <f aca="false">IF($B35=BH$2,"-",IF(COUNTIF(CORRIDA!$M:$M,$B35&amp;" d. "&amp;BH$2)+COUNTIF(CORRIDA!$M:$M,BH$2&amp;" d. "&amp;$B35)=0,"",COUNTIF(CORRIDA!$M:$M,$B35&amp;" d. "&amp;BH$2)+COUNTIF(CORRIDA!$M:$M,BH$2&amp;" d. "&amp;$B35)))</f>
        <v/>
      </c>
      <c r="BI35" s="76" t="str">
        <f aca="false">IF($B35=BI$2,"-",IF(COUNTIF(CORRIDA!$M:$M,$B35&amp;" d. "&amp;BI$2)+COUNTIF(CORRIDA!$M:$M,BI$2&amp;" d. "&amp;$B35)=0,"",COUNTIF(CORRIDA!$M:$M,$B35&amp;" d. "&amp;BI$2)+COUNTIF(CORRIDA!$M:$M,BI$2&amp;" d. "&amp;$B35)))</f>
        <v/>
      </c>
      <c r="BJ35" s="76" t="str">
        <f aca="false">IF($B35=BJ$2,"-",IF(COUNTIF(CORRIDA!$M:$M,$B35&amp;" d. "&amp;BJ$2)+COUNTIF(CORRIDA!$M:$M,BJ$2&amp;" d. "&amp;$B35)=0,"",COUNTIF(CORRIDA!$M:$M,$B35&amp;" d. "&amp;BJ$2)+COUNTIF(CORRIDA!$M:$M,BJ$2&amp;" d. "&amp;$B35)))</f>
        <v/>
      </c>
      <c r="BK35" s="76" t="str">
        <f aca="false">IF($B35=BK$2,"-",IF(COUNTIF(CORRIDA!$M:$M,$B35&amp;" d. "&amp;BK$2)+COUNTIF(CORRIDA!$M:$M,BK$2&amp;" d. "&amp;$B35)=0,"",COUNTIF(CORRIDA!$M:$M,$B35&amp;" d. "&amp;BK$2)+COUNTIF(CORRIDA!$M:$M,BK$2&amp;" d. "&amp;$B35)))</f>
        <v/>
      </c>
      <c r="BL35" s="76" t="str">
        <f aca="false">IF($B35=BL$2,"-",IF(COUNTIF(CORRIDA!$M:$M,$B35&amp;" d. "&amp;BL$2)+COUNTIF(CORRIDA!$M:$M,BL$2&amp;" d. "&amp;$B35)=0,"",COUNTIF(CORRIDA!$M:$M,$B35&amp;" d. "&amp;BL$2)+COUNTIF(CORRIDA!$M:$M,BL$2&amp;" d. "&amp;$B35)))</f>
        <v/>
      </c>
      <c r="BM35" s="76" t="str">
        <f aca="false">IF($B35=BM$2,"-",IF(COUNTIF(CORRIDA!$M:$M,$B35&amp;" d. "&amp;BM$2)+COUNTIF(CORRIDA!$M:$M,BM$2&amp;" d. "&amp;$B35)=0,"",COUNTIF(CORRIDA!$M:$M,$B35&amp;" d. "&amp;BM$2)+COUNTIF(CORRIDA!$M:$M,BM$2&amp;" d. "&amp;$B35)))</f>
        <v/>
      </c>
      <c r="BN35" s="76" t="str">
        <f aca="false">IF($B35=BN$2,"-",IF(COUNTIF(CORRIDA!$M:$M,$B35&amp;" d. "&amp;BN$2)+COUNTIF(CORRIDA!$M:$M,BN$2&amp;" d. "&amp;$B35)=0,"",COUNTIF(CORRIDA!$M:$M,$B35&amp;" d. "&amp;BN$2)+COUNTIF(CORRIDA!$M:$M,BN$2&amp;" d. "&amp;$B35)))</f>
        <v/>
      </c>
      <c r="BO35" s="76" t="str">
        <f aca="false">IF($B35=BO$2,"-",IF(COUNTIF(CORRIDA!$M:$M,$B35&amp;" d. "&amp;BO$2)+COUNTIF(CORRIDA!$M:$M,BO$2&amp;" d. "&amp;$B35)=0,"",COUNTIF(CORRIDA!$M:$M,$B35&amp;" d. "&amp;BO$2)+COUNTIF(CORRIDA!$M:$M,BO$2&amp;" d. "&amp;$B35)))</f>
        <v/>
      </c>
      <c r="BP35" s="76" t="str">
        <f aca="false">IF($B35=BP$2,"-",IF(COUNTIF(CORRIDA!$M:$M,$B35&amp;" d. "&amp;BP$2)+COUNTIF(CORRIDA!$M:$M,BP$2&amp;" d. "&amp;$B35)=0,"",COUNTIF(CORRIDA!$M:$M,$B35&amp;" d. "&amp;BP$2)+COUNTIF(CORRIDA!$M:$M,BP$2&amp;" d. "&amp;$B35)))</f>
        <v/>
      </c>
      <c r="BQ35" s="76" t="str">
        <f aca="false">IF($B35=BQ$2,"-",IF(COUNTIF(CORRIDA!$M:$M,$B35&amp;" d. "&amp;BQ$2)+COUNTIF(CORRIDA!$M:$M,BQ$2&amp;" d. "&amp;$B35)=0,"",COUNTIF(CORRIDA!$M:$M,$B35&amp;" d. "&amp;BQ$2)+COUNTIF(CORRIDA!$M:$M,BQ$2&amp;" d. "&amp;$B35)))</f>
        <v/>
      </c>
      <c r="BR35" s="76" t="str">
        <f aca="false">IF($B35=BR$2,"-",IF(COUNTIF(CORRIDA!$M:$M,$B35&amp;" d. "&amp;BR$2)+COUNTIF(CORRIDA!$M:$M,BR$2&amp;" d. "&amp;$B35)=0,"",COUNTIF(CORRIDA!$M:$M,$B35&amp;" d. "&amp;BR$2)+COUNTIF(CORRIDA!$M:$M,BR$2&amp;" d. "&amp;$B35)))</f>
        <v/>
      </c>
      <c r="BS35" s="76" t="str">
        <f aca="false">IF($B35=BS$2,"-",IF(COUNTIF(CORRIDA!$M:$M,$B35&amp;" d. "&amp;BS$2)+COUNTIF(CORRIDA!$M:$M,BS$2&amp;" d. "&amp;$B35)=0,"",COUNTIF(CORRIDA!$M:$M,$B35&amp;" d. "&amp;BS$2)+COUNTIF(CORRIDA!$M:$M,BS$2&amp;" d. "&amp;$B35)))</f>
        <v/>
      </c>
      <c r="BT35" s="76" t="str">
        <f aca="false">IF($B35=BT$2,"-",IF(COUNTIF(CORRIDA!$M:$M,$B35&amp;" d. "&amp;BT$2)+COUNTIF(CORRIDA!$M:$M,BT$2&amp;" d. "&amp;$B35)=0,"",COUNTIF(CORRIDA!$M:$M,$B35&amp;" d. "&amp;BT$2)+COUNTIF(CORRIDA!$M:$M,BT$2&amp;" d. "&amp;$B35)))</f>
        <v/>
      </c>
      <c r="BU35" s="76" t="str">
        <f aca="false">IF($B35=BU$2,"-",IF(COUNTIF(CORRIDA!$M:$M,$B35&amp;" d. "&amp;BU$2)+COUNTIF(CORRIDA!$M:$M,BU$2&amp;" d. "&amp;$B35)=0,"",COUNTIF(CORRIDA!$M:$M,$B35&amp;" d. "&amp;BU$2)+COUNTIF(CORRIDA!$M:$M,BU$2&amp;" d. "&amp;$B35)))</f>
        <v/>
      </c>
      <c r="BV35" s="76" t="str">
        <f aca="false">IF($B35=BV$2,"-",IF(COUNTIF(CORRIDA!$M:$M,$B35&amp;" d. "&amp;BV$2)+COUNTIF(CORRIDA!$M:$M,BV$2&amp;" d. "&amp;$B35)=0,"",COUNTIF(CORRIDA!$M:$M,$B35&amp;" d. "&amp;BV$2)+COUNTIF(CORRIDA!$M:$M,BV$2&amp;" d. "&amp;$B35)))</f>
        <v/>
      </c>
      <c r="BW35" s="76" t="str">
        <f aca="false">IF($B35=BW$2,"-",IF(COUNTIF(CORRIDA!$M:$M,$B35&amp;" d. "&amp;BW$2)+COUNTIF(CORRIDA!$M:$M,BW$2&amp;" d. "&amp;$B35)=0,"",COUNTIF(CORRIDA!$M:$M,$B35&amp;" d. "&amp;BW$2)+COUNTIF(CORRIDA!$M:$M,BW$2&amp;" d. "&amp;$B35)))</f>
        <v/>
      </c>
      <c r="BX35" s="76" t="str">
        <f aca="false">IF($B35=BX$2,"-",IF(COUNTIF(CORRIDA!$M:$M,$B35&amp;" d. "&amp;BX$2)+COUNTIF(CORRIDA!$M:$M,BX$2&amp;" d. "&amp;$B35)=0,"",COUNTIF(CORRIDA!$M:$M,$B35&amp;" d. "&amp;BX$2)+COUNTIF(CORRIDA!$M:$M,BX$2&amp;" d. "&amp;$B35)))</f>
        <v/>
      </c>
      <c r="BY35" s="76" t="str">
        <f aca="false">IF($B35=BY$2,"-",IF(COUNTIF(CORRIDA!$M:$M,$B35&amp;" d. "&amp;BY$2)+COUNTIF(CORRIDA!$M:$M,BY$2&amp;" d. "&amp;$B35)=0,"",COUNTIF(CORRIDA!$M:$M,$B35&amp;" d. "&amp;BY$2)+COUNTIF(CORRIDA!$M:$M,BY$2&amp;" d. "&amp;$B35)))</f>
        <v/>
      </c>
      <c r="BZ35" s="76" t="str">
        <f aca="false">IF($B35=BZ$2,"-",IF(COUNTIF(CORRIDA!$M:$M,$B35&amp;" d. "&amp;BZ$2)+COUNTIF(CORRIDA!$M:$M,BZ$2&amp;" d. "&amp;$B35)=0,"",COUNTIF(CORRIDA!$M:$M,$B35&amp;" d. "&amp;BZ$2)+COUNTIF(CORRIDA!$M:$M,BZ$2&amp;" d. "&amp;$B35)))</f>
        <v/>
      </c>
      <c r="CA35" s="76" t="str">
        <f aca="false">IF($B35=CA$2,"-",IF(COUNTIF(CORRIDA!$M:$M,$B35&amp;" d. "&amp;CA$2)+COUNTIF(CORRIDA!$M:$M,CA$2&amp;" d. "&amp;$B35)=0,"",COUNTIF(CORRIDA!$M:$M,$B35&amp;" d. "&amp;CA$2)+COUNTIF(CORRIDA!$M:$M,CA$2&amp;" d. "&amp;$B35)))</f>
        <v/>
      </c>
      <c r="CB35" s="76" t="str">
        <f aca="false">IF($B35=CB$2,"-",IF(COUNTIF(CORRIDA!$M:$M,$B35&amp;" d. "&amp;CB$2)+COUNTIF(CORRIDA!$M:$M,CB$2&amp;" d. "&amp;$B35)=0,"",COUNTIF(CORRIDA!$M:$M,$B35&amp;" d. "&amp;CB$2)+COUNTIF(CORRIDA!$M:$M,CB$2&amp;" d. "&amp;$B35)))</f>
        <v/>
      </c>
      <c r="CC35" s="76" t="str">
        <f aca="false">IF($B35=CC$2,"-",IF(COUNTIF(CORRIDA!$M:$M,$B35&amp;" d. "&amp;CC$2)+COUNTIF(CORRIDA!$M:$M,CC$2&amp;" d. "&amp;$B35)=0,"",COUNTIF(CORRIDA!$M:$M,$B35&amp;" d. "&amp;CC$2)+COUNTIF(CORRIDA!$M:$M,CC$2&amp;" d. "&amp;$B35)))</f>
        <v/>
      </c>
      <c r="CD35" s="76" t="str">
        <f aca="false">IF($B35=CD$2,"-",IF(COUNTIF(CORRIDA!$M:$M,$B35&amp;" d. "&amp;CD$2)+COUNTIF(CORRIDA!$M:$M,CD$2&amp;" d. "&amp;$B35)=0,"",COUNTIF(CORRIDA!$M:$M,$B35&amp;" d. "&amp;CD$2)+COUNTIF(CORRIDA!$M:$M,CD$2&amp;" d. "&amp;$B35)))</f>
        <v/>
      </c>
      <c r="CE35" s="76" t="str">
        <f aca="false">IF($B35=CE$2,"-",IF(COUNTIF(CORRIDA!$M:$M,$B35&amp;" d. "&amp;CE$2)+COUNTIF(CORRIDA!$M:$M,CE$2&amp;" d. "&amp;$B35)=0,"",COUNTIF(CORRIDA!$M:$M,$B35&amp;" d. "&amp;CE$2)+COUNTIF(CORRIDA!$M:$M,CE$2&amp;" d. "&amp;$B35)))</f>
        <v/>
      </c>
      <c r="CF35" s="76" t="str">
        <f aca="false">IF($B35=CF$2,"-",IF(COUNTIF(CORRIDA!$M:$M,$B35&amp;" d. "&amp;CF$2)+COUNTIF(CORRIDA!$M:$M,CF$2&amp;" d. "&amp;$B35)=0,"",COUNTIF(CORRIDA!$M:$M,$B35&amp;" d. "&amp;CF$2)+COUNTIF(CORRIDA!$M:$M,CF$2&amp;" d. "&amp;$B35)))</f>
        <v/>
      </c>
      <c r="CG35" s="76" t="str">
        <f aca="false">IF($B35=CG$2,"-",IF(COUNTIF(CORRIDA!$M:$M,$B35&amp;" d. "&amp;CG$2)+COUNTIF(CORRIDA!$M:$M,CG$2&amp;" d. "&amp;$B35)=0,"",COUNTIF(CORRIDA!$M:$M,$B35&amp;" d. "&amp;CG$2)+COUNTIF(CORRIDA!$M:$M,CG$2&amp;" d. "&amp;$B35)))</f>
        <v/>
      </c>
      <c r="CH35" s="76" t="str">
        <f aca="false">IF($B35=CH$2,"-",IF(COUNTIF(CORRIDA!$M:$M,$B35&amp;" d. "&amp;CH$2)+COUNTIF(CORRIDA!$M:$M,CH$2&amp;" d. "&amp;$B35)=0,"",COUNTIF(CORRIDA!$M:$M,$B35&amp;" d. "&amp;CH$2)+COUNTIF(CORRIDA!$M:$M,CH$2&amp;" d. "&amp;$B35)))</f>
        <v/>
      </c>
      <c r="CI35" s="76" t="str">
        <f aca="false">IF($B35=CI$2,"-",IF(COUNTIF(CORRIDA!$M:$M,$B35&amp;" d. "&amp;CI$2)+COUNTIF(CORRIDA!$M:$M,CI$2&amp;" d. "&amp;$B35)=0,"",COUNTIF(CORRIDA!$M:$M,$B35&amp;" d. "&amp;CI$2)+COUNTIF(CORRIDA!$M:$M,CI$2&amp;" d. "&amp;$B35)))</f>
        <v/>
      </c>
      <c r="CJ35" s="76" t="str">
        <f aca="false">IF($B35=CJ$2,"-",IF(COUNTIF(CORRIDA!$M:$M,$B35&amp;" d. "&amp;CJ$2)+COUNTIF(CORRIDA!$M:$M,CJ$2&amp;" d. "&amp;$B35)=0,"",COUNTIF(CORRIDA!$M:$M,$B35&amp;" d. "&amp;CJ$2)+COUNTIF(CORRIDA!$M:$M,CJ$2&amp;" d. "&amp;$B35)))</f>
        <v/>
      </c>
      <c r="CK35" s="76" t="str">
        <f aca="false">IF($B35=CK$2,"-",IF(COUNTIF(CORRIDA!$M:$M,$B35&amp;" d. "&amp;CK$2)+COUNTIF(CORRIDA!$M:$M,CK$2&amp;" d. "&amp;$B35)=0,"",COUNTIF(CORRIDA!$M:$M,$B35&amp;" d. "&amp;CK$2)+COUNTIF(CORRIDA!$M:$M,CK$2&amp;" d. "&amp;$B35)))</f>
        <v/>
      </c>
      <c r="CL35" s="76" t="str">
        <f aca="false">IF($B35=CL$2,"-",IF(COUNTIF(CORRIDA!$M:$M,$B35&amp;" d. "&amp;CL$2)+COUNTIF(CORRIDA!$M:$M,CL$2&amp;" d. "&amp;$B35)=0,"",COUNTIF(CORRIDA!$M:$M,$B35&amp;" d. "&amp;CL$2)+COUNTIF(CORRIDA!$M:$M,CL$2&amp;" d. "&amp;$B35)))</f>
        <v>-</v>
      </c>
      <c r="CM35" s="76" t="str">
        <f aca="false">IF($B35=CM$2,"-",IF(COUNTIF(CORRIDA!$M:$M,$B35&amp;" d. "&amp;CM$2)+COUNTIF(CORRIDA!$M:$M,CM$2&amp;" d. "&amp;$B35)=0,"",COUNTIF(CORRIDA!$M:$M,$B35&amp;" d. "&amp;CM$2)+COUNTIF(CORRIDA!$M:$M,CM$2&amp;" d. "&amp;$B35)))</f>
        <v/>
      </c>
      <c r="CN35" s="76" t="str">
        <f aca="false">IF($B35=CN$2,"-",IF(COUNTIF(CORRIDA!$M:$M,$B35&amp;" d. "&amp;CN$2)+COUNTIF(CORRIDA!$M:$M,CN$2&amp;" d. "&amp;$B35)=0,"",COUNTIF(CORRIDA!$M:$M,$B35&amp;" d. "&amp;CN$2)+COUNTIF(CORRIDA!$M:$M,CN$2&amp;" d. "&amp;$B35)))</f>
        <v/>
      </c>
      <c r="CO35" s="76" t="str">
        <f aca="false">IF($B35=CO$2,"-",IF(COUNTIF(CORRIDA!$M:$M,$B35&amp;" d. "&amp;CO$2)+COUNTIF(CORRIDA!$M:$M,CO$2&amp;" d. "&amp;$B35)=0,"",COUNTIF(CORRIDA!$M:$M,$B35&amp;" d. "&amp;CO$2)+COUNTIF(CORRIDA!$M:$M,CO$2&amp;" d. "&amp;$B35)))</f>
        <v/>
      </c>
      <c r="CP35" s="76" t="str">
        <f aca="false">IF($B35=CP$2,"-",IF(COUNTIF(CORRIDA!$M:$M,$B35&amp;" d. "&amp;CP$2)+COUNTIF(CORRIDA!$M:$M,CP$2&amp;" d. "&amp;$B35)=0,"",COUNTIF(CORRIDA!$M:$M,$B35&amp;" d. "&amp;CP$2)+COUNTIF(CORRIDA!$M:$M,CP$2&amp;" d. "&amp;$B35)))</f>
        <v/>
      </c>
      <c r="CQ35" s="76" t="str">
        <f aca="false">IF($B35=CQ$2,"-",IF(COUNTIF(CORRIDA!$M:$M,$B35&amp;" d. "&amp;CQ$2)+COUNTIF(CORRIDA!$M:$M,CQ$2&amp;" d. "&amp;$B35)=0,"",COUNTIF(CORRIDA!$M:$M,$B35&amp;" d. "&amp;CQ$2)+COUNTIF(CORRIDA!$M:$M,CQ$2&amp;" d. "&amp;$B35)))</f>
        <v/>
      </c>
      <c r="CR35" s="76" t="str">
        <f aca="false">IF($B35=CR$2,"-",IF(COUNTIF(CORRIDA!$M:$M,$B35&amp;" d. "&amp;CR$2)+COUNTIF(CORRIDA!$M:$M,CR$2&amp;" d. "&amp;$B35)=0,"",COUNTIF(CORRIDA!$M:$M,$B35&amp;" d. "&amp;CR$2)+COUNTIF(CORRIDA!$M:$M,CR$2&amp;" d. "&amp;$B35)))</f>
        <v/>
      </c>
      <c r="CS35" s="76" t="str">
        <f aca="false">IF($B35=CS$2,"-",IF(COUNTIF(CORRIDA!$M:$M,$B35&amp;" d. "&amp;CS$2)+COUNTIF(CORRIDA!$M:$M,CS$2&amp;" d. "&amp;$B35)=0,"",COUNTIF(CORRIDA!$M:$M,$B35&amp;" d. "&amp;CS$2)+COUNTIF(CORRIDA!$M:$M,CS$2&amp;" d. "&amp;$B35)))</f>
        <v/>
      </c>
      <c r="CT35" s="76" t="str">
        <f aca="false">IF($B35=CT$2,"-",IF(COUNTIF(CORRIDA!$M:$M,$B35&amp;" d. "&amp;CT$2)+COUNTIF(CORRIDA!$M:$M,CT$2&amp;" d. "&amp;$B35)=0,"",COUNTIF(CORRIDA!$M:$M,$B35&amp;" d. "&amp;CT$2)+COUNTIF(CORRIDA!$M:$M,CT$2&amp;" d. "&amp;$B35)))</f>
        <v/>
      </c>
      <c r="CU35" s="76" t="str">
        <f aca="false">IF($B35=CU$2,"-",IF(COUNTIF(CORRIDA!$M:$M,$B35&amp;" d. "&amp;CU$2)+COUNTIF(CORRIDA!$M:$M,CU$2&amp;" d. "&amp;$B35)=0,"",COUNTIF(CORRIDA!$M:$M,$B35&amp;" d. "&amp;CU$2)+COUNTIF(CORRIDA!$M:$M,CU$2&amp;" d. "&amp;$B35)))</f>
        <v/>
      </c>
      <c r="CV35" s="76" t="str">
        <f aca="false">IF($B35=CV$2,"-",IF(COUNTIF(CORRIDA!$M:$M,$B35&amp;" d. "&amp;CV$2)+COUNTIF(CORRIDA!$M:$M,CV$2&amp;" d. "&amp;$B35)=0,"",COUNTIF(CORRIDA!$M:$M,$B35&amp;" d. "&amp;CV$2)+COUNTIF(CORRIDA!$M:$M,CV$2&amp;" d. "&amp;$B35)))</f>
        <v/>
      </c>
      <c r="CW35" s="76" t="str">
        <f aca="false">IF($B35=CW$2,"-",IF(COUNTIF(CORRIDA!$M:$M,$B35&amp;" d. "&amp;CW$2)+COUNTIF(CORRIDA!$M:$M,CW$2&amp;" d. "&amp;$B35)=0,"",COUNTIF(CORRIDA!$M:$M,$B35&amp;" d. "&amp;CW$2)+COUNTIF(CORRIDA!$M:$M,CW$2&amp;" d. "&amp;$B35)))</f>
        <v/>
      </c>
      <c r="CX35" s="76" t="str">
        <f aca="false">IF($B35=CX$2,"-",IF(COUNTIF(CORRIDA!$M:$M,$B35&amp;" d. "&amp;CX$2)+COUNTIF(CORRIDA!$M:$M,CX$2&amp;" d. "&amp;$B35)=0,"",COUNTIF(CORRIDA!$M:$M,$B35&amp;" d. "&amp;CX$2)+COUNTIF(CORRIDA!$M:$M,CX$2&amp;" d. "&amp;$B35)))</f>
        <v/>
      </c>
      <c r="CY35" s="76" t="str">
        <f aca="false">IF($B35=CY$2,"-",IF(COUNTIF(CORRIDA!$M:$M,$B35&amp;" d. "&amp;CY$2)+COUNTIF(CORRIDA!$M:$M,CY$2&amp;" d. "&amp;$B35)=0,"",COUNTIF(CORRIDA!$M:$M,$B35&amp;" d. "&amp;CY$2)+COUNTIF(CORRIDA!$M:$M,CY$2&amp;" d. "&amp;$B35)))</f>
        <v/>
      </c>
      <c r="CZ35" s="76" t="str">
        <f aca="false">IF($B35=CZ$2,"-",IF(COUNTIF(CORRIDA!$M:$M,$B35&amp;" d. "&amp;CZ$2)+COUNTIF(CORRIDA!$M:$M,CZ$2&amp;" d. "&amp;$B35)=0,"",COUNTIF(CORRIDA!$M:$M,$B35&amp;" d. "&amp;CZ$2)+COUNTIF(CORRIDA!$M:$M,CZ$2&amp;" d. "&amp;$B35)))</f>
        <v/>
      </c>
      <c r="DA35" s="76" t="str">
        <f aca="false">IF($B35=DA$2,"-",IF(COUNTIF(CORRIDA!$M:$M,$B35&amp;" d. "&amp;DA$2)+COUNTIF(CORRIDA!$M:$M,DA$2&amp;" d. "&amp;$B35)=0,"",COUNTIF(CORRIDA!$M:$M,$B35&amp;" d. "&amp;DA$2)+COUNTIF(CORRIDA!$M:$M,DA$2&amp;" d. "&amp;$B35)))</f>
        <v/>
      </c>
      <c r="DB35" s="76" t="str">
        <f aca="false">IF($B35=DB$2,"-",IF(COUNTIF(CORRIDA!$M:$M,$B35&amp;" d. "&amp;DB$2)+COUNTIF(CORRIDA!$M:$M,DB$2&amp;" d. "&amp;$B35)=0,"",COUNTIF(CORRIDA!$M:$M,$B35&amp;" d. "&amp;DB$2)+COUNTIF(CORRIDA!$M:$M,DB$2&amp;" d. "&amp;$B35)))</f>
        <v/>
      </c>
      <c r="DC35" s="76" t="str">
        <f aca="false">IF($B35=DC$2,"-",IF(COUNTIF(CORRIDA!$M:$M,$B35&amp;" d. "&amp;DC$2)+COUNTIF(CORRIDA!$M:$M,DC$2&amp;" d. "&amp;$B35)=0,"",COUNTIF(CORRIDA!$M:$M,$B35&amp;" d. "&amp;DC$2)+COUNTIF(CORRIDA!$M:$M,DC$2&amp;" d. "&amp;$B35)))</f>
        <v/>
      </c>
      <c r="DD35" s="75" t="n">
        <f aca="false">SUM(BF35:DC35)</f>
        <v>0</v>
      </c>
      <c r="DE35" s="77" t="n">
        <f aca="false">COUNTIF(BF35:DC35,"&gt;0")</f>
        <v>0</v>
      </c>
      <c r="DF35" s="78" t="n">
        <f aca="false">IF(COUNTIF(BF35:DC35,"&gt;0")&lt;10,0,QUOTIENT(COUNTIF(BF35:DC35,"&gt;0"),5)*50)</f>
        <v>0</v>
      </c>
      <c r="DG35" s="79"/>
      <c r="DH35" s="73" t="str">
        <f aca="false">BE35</f>
        <v>Pedrinho</v>
      </c>
      <c r="DI35" s="76" t="n">
        <f aca="false">IF($B35=DI$2,0,IF(COUNTIF(CORRIDA!$M:$M,$B35&amp;" d. "&amp;DI$2)+COUNTIF(CORRIDA!$M:$M,DI$2&amp;" d. "&amp;$B35)=0,0,COUNTIF(CORRIDA!$M:$M,$B35&amp;" d. "&amp;DI$2)+COUNTIF(CORRIDA!$M:$M,DI$2&amp;" d. "&amp;$B35)))</f>
        <v>0</v>
      </c>
      <c r="DJ35" s="76" t="n">
        <f aca="false">IF($B35=DJ$2,0,IF(COUNTIF(CORRIDA!$M:$M,$B35&amp;" d. "&amp;DJ$2)+COUNTIF(CORRIDA!$M:$M,DJ$2&amp;" d. "&amp;$B35)=0,0,COUNTIF(CORRIDA!$M:$M,$B35&amp;" d. "&amp;DJ$2)+COUNTIF(CORRIDA!$M:$M,DJ$2&amp;" d. "&amp;$B35)))</f>
        <v>0</v>
      </c>
      <c r="DK35" s="76" t="n">
        <f aca="false">IF($B35=DK$2,0,IF(COUNTIF(CORRIDA!$M:$M,$B35&amp;" d. "&amp;DK$2)+COUNTIF(CORRIDA!$M:$M,DK$2&amp;" d. "&amp;$B35)=0,0,COUNTIF(CORRIDA!$M:$M,$B35&amp;" d. "&amp;DK$2)+COUNTIF(CORRIDA!$M:$M,DK$2&amp;" d. "&amp;$B35)))</f>
        <v>0</v>
      </c>
      <c r="DL35" s="76" t="n">
        <f aca="false">IF($B35=DL$2,0,IF(COUNTIF(CORRIDA!$M:$M,$B35&amp;" d. "&amp;DL$2)+COUNTIF(CORRIDA!$M:$M,DL$2&amp;" d. "&amp;$B35)=0,0,COUNTIF(CORRIDA!$M:$M,$B35&amp;" d. "&amp;DL$2)+COUNTIF(CORRIDA!$M:$M,DL$2&amp;" d. "&amp;$B35)))</f>
        <v>0</v>
      </c>
      <c r="DM35" s="76" t="n">
        <f aca="false">IF($B35=DM$2,0,IF(COUNTIF(CORRIDA!$M:$M,$B35&amp;" d. "&amp;DM$2)+COUNTIF(CORRIDA!$M:$M,DM$2&amp;" d. "&amp;$B35)=0,0,COUNTIF(CORRIDA!$M:$M,$B35&amp;" d. "&amp;DM$2)+COUNTIF(CORRIDA!$M:$M,DM$2&amp;" d. "&amp;$B35)))</f>
        <v>0</v>
      </c>
      <c r="DN35" s="76" t="n">
        <f aca="false">IF($B35=DN$2,0,IF(COUNTIF(CORRIDA!$M:$M,$B35&amp;" d. "&amp;DN$2)+COUNTIF(CORRIDA!$M:$M,DN$2&amp;" d. "&amp;$B35)=0,0,COUNTIF(CORRIDA!$M:$M,$B35&amp;" d. "&amp;DN$2)+COUNTIF(CORRIDA!$M:$M,DN$2&amp;" d. "&amp;$B35)))</f>
        <v>0</v>
      </c>
      <c r="DO35" s="76" t="n">
        <f aca="false">IF($B35=DO$2,0,IF(COUNTIF(CORRIDA!$M:$M,$B35&amp;" d. "&amp;DO$2)+COUNTIF(CORRIDA!$M:$M,DO$2&amp;" d. "&amp;$B35)=0,0,COUNTIF(CORRIDA!$M:$M,$B35&amp;" d. "&amp;DO$2)+COUNTIF(CORRIDA!$M:$M,DO$2&amp;" d. "&amp;$B35)))</f>
        <v>0</v>
      </c>
      <c r="DP35" s="76" t="n">
        <f aca="false">IF($B35=DP$2,0,IF(COUNTIF(CORRIDA!$M:$M,$B35&amp;" d. "&amp;DP$2)+COUNTIF(CORRIDA!$M:$M,DP$2&amp;" d. "&amp;$B35)=0,0,COUNTIF(CORRIDA!$M:$M,$B35&amp;" d. "&amp;DP$2)+COUNTIF(CORRIDA!$M:$M,DP$2&amp;" d. "&amp;$B35)))</f>
        <v>0</v>
      </c>
      <c r="DQ35" s="76" t="n">
        <f aca="false">IF($B35=DQ$2,0,IF(COUNTIF(CORRIDA!$M:$M,$B35&amp;" d. "&amp;DQ$2)+COUNTIF(CORRIDA!$M:$M,DQ$2&amp;" d. "&amp;$B35)=0,0,COUNTIF(CORRIDA!$M:$M,$B35&amp;" d. "&amp;DQ$2)+COUNTIF(CORRIDA!$M:$M,DQ$2&amp;" d. "&amp;$B35)))</f>
        <v>0</v>
      </c>
      <c r="DR35" s="76" t="n">
        <f aca="false">IF($B35=DR$2,0,IF(COUNTIF(CORRIDA!$M:$M,$B35&amp;" d. "&amp;DR$2)+COUNTIF(CORRIDA!$M:$M,DR$2&amp;" d. "&amp;$B35)=0,0,COUNTIF(CORRIDA!$M:$M,$B35&amp;" d. "&amp;DR$2)+COUNTIF(CORRIDA!$M:$M,DR$2&amp;" d. "&amp;$B35)))</f>
        <v>0</v>
      </c>
      <c r="DS35" s="76" t="n">
        <f aca="false">IF($B35=DS$2,0,IF(COUNTIF(CORRIDA!$M:$M,$B35&amp;" d. "&amp;DS$2)+COUNTIF(CORRIDA!$M:$M,DS$2&amp;" d. "&amp;$B35)=0,0,COUNTIF(CORRIDA!$M:$M,$B35&amp;" d. "&amp;DS$2)+COUNTIF(CORRIDA!$M:$M,DS$2&amp;" d. "&amp;$B35)))</f>
        <v>0</v>
      </c>
      <c r="DT35" s="76" t="n">
        <f aca="false">IF($B35=DT$2,0,IF(COUNTIF(CORRIDA!$M:$M,$B35&amp;" d. "&amp;DT$2)+COUNTIF(CORRIDA!$M:$M,DT$2&amp;" d. "&amp;$B35)=0,0,COUNTIF(CORRIDA!$M:$M,$B35&amp;" d. "&amp;DT$2)+COUNTIF(CORRIDA!$M:$M,DT$2&amp;" d. "&amp;$B35)))</f>
        <v>0</v>
      </c>
      <c r="DU35" s="76" t="n">
        <f aca="false">IF($B35=DU$2,0,IF(COUNTIF(CORRIDA!$M:$M,$B35&amp;" d. "&amp;DU$2)+COUNTIF(CORRIDA!$M:$M,DU$2&amp;" d. "&amp;$B35)=0,0,COUNTIF(CORRIDA!$M:$M,$B35&amp;" d. "&amp;DU$2)+COUNTIF(CORRIDA!$M:$M,DU$2&amp;" d. "&amp;$B35)))</f>
        <v>0</v>
      </c>
      <c r="DV35" s="76" t="n">
        <f aca="false">IF($B35=DV$2,0,IF(COUNTIF(CORRIDA!$M:$M,$B35&amp;" d. "&amp;DV$2)+COUNTIF(CORRIDA!$M:$M,DV$2&amp;" d. "&amp;$B35)=0,0,COUNTIF(CORRIDA!$M:$M,$B35&amp;" d. "&amp;DV$2)+COUNTIF(CORRIDA!$M:$M,DV$2&amp;" d. "&amp;$B35)))</f>
        <v>0</v>
      </c>
      <c r="DW35" s="76" t="n">
        <f aca="false">IF($B35=DW$2,0,IF(COUNTIF(CORRIDA!$M:$M,$B35&amp;" d. "&amp;DW$2)+COUNTIF(CORRIDA!$M:$M,DW$2&amp;" d. "&amp;$B35)=0,0,COUNTIF(CORRIDA!$M:$M,$B35&amp;" d. "&amp;DW$2)+COUNTIF(CORRIDA!$M:$M,DW$2&amp;" d. "&amp;$B35)))</f>
        <v>0</v>
      </c>
      <c r="DX35" s="76" t="n">
        <f aca="false">IF($B35=DX$2,0,IF(COUNTIF(CORRIDA!$M:$M,$B35&amp;" d. "&amp;DX$2)+COUNTIF(CORRIDA!$M:$M,DX$2&amp;" d. "&amp;$B35)=0,0,COUNTIF(CORRIDA!$M:$M,$B35&amp;" d. "&amp;DX$2)+COUNTIF(CORRIDA!$M:$M,DX$2&amp;" d. "&amp;$B35)))</f>
        <v>0</v>
      </c>
      <c r="DY35" s="76" t="n">
        <f aca="false">IF($B35=DY$2,0,IF(COUNTIF(CORRIDA!$M:$M,$B35&amp;" d. "&amp;DY$2)+COUNTIF(CORRIDA!$M:$M,DY$2&amp;" d. "&amp;$B35)=0,0,COUNTIF(CORRIDA!$M:$M,$B35&amp;" d. "&amp;DY$2)+COUNTIF(CORRIDA!$M:$M,DY$2&amp;" d. "&amp;$B35)))</f>
        <v>0</v>
      </c>
      <c r="DZ35" s="76" t="n">
        <f aca="false">IF($B35=DZ$2,0,IF(COUNTIF(CORRIDA!$M:$M,$B35&amp;" d. "&amp;DZ$2)+COUNTIF(CORRIDA!$M:$M,DZ$2&amp;" d. "&amp;$B35)=0,0,COUNTIF(CORRIDA!$M:$M,$B35&amp;" d. "&amp;DZ$2)+COUNTIF(CORRIDA!$M:$M,DZ$2&amp;" d. "&amp;$B35)))</f>
        <v>0</v>
      </c>
      <c r="EA35" s="76" t="n">
        <f aca="false">IF($B35=EA$2,0,IF(COUNTIF(CORRIDA!$M:$M,$B35&amp;" d. "&amp;EA$2)+COUNTIF(CORRIDA!$M:$M,EA$2&amp;" d. "&amp;$B35)=0,0,COUNTIF(CORRIDA!$M:$M,$B35&amp;" d. "&amp;EA$2)+COUNTIF(CORRIDA!$M:$M,EA$2&amp;" d. "&amp;$B35)))</f>
        <v>0</v>
      </c>
      <c r="EB35" s="76" t="n">
        <f aca="false">IF($B35=EB$2,0,IF(COUNTIF(CORRIDA!$M:$M,$B35&amp;" d. "&amp;EB$2)+COUNTIF(CORRIDA!$M:$M,EB$2&amp;" d. "&amp;$B35)=0,0,COUNTIF(CORRIDA!$M:$M,$B35&amp;" d. "&amp;EB$2)+COUNTIF(CORRIDA!$M:$M,EB$2&amp;" d. "&amp;$B35)))</f>
        <v>0</v>
      </c>
      <c r="EC35" s="76" t="n">
        <f aca="false">IF($B35=EC$2,0,IF(COUNTIF(CORRIDA!$M:$M,$B35&amp;" d. "&amp;EC$2)+COUNTIF(CORRIDA!$M:$M,EC$2&amp;" d. "&amp;$B35)=0,0,COUNTIF(CORRIDA!$M:$M,$B35&amp;" d. "&amp;EC$2)+COUNTIF(CORRIDA!$M:$M,EC$2&amp;" d. "&amp;$B35)))</f>
        <v>0</v>
      </c>
      <c r="ED35" s="76" t="n">
        <f aca="false">IF($B35=ED$2,0,IF(COUNTIF(CORRIDA!$M:$M,$B35&amp;" d. "&amp;ED$2)+COUNTIF(CORRIDA!$M:$M,ED$2&amp;" d. "&amp;$B35)=0,0,COUNTIF(CORRIDA!$M:$M,$B35&amp;" d. "&amp;ED$2)+COUNTIF(CORRIDA!$M:$M,ED$2&amp;" d. "&amp;$B35)))</f>
        <v>0</v>
      </c>
      <c r="EE35" s="76" t="n">
        <f aca="false">IF($B35=EE$2,0,IF(COUNTIF(CORRIDA!$M:$M,$B35&amp;" d. "&amp;EE$2)+COUNTIF(CORRIDA!$M:$M,EE$2&amp;" d. "&amp;$B35)=0,0,COUNTIF(CORRIDA!$M:$M,$B35&amp;" d. "&amp;EE$2)+COUNTIF(CORRIDA!$M:$M,EE$2&amp;" d. "&amp;$B35)))</f>
        <v>0</v>
      </c>
      <c r="EF35" s="76" t="n">
        <f aca="false">IF($B35=EF$2,0,IF(COUNTIF(CORRIDA!$M:$M,$B35&amp;" d. "&amp;EF$2)+COUNTIF(CORRIDA!$M:$M,EF$2&amp;" d. "&amp;$B35)=0,0,COUNTIF(CORRIDA!$M:$M,$B35&amp;" d. "&amp;EF$2)+COUNTIF(CORRIDA!$M:$M,EF$2&amp;" d. "&amp;$B35)))</f>
        <v>0</v>
      </c>
      <c r="EG35" s="76" t="n">
        <f aca="false">IF($B35=EG$2,0,IF(COUNTIF(CORRIDA!$M:$M,$B35&amp;" d. "&amp;EG$2)+COUNTIF(CORRIDA!$M:$M,EG$2&amp;" d. "&amp;$B35)=0,0,COUNTIF(CORRIDA!$M:$M,$B35&amp;" d. "&amp;EG$2)+COUNTIF(CORRIDA!$M:$M,EG$2&amp;" d. "&amp;$B35)))</f>
        <v>0</v>
      </c>
      <c r="EH35" s="76" t="n">
        <f aca="false">IF($B35=EH$2,0,IF(COUNTIF(CORRIDA!$M:$M,$B35&amp;" d. "&amp;EH$2)+COUNTIF(CORRIDA!$M:$M,EH$2&amp;" d. "&amp;$B35)=0,0,COUNTIF(CORRIDA!$M:$M,$B35&amp;" d. "&amp;EH$2)+COUNTIF(CORRIDA!$M:$M,EH$2&amp;" d. "&amp;$B35)))</f>
        <v>0</v>
      </c>
      <c r="EI35" s="76" t="n">
        <f aca="false">IF($B35=EI$2,0,IF(COUNTIF(CORRIDA!$M:$M,$B35&amp;" d. "&amp;EI$2)+COUNTIF(CORRIDA!$M:$M,EI$2&amp;" d. "&amp;$B35)=0,0,COUNTIF(CORRIDA!$M:$M,$B35&amp;" d. "&amp;EI$2)+COUNTIF(CORRIDA!$M:$M,EI$2&amp;" d. "&amp;$B35)))</f>
        <v>0</v>
      </c>
      <c r="EJ35" s="76" t="n">
        <f aca="false">IF($B35=EJ$2,0,IF(COUNTIF(CORRIDA!$M:$M,$B35&amp;" d. "&amp;EJ$2)+COUNTIF(CORRIDA!$M:$M,EJ$2&amp;" d. "&amp;$B35)=0,0,COUNTIF(CORRIDA!$M:$M,$B35&amp;" d. "&amp;EJ$2)+COUNTIF(CORRIDA!$M:$M,EJ$2&amp;" d. "&amp;$B35)))</f>
        <v>0</v>
      </c>
      <c r="EK35" s="76" t="n">
        <f aca="false">IF($B35=EK$2,0,IF(COUNTIF(CORRIDA!$M:$M,$B35&amp;" d. "&amp;EK$2)+COUNTIF(CORRIDA!$M:$M,EK$2&amp;" d. "&amp;$B35)=0,0,COUNTIF(CORRIDA!$M:$M,$B35&amp;" d. "&amp;EK$2)+COUNTIF(CORRIDA!$M:$M,EK$2&amp;" d. "&amp;$B35)))</f>
        <v>0</v>
      </c>
      <c r="EL35" s="76" t="n">
        <f aca="false">IF($B35=EL$2,0,IF(COUNTIF(CORRIDA!$M:$M,$B35&amp;" d. "&amp;EL$2)+COUNTIF(CORRIDA!$M:$M,EL$2&amp;" d. "&amp;$B35)=0,0,COUNTIF(CORRIDA!$M:$M,$B35&amp;" d. "&amp;EL$2)+COUNTIF(CORRIDA!$M:$M,EL$2&amp;" d. "&amp;$B35)))</f>
        <v>0</v>
      </c>
      <c r="EM35" s="76" t="n">
        <f aca="false">IF($B35=EM$2,0,IF(COUNTIF(CORRIDA!$M:$M,$B35&amp;" d. "&amp;EM$2)+COUNTIF(CORRIDA!$M:$M,EM$2&amp;" d. "&amp;$B35)=0,0,COUNTIF(CORRIDA!$M:$M,$B35&amp;" d. "&amp;EM$2)+COUNTIF(CORRIDA!$M:$M,EM$2&amp;" d. "&amp;$B35)))</f>
        <v>0</v>
      </c>
      <c r="EN35" s="76" t="n">
        <f aca="false">IF($B35=EN$2,0,IF(COUNTIF(CORRIDA!$M:$M,$B35&amp;" d. "&amp;EN$2)+COUNTIF(CORRIDA!$M:$M,EN$2&amp;" d. "&amp;$B35)=0,0,COUNTIF(CORRIDA!$M:$M,$B35&amp;" d. "&amp;EN$2)+COUNTIF(CORRIDA!$M:$M,EN$2&amp;" d. "&amp;$B35)))</f>
        <v>0</v>
      </c>
      <c r="EO35" s="76" t="n">
        <f aca="false">IF($B35=EO$2,0,IF(COUNTIF(CORRIDA!$M:$M,$B35&amp;" d. "&amp;EO$2)+COUNTIF(CORRIDA!$M:$M,EO$2&amp;" d. "&amp;$B35)=0,0,COUNTIF(CORRIDA!$M:$M,$B35&amp;" d. "&amp;EO$2)+COUNTIF(CORRIDA!$M:$M,EO$2&amp;" d. "&amp;$B35)))</f>
        <v>0</v>
      </c>
      <c r="EP35" s="76" t="n">
        <f aca="false">IF($B35=EP$2,0,IF(COUNTIF(CORRIDA!$M:$M,$B35&amp;" d. "&amp;EP$2)+COUNTIF(CORRIDA!$M:$M,EP$2&amp;" d. "&amp;$B35)=0,0,COUNTIF(CORRIDA!$M:$M,$B35&amp;" d. "&amp;EP$2)+COUNTIF(CORRIDA!$M:$M,EP$2&amp;" d. "&amp;$B35)))</f>
        <v>0</v>
      </c>
      <c r="EQ35" s="76" t="n">
        <f aca="false">IF($B35=EQ$2,0,IF(COUNTIF(CORRIDA!$M:$M,$B35&amp;" d. "&amp;EQ$2)+COUNTIF(CORRIDA!$M:$M,EQ$2&amp;" d. "&amp;$B35)=0,0,COUNTIF(CORRIDA!$M:$M,$B35&amp;" d. "&amp;EQ$2)+COUNTIF(CORRIDA!$M:$M,EQ$2&amp;" d. "&amp;$B35)))</f>
        <v>0</v>
      </c>
      <c r="ER35" s="76" t="n">
        <f aca="false">IF($B35=ER$2,0,IF(COUNTIF(CORRIDA!$M:$M,$B35&amp;" d. "&amp;ER$2)+COUNTIF(CORRIDA!$M:$M,ER$2&amp;" d. "&amp;$B35)=0,0,COUNTIF(CORRIDA!$M:$M,$B35&amp;" d. "&amp;ER$2)+COUNTIF(CORRIDA!$M:$M,ER$2&amp;" d. "&amp;$B35)))</f>
        <v>0</v>
      </c>
      <c r="ES35" s="76" t="n">
        <f aca="false">IF($B35=ES$2,0,IF(COUNTIF(CORRIDA!$M:$M,$B35&amp;" d. "&amp;ES$2)+COUNTIF(CORRIDA!$M:$M,ES$2&amp;" d. "&amp;$B35)=0,0,COUNTIF(CORRIDA!$M:$M,$B35&amp;" d. "&amp;ES$2)+COUNTIF(CORRIDA!$M:$M,ES$2&amp;" d. "&amp;$B35)))</f>
        <v>0</v>
      </c>
      <c r="ET35" s="76" t="n">
        <f aca="false">IF($B35=ET$2,0,IF(COUNTIF(CORRIDA!$M:$M,$B35&amp;" d. "&amp;ET$2)+COUNTIF(CORRIDA!$M:$M,ET$2&amp;" d. "&amp;$B35)=0,0,COUNTIF(CORRIDA!$M:$M,$B35&amp;" d. "&amp;ET$2)+COUNTIF(CORRIDA!$M:$M,ET$2&amp;" d. "&amp;$B35)))</f>
        <v>0</v>
      </c>
      <c r="EU35" s="76" t="n">
        <f aca="false">IF($B35=EU$2,0,IF(COUNTIF(CORRIDA!$M:$M,$B35&amp;" d. "&amp;EU$2)+COUNTIF(CORRIDA!$M:$M,EU$2&amp;" d. "&amp;$B35)=0,0,COUNTIF(CORRIDA!$M:$M,$B35&amp;" d. "&amp;EU$2)+COUNTIF(CORRIDA!$M:$M,EU$2&amp;" d. "&amp;$B35)))</f>
        <v>0</v>
      </c>
      <c r="EV35" s="76" t="n">
        <f aca="false">IF($B35=EV$2,0,IF(COUNTIF(CORRIDA!$M:$M,$B35&amp;" d. "&amp;EV$2)+COUNTIF(CORRIDA!$M:$M,EV$2&amp;" d. "&amp;$B35)=0,0,COUNTIF(CORRIDA!$M:$M,$B35&amp;" d. "&amp;EV$2)+COUNTIF(CORRIDA!$M:$M,EV$2&amp;" d. "&amp;$B35)))</f>
        <v>0</v>
      </c>
      <c r="EW35" s="76" t="n">
        <f aca="false">IF($B35=EW$2,0,IF(COUNTIF(CORRIDA!$M:$M,$B35&amp;" d. "&amp;EW$2)+COUNTIF(CORRIDA!$M:$M,EW$2&amp;" d. "&amp;$B35)=0,0,COUNTIF(CORRIDA!$M:$M,$B35&amp;" d. "&amp;EW$2)+COUNTIF(CORRIDA!$M:$M,EW$2&amp;" d. "&amp;$B35)))</f>
        <v>0</v>
      </c>
      <c r="EX35" s="76" t="n">
        <f aca="false">IF($B35=EX$2,0,IF(COUNTIF(CORRIDA!$M:$M,$B35&amp;" d. "&amp;EX$2)+COUNTIF(CORRIDA!$M:$M,EX$2&amp;" d. "&amp;$B35)=0,0,COUNTIF(CORRIDA!$M:$M,$B35&amp;" d. "&amp;EX$2)+COUNTIF(CORRIDA!$M:$M,EX$2&amp;" d. "&amp;$B35)))</f>
        <v>0</v>
      </c>
      <c r="EY35" s="76" t="n">
        <f aca="false">IF($B35=EY$2,0,IF(COUNTIF(CORRIDA!$M:$M,$B35&amp;" d. "&amp;EY$2)+COUNTIF(CORRIDA!$M:$M,EY$2&amp;" d. "&amp;$B35)=0,0,COUNTIF(CORRIDA!$M:$M,$B35&amp;" d. "&amp;EY$2)+COUNTIF(CORRIDA!$M:$M,EY$2&amp;" d. "&amp;$B35)))</f>
        <v>0</v>
      </c>
      <c r="EZ35" s="76" t="n">
        <f aca="false">IF($B35=EZ$2,0,IF(COUNTIF(CORRIDA!$M:$M,$B35&amp;" d. "&amp;EZ$2)+COUNTIF(CORRIDA!$M:$M,EZ$2&amp;" d. "&amp;$B35)=0,0,COUNTIF(CORRIDA!$M:$M,$B35&amp;" d. "&amp;EZ$2)+COUNTIF(CORRIDA!$M:$M,EZ$2&amp;" d. "&amp;$B35)))</f>
        <v>0</v>
      </c>
      <c r="FA35" s="76" t="n">
        <f aca="false">IF($B35=FA$2,0,IF(COUNTIF(CORRIDA!$M:$M,$B35&amp;" d. "&amp;FA$2)+COUNTIF(CORRIDA!$M:$M,FA$2&amp;" d. "&amp;$B35)=0,0,COUNTIF(CORRIDA!$M:$M,$B35&amp;" d. "&amp;FA$2)+COUNTIF(CORRIDA!$M:$M,FA$2&amp;" d. "&amp;$B35)))</f>
        <v>0</v>
      </c>
      <c r="FB35" s="76" t="n">
        <f aca="false">IF($B35=FB$2,0,IF(COUNTIF(CORRIDA!$M:$M,$B35&amp;" d. "&amp;FB$2)+COUNTIF(CORRIDA!$M:$M,FB$2&amp;" d. "&amp;$B35)=0,0,COUNTIF(CORRIDA!$M:$M,$B35&amp;" d. "&amp;FB$2)+COUNTIF(CORRIDA!$M:$M,FB$2&amp;" d. "&amp;$B35)))</f>
        <v>0</v>
      </c>
      <c r="FC35" s="76" t="n">
        <f aca="false">IF($B35=FC$2,0,IF(COUNTIF(CORRIDA!$M:$M,$B35&amp;" d. "&amp;FC$2)+COUNTIF(CORRIDA!$M:$M,FC$2&amp;" d. "&amp;$B35)=0,0,COUNTIF(CORRIDA!$M:$M,$B35&amp;" d. "&amp;FC$2)+COUNTIF(CORRIDA!$M:$M,FC$2&amp;" d. "&amp;$B35)))</f>
        <v>0</v>
      </c>
      <c r="FD35" s="76" t="n">
        <f aca="false">IF($B35=FD$2,0,IF(COUNTIF(CORRIDA!$M:$M,$B35&amp;" d. "&amp;FD$2)+COUNTIF(CORRIDA!$M:$M,FD$2&amp;" d. "&amp;$B35)=0,0,COUNTIF(CORRIDA!$M:$M,$B35&amp;" d. "&amp;FD$2)+COUNTIF(CORRIDA!$M:$M,FD$2&amp;" d. "&amp;$B35)))</f>
        <v>0</v>
      </c>
      <c r="FE35" s="76" t="n">
        <f aca="false">IF($B35=FE$2,0,IF(COUNTIF(CORRIDA!$M:$M,$B35&amp;" d. "&amp;FE$2)+COUNTIF(CORRIDA!$M:$M,FE$2&amp;" d. "&amp;$B35)=0,0,COUNTIF(CORRIDA!$M:$M,$B35&amp;" d. "&amp;FE$2)+COUNTIF(CORRIDA!$M:$M,FE$2&amp;" d. "&amp;$B35)))</f>
        <v>0</v>
      </c>
      <c r="FF35" s="76" t="n">
        <f aca="false">IF($B35=FF$2,0,IF(COUNTIF(CORRIDA!$M:$M,$B35&amp;" d. "&amp;FF$2)+COUNTIF(CORRIDA!$M:$M,FF$2&amp;" d. "&amp;$B35)=0,0,COUNTIF(CORRIDA!$M:$M,$B35&amp;" d. "&amp;FF$2)+COUNTIF(CORRIDA!$M:$M,FF$2&amp;" d. "&amp;$B35)))</f>
        <v>0</v>
      </c>
      <c r="FG35" s="75" t="n">
        <f aca="false">SUM(DI35:EW35)</f>
        <v>0</v>
      </c>
      <c r="FH35" s="80"/>
      <c r="FI35" s="73" t="str">
        <f aca="false">BE35</f>
        <v>Pedrinho</v>
      </c>
      <c r="FJ35" s="81" t="n">
        <f aca="false">COUNTIF(BF35:DC35,"&gt;0")</f>
        <v>0</v>
      </c>
      <c r="FK35" s="81" t="e">
        <f aca="false">AVERAGE(BF35:DC35)</f>
        <v>#DIV/0!</v>
      </c>
      <c r="FL35" s="81" t="e">
        <f aca="false">_xlfn.STDEV.P(BF35:DC35)</f>
        <v>#DIV/0!</v>
      </c>
    </row>
    <row r="36" customFormat="false" ht="12.75" hidden="false" customHeight="false" outlineLevel="0" collapsed="false">
      <c r="B36" s="73" t="str">
        <f aca="false">INTRO!B36</f>
        <v>Persio</v>
      </c>
      <c r="C36" s="82" t="str">
        <f aca="false">IF($B36=C$2,"-",IF(COUNTIF(CORRIDA!$M:$M,$B36&amp;" d. "&amp;C$2)=0,"",COUNTIF(CORRIDA!$M:$M,$B36&amp;" d. "&amp;C$2)))</f>
        <v/>
      </c>
      <c r="D36" s="82" t="str">
        <f aca="false">IF($B36=D$2,"-",IF(COUNTIF(CORRIDA!$M:$M,$B36&amp;" d. "&amp;D$2)=0,"",COUNTIF(CORRIDA!$M:$M,$B36&amp;" d. "&amp;D$2)))</f>
        <v/>
      </c>
      <c r="E36" s="82" t="str">
        <f aca="false">IF($B36=E$2,"-",IF(COUNTIF(CORRIDA!$M:$M,$B36&amp;" d. "&amp;E$2)=0,"",COUNTIF(CORRIDA!$M:$M,$B36&amp;" d. "&amp;E$2)))</f>
        <v/>
      </c>
      <c r="F36" s="82" t="str">
        <f aca="false">IF($B36=F$2,"-",IF(COUNTIF(CORRIDA!$M:$M,$B36&amp;" d. "&amp;F$2)=0,"",COUNTIF(CORRIDA!$M:$M,$B36&amp;" d. "&amp;F$2)))</f>
        <v/>
      </c>
      <c r="G36" s="82" t="str">
        <f aca="false">IF($B36=G$2,"-",IF(COUNTIF(CORRIDA!$M:$M,$B36&amp;" d. "&amp;G$2)=0,"",COUNTIF(CORRIDA!$M:$M,$B36&amp;" d. "&amp;G$2)))</f>
        <v/>
      </c>
      <c r="H36" s="82" t="str">
        <f aca="false">IF($B36=H$2,"-",IF(COUNTIF(CORRIDA!$M:$M,$B36&amp;" d. "&amp;H$2)=0,"",COUNTIF(CORRIDA!$M:$M,$B36&amp;" d. "&amp;H$2)))</f>
        <v/>
      </c>
      <c r="I36" s="82" t="str">
        <f aca="false">IF($B36=I$2,"-",IF(COUNTIF(CORRIDA!$M:$M,$B36&amp;" d. "&amp;I$2)=0,"",COUNTIF(CORRIDA!$M:$M,$B36&amp;" d. "&amp;I$2)))</f>
        <v/>
      </c>
      <c r="J36" s="82" t="str">
        <f aca="false">IF($B36=J$2,"-",IF(COUNTIF(CORRIDA!$M:$M,$B36&amp;" d. "&amp;J$2)=0,"",COUNTIF(CORRIDA!$M:$M,$B36&amp;" d. "&amp;J$2)))</f>
        <v/>
      </c>
      <c r="K36" s="82" t="str">
        <f aca="false">IF($B36=K$2,"-",IF(COUNTIF(CORRIDA!$M:$M,$B36&amp;" d. "&amp;K$2)=0,"",COUNTIF(CORRIDA!$M:$M,$B36&amp;" d. "&amp;K$2)))</f>
        <v/>
      </c>
      <c r="L36" s="82" t="str">
        <f aca="false">IF($B36=L$2,"-",IF(COUNTIF(CORRIDA!$M:$M,$B36&amp;" d. "&amp;L$2)=0,"",COUNTIF(CORRIDA!$M:$M,$B36&amp;" d. "&amp;L$2)))</f>
        <v/>
      </c>
      <c r="M36" s="82" t="n">
        <f aca="false">IF($B36=M$2,"-",IF(COUNTIF(CORRIDA!$M:$M,$B36&amp;" d. "&amp;M$2)=0,"",COUNTIF(CORRIDA!$M:$M,$B36&amp;" d. "&amp;M$2)))</f>
        <v>2</v>
      </c>
      <c r="N36" s="82" t="n">
        <f aca="false">IF($B36=N$2,"-",IF(COUNTIF(CORRIDA!$M:$M,$B36&amp;" d. "&amp;N$2)=0,"",COUNTIF(CORRIDA!$M:$M,$B36&amp;" d. "&amp;N$2)))</f>
        <v>2</v>
      </c>
      <c r="O36" s="82" t="str">
        <f aca="false">IF($B36=O$2,"-",IF(COUNTIF(CORRIDA!$M:$M,$B36&amp;" d. "&amp;O$2)=0,"",COUNTIF(CORRIDA!$M:$M,$B36&amp;" d. "&amp;O$2)))</f>
        <v/>
      </c>
      <c r="P36" s="82" t="str">
        <f aca="false">IF($B36=P$2,"-",IF(COUNTIF(CORRIDA!$M:$M,$B36&amp;" d. "&amp;P$2)=0,"",COUNTIF(CORRIDA!$M:$M,$B36&amp;" d. "&amp;P$2)))</f>
        <v/>
      </c>
      <c r="Q36" s="82" t="str">
        <f aca="false">IF($B36=Q$2,"-",IF(COUNTIF(CORRIDA!$M:$M,$B36&amp;" d. "&amp;Q$2)=0,"",COUNTIF(CORRIDA!$M:$M,$B36&amp;" d. "&amp;Q$2)))</f>
        <v/>
      </c>
      <c r="R36" s="82" t="str">
        <f aca="false">IF($B36=R$2,"-",IF(COUNTIF(CORRIDA!$M:$M,$B36&amp;" d. "&amp;R$2)=0,"",COUNTIF(CORRIDA!$M:$M,$B36&amp;" d. "&amp;R$2)))</f>
        <v/>
      </c>
      <c r="S36" s="82" t="str">
        <f aca="false">IF($B36=S$2,"-",IF(COUNTIF(CORRIDA!$M:$M,$B36&amp;" d. "&amp;S$2)=0,"",COUNTIF(CORRIDA!$M:$M,$B36&amp;" d. "&amp;S$2)))</f>
        <v/>
      </c>
      <c r="T36" s="82" t="str">
        <f aca="false">IF($B36=T$2,"-",IF(COUNTIF(CORRIDA!$M:$M,$B36&amp;" d. "&amp;T$2)=0,"",COUNTIF(CORRIDA!$M:$M,$B36&amp;" d. "&amp;T$2)))</f>
        <v/>
      </c>
      <c r="U36" s="82" t="str">
        <f aca="false">IF($B36=U$2,"-",IF(COUNTIF(CORRIDA!$M:$M,$B36&amp;" d. "&amp;U$2)=0,"",COUNTIF(CORRIDA!$M:$M,$B36&amp;" d. "&amp;U$2)))</f>
        <v/>
      </c>
      <c r="V36" s="82" t="str">
        <f aca="false">IF($B36=V$2,"-",IF(COUNTIF(CORRIDA!$M:$M,$B36&amp;" d. "&amp;V$2)=0,"",COUNTIF(CORRIDA!$M:$M,$B36&amp;" d. "&amp;V$2)))</f>
        <v/>
      </c>
      <c r="W36" s="82" t="str">
        <f aca="false">IF($B36=W$2,"-",IF(COUNTIF(CORRIDA!$M:$M,$B36&amp;" d. "&amp;W$2)=0,"",COUNTIF(CORRIDA!$M:$M,$B36&amp;" d. "&amp;W$2)))</f>
        <v/>
      </c>
      <c r="X36" s="82" t="n">
        <f aca="false">IF($B36=X$2,"-",IF(COUNTIF(CORRIDA!$M:$M,$B36&amp;" d. "&amp;X$2)=0,"",COUNTIF(CORRIDA!$M:$M,$B36&amp;" d. "&amp;X$2)))</f>
        <v>1</v>
      </c>
      <c r="Y36" s="82" t="n">
        <f aca="false">IF($B36=Y$2,"-",IF(COUNTIF(CORRIDA!$M:$M,$B36&amp;" d. "&amp;Y$2)=0,"",COUNTIF(CORRIDA!$M:$M,$B36&amp;" d. "&amp;Y$2)))</f>
        <v>1</v>
      </c>
      <c r="Z36" s="82" t="str">
        <f aca="false">IF($B36=Z$2,"-",IF(COUNTIF(CORRIDA!$M:$M,$B36&amp;" d. "&amp;Z$2)=0,"",COUNTIF(CORRIDA!$M:$M,$B36&amp;" d. "&amp;Z$2)))</f>
        <v/>
      </c>
      <c r="AA36" s="82" t="str">
        <f aca="false">IF($B36=AA$2,"-",IF(COUNTIF(CORRIDA!$M:$M,$B36&amp;" d. "&amp;AA$2)=0,"",COUNTIF(CORRIDA!$M:$M,$B36&amp;" d. "&amp;AA$2)))</f>
        <v/>
      </c>
      <c r="AB36" s="82" t="str">
        <f aca="false">IF($B36=AB$2,"-",IF(COUNTIF(CORRIDA!$M:$M,$B36&amp;" d. "&amp;AB$2)=0,"",COUNTIF(CORRIDA!$M:$M,$B36&amp;" d. "&amp;AB$2)))</f>
        <v/>
      </c>
      <c r="AC36" s="82" t="str">
        <f aca="false">IF($B36=AC$2,"-",IF(COUNTIF(CORRIDA!$M:$M,$B36&amp;" d. "&amp;AC$2)=0,"",COUNTIF(CORRIDA!$M:$M,$B36&amp;" d. "&amp;AC$2)))</f>
        <v/>
      </c>
      <c r="AD36" s="82" t="str">
        <f aca="false">IF($B36=AD$2,"-",IF(COUNTIF(CORRIDA!$M:$M,$B36&amp;" d. "&amp;AD$2)=0,"",COUNTIF(CORRIDA!$M:$M,$B36&amp;" d. "&amp;AD$2)))</f>
        <v/>
      </c>
      <c r="AE36" s="82" t="str">
        <f aca="false">IF($B36=AE$2,"-",IF(COUNTIF(CORRIDA!$M:$M,$B36&amp;" d. "&amp;AE$2)=0,"",COUNTIF(CORRIDA!$M:$M,$B36&amp;" d. "&amp;AE$2)))</f>
        <v/>
      </c>
      <c r="AF36" s="82" t="str">
        <f aca="false">IF($B36=AF$2,"-",IF(COUNTIF(CORRIDA!$M:$M,$B36&amp;" d. "&amp;AF$2)=0,"",COUNTIF(CORRIDA!$M:$M,$B36&amp;" d. "&amp;AF$2)))</f>
        <v/>
      </c>
      <c r="AG36" s="82" t="str">
        <f aca="false">IF($B36=AG$2,"-",IF(COUNTIF(CORRIDA!$M:$M,$B36&amp;" d. "&amp;AG$2)=0,"",COUNTIF(CORRIDA!$M:$M,$B36&amp;" d. "&amp;AG$2)))</f>
        <v/>
      </c>
      <c r="AH36" s="82" t="str">
        <f aca="false">IF($B36=AH$2,"-",IF(COUNTIF(CORRIDA!$M:$M,$B36&amp;" d. "&amp;AH$2)=0,"",COUNTIF(CORRIDA!$M:$M,$B36&amp;" d. "&amp;AH$2)))</f>
        <v/>
      </c>
      <c r="AI36" s="82" t="str">
        <f aca="false">IF($B36=AI$2,"-",IF(COUNTIF(CORRIDA!$M:$M,$B36&amp;" d. "&amp;AI$2)=0,"",COUNTIF(CORRIDA!$M:$M,$B36&amp;" d. "&amp;AI$2)))</f>
        <v/>
      </c>
      <c r="AJ36" s="82" t="str">
        <f aca="false">IF($B36=AJ$2,"-",IF(COUNTIF(CORRIDA!$M:$M,$B36&amp;" d. "&amp;AJ$2)=0,"",COUNTIF(CORRIDA!$M:$M,$B36&amp;" d. "&amp;AJ$2)))</f>
        <v>-</v>
      </c>
      <c r="AK36" s="82" t="str">
        <f aca="false">IF($B36=AK$2,"-",IF(COUNTIF(CORRIDA!$M:$M,$B36&amp;" d. "&amp;AK$2)=0,"",COUNTIF(CORRIDA!$M:$M,$B36&amp;" d. "&amp;AK$2)))</f>
        <v/>
      </c>
      <c r="AL36" s="82" t="str">
        <f aca="false">IF($B36=AL$2,"-",IF(COUNTIF(CORRIDA!$M:$M,$B36&amp;" d. "&amp;AL$2)=0,"",COUNTIF(CORRIDA!$M:$M,$B36&amp;" d. "&amp;AL$2)))</f>
        <v/>
      </c>
      <c r="AM36" s="82" t="str">
        <f aca="false">IF($B36=AM$2,"-",IF(COUNTIF(CORRIDA!$M:$M,$B36&amp;" d. "&amp;AM$2)=0,"",COUNTIF(CORRIDA!$M:$M,$B36&amp;" d. "&amp;AM$2)))</f>
        <v/>
      </c>
      <c r="AN36" s="82" t="str">
        <f aca="false">IF($B36=AN$2,"-",IF(COUNTIF(CORRIDA!$M:$M,$B36&amp;" d. "&amp;AN$2)=0,"",COUNTIF(CORRIDA!$M:$M,$B36&amp;" d. "&amp;AN$2)))</f>
        <v/>
      </c>
      <c r="AO36" s="82" t="str">
        <f aca="false">IF($B36=AO$2,"-",IF(COUNTIF(CORRIDA!$M:$M,$B36&amp;" d. "&amp;AO$2)=0,"",COUNTIF(CORRIDA!$M:$M,$B36&amp;" d. "&amp;AO$2)))</f>
        <v/>
      </c>
      <c r="AP36" s="82" t="str">
        <f aca="false">IF($B36=AP$2,"-",IF(COUNTIF(CORRIDA!$M:$M,$B36&amp;" d. "&amp;AP$2)=0,"",COUNTIF(CORRIDA!$M:$M,$B36&amp;" d. "&amp;AP$2)))</f>
        <v/>
      </c>
      <c r="AQ36" s="82" t="str">
        <f aca="false">IF($B36=AQ$2,"-",IF(COUNTIF(CORRIDA!$M:$M,$B36&amp;" d. "&amp;AQ$2)=0,"",COUNTIF(CORRIDA!$M:$M,$B36&amp;" d. "&amp;AQ$2)))</f>
        <v/>
      </c>
      <c r="AR36" s="82" t="str">
        <f aca="false">IF($B36=AR$2,"-",IF(COUNTIF(CORRIDA!$M:$M,$B36&amp;" d. "&amp;AR$2)=0,"",COUNTIF(CORRIDA!$M:$M,$B36&amp;" d. "&amp;AR$2)))</f>
        <v/>
      </c>
      <c r="AS36" s="82" t="str">
        <f aca="false">IF($B36=AS$2,"-",IF(COUNTIF(CORRIDA!$M:$M,$B36&amp;" d. "&amp;AS$2)=0,"",COUNTIF(CORRIDA!$M:$M,$B36&amp;" d. "&amp;AS$2)))</f>
        <v/>
      </c>
      <c r="AT36" s="82" t="str">
        <f aca="false">IF($B36=AT$2,"-",IF(COUNTIF(CORRIDA!$M:$M,$B36&amp;" d. "&amp;AT$2)=0,"",COUNTIF(CORRIDA!$M:$M,$B36&amp;" d. "&amp;AT$2)))</f>
        <v/>
      </c>
      <c r="AU36" s="82" t="str">
        <f aca="false">IF($B36=AU$2,"-",IF(COUNTIF(CORRIDA!$M:$M,$B36&amp;" d. "&amp;AU$2)=0,"",COUNTIF(CORRIDA!$M:$M,$B36&amp;" d. "&amp;AU$2)))</f>
        <v/>
      </c>
      <c r="AV36" s="82" t="str">
        <f aca="false">IF($B36=AV$2,"-",IF(COUNTIF(CORRIDA!$M:$M,$B36&amp;" d. "&amp;AV$2)=0,"",COUNTIF(CORRIDA!$M:$M,$B36&amp;" d. "&amp;AV$2)))</f>
        <v/>
      </c>
      <c r="AW36" s="82" t="str">
        <f aca="false">IF($B36=AW$2,"-",IF(COUNTIF(CORRIDA!$M:$M,$B36&amp;" d. "&amp;AW$2)=0,"",COUNTIF(CORRIDA!$M:$M,$B36&amp;" d. "&amp;AW$2)))</f>
        <v/>
      </c>
      <c r="AX36" s="82" t="str">
        <f aca="false">IF($B36=AX$2,"-",IF(COUNTIF(CORRIDA!$M:$M,$B36&amp;" d. "&amp;AX$2)=0,"",COUNTIF(CORRIDA!$M:$M,$B36&amp;" d. "&amp;AX$2)))</f>
        <v/>
      </c>
      <c r="AY36" s="82" t="str">
        <f aca="false">IF($B36=AY$2,"-",IF(COUNTIF(CORRIDA!$M:$M,$B36&amp;" d. "&amp;AY$2)=0,"",COUNTIF(CORRIDA!$M:$M,$B36&amp;" d. "&amp;AY$2)))</f>
        <v/>
      </c>
      <c r="AZ36" s="82" t="str">
        <f aca="false">IF($B36=AZ$2,"-",IF(COUNTIF(CORRIDA!$M:$M,$B36&amp;" d. "&amp;AZ$2)=0,"",COUNTIF(CORRIDA!$M:$M,$B36&amp;" d. "&amp;AZ$2)))</f>
        <v/>
      </c>
      <c r="BA36" s="75" t="n">
        <f aca="false">SUM(C36:AZ36)</f>
        <v>6</v>
      </c>
      <c r="BE36" s="73" t="str">
        <f aca="false">B36</f>
        <v>Persio</v>
      </c>
      <c r="BF36" s="83" t="str">
        <f aca="false">IF($B36=BF$2,"-",IF(COUNTIF(CORRIDA!$M:$M,$B36&amp;" d. "&amp;BF$2)+COUNTIF(CORRIDA!$M:$M,BF$2&amp;" d. "&amp;$B36)=0,"",COUNTIF(CORRIDA!$M:$M,$B36&amp;" d. "&amp;BF$2)+COUNTIF(CORRIDA!$M:$M,BF$2&amp;" d. "&amp;$B36)))</f>
        <v/>
      </c>
      <c r="BG36" s="83" t="str">
        <f aca="false">IF($B36=BG$2,"-",IF(COUNTIF(CORRIDA!$M:$M,$B36&amp;" d. "&amp;BG$2)+COUNTIF(CORRIDA!$M:$M,BG$2&amp;" d. "&amp;$B36)=0,"",COUNTIF(CORRIDA!$M:$M,$B36&amp;" d. "&amp;BG$2)+COUNTIF(CORRIDA!$M:$M,BG$2&amp;" d. "&amp;$B36)))</f>
        <v/>
      </c>
      <c r="BH36" s="83" t="str">
        <f aca="false">IF($B36=BH$2,"-",IF(COUNTIF(CORRIDA!$M:$M,$B36&amp;" d. "&amp;BH$2)+COUNTIF(CORRIDA!$M:$M,BH$2&amp;" d. "&amp;$B36)=0,"",COUNTIF(CORRIDA!$M:$M,$B36&amp;" d. "&amp;BH$2)+COUNTIF(CORRIDA!$M:$M,BH$2&amp;" d. "&amp;$B36)))</f>
        <v/>
      </c>
      <c r="BI36" s="83" t="str">
        <f aca="false">IF($B36=BI$2,"-",IF(COUNTIF(CORRIDA!$M:$M,$B36&amp;" d. "&amp;BI$2)+COUNTIF(CORRIDA!$M:$M,BI$2&amp;" d. "&amp;$B36)=0,"",COUNTIF(CORRIDA!$M:$M,$B36&amp;" d. "&amp;BI$2)+COUNTIF(CORRIDA!$M:$M,BI$2&amp;" d. "&amp;$B36)))</f>
        <v/>
      </c>
      <c r="BJ36" s="83" t="str">
        <f aca="false">IF($B36=BJ$2,"-",IF(COUNTIF(CORRIDA!$M:$M,$B36&amp;" d. "&amp;BJ$2)+COUNTIF(CORRIDA!$M:$M,BJ$2&amp;" d. "&amp;$B36)=0,"",COUNTIF(CORRIDA!$M:$M,$B36&amp;" d. "&amp;BJ$2)+COUNTIF(CORRIDA!$M:$M,BJ$2&amp;" d. "&amp;$B36)))</f>
        <v/>
      </c>
      <c r="BK36" s="83" t="n">
        <f aca="false">IF($B36=BK$2,"-",IF(COUNTIF(CORRIDA!$M:$M,$B36&amp;" d. "&amp;BK$2)+COUNTIF(CORRIDA!$M:$M,BK$2&amp;" d. "&amp;$B36)=0,"",COUNTIF(CORRIDA!$M:$M,$B36&amp;" d. "&amp;BK$2)+COUNTIF(CORRIDA!$M:$M,BK$2&amp;" d. "&amp;$B36)))</f>
        <v>1</v>
      </c>
      <c r="BL36" s="83" t="str">
        <f aca="false">IF($B36=BL$2,"-",IF(COUNTIF(CORRIDA!$M:$M,$B36&amp;" d. "&amp;BL$2)+COUNTIF(CORRIDA!$M:$M,BL$2&amp;" d. "&amp;$B36)=0,"",COUNTIF(CORRIDA!$M:$M,$B36&amp;" d. "&amp;BL$2)+COUNTIF(CORRIDA!$M:$M,BL$2&amp;" d. "&amp;$B36)))</f>
        <v/>
      </c>
      <c r="BM36" s="83" t="str">
        <f aca="false">IF($B36=BM$2,"-",IF(COUNTIF(CORRIDA!$M:$M,$B36&amp;" d. "&amp;BM$2)+COUNTIF(CORRIDA!$M:$M,BM$2&amp;" d. "&amp;$B36)=0,"",COUNTIF(CORRIDA!$M:$M,$B36&amp;" d. "&amp;BM$2)+COUNTIF(CORRIDA!$M:$M,BM$2&amp;" d. "&amp;$B36)))</f>
        <v/>
      </c>
      <c r="BN36" s="83" t="str">
        <f aca="false">IF($B36=BN$2,"-",IF(COUNTIF(CORRIDA!$M:$M,$B36&amp;" d. "&amp;BN$2)+COUNTIF(CORRIDA!$M:$M,BN$2&amp;" d. "&amp;$B36)=0,"",COUNTIF(CORRIDA!$M:$M,$B36&amp;" d. "&amp;BN$2)+COUNTIF(CORRIDA!$M:$M,BN$2&amp;" d. "&amp;$B36)))</f>
        <v/>
      </c>
      <c r="BO36" s="83" t="str">
        <f aca="false">IF($B36=BO$2,"-",IF(COUNTIF(CORRIDA!$M:$M,$B36&amp;" d. "&amp;BO$2)+COUNTIF(CORRIDA!$M:$M,BO$2&amp;" d. "&amp;$B36)=0,"",COUNTIF(CORRIDA!$M:$M,$B36&amp;" d. "&amp;BO$2)+COUNTIF(CORRIDA!$M:$M,BO$2&amp;" d. "&amp;$B36)))</f>
        <v/>
      </c>
      <c r="BP36" s="83" t="n">
        <f aca="false">IF($B36=BP$2,"-",IF(COUNTIF(CORRIDA!$M:$M,$B36&amp;" d. "&amp;BP$2)+COUNTIF(CORRIDA!$M:$M,BP$2&amp;" d. "&amp;$B36)=0,"",COUNTIF(CORRIDA!$M:$M,$B36&amp;" d. "&amp;BP$2)+COUNTIF(CORRIDA!$M:$M,BP$2&amp;" d. "&amp;$B36)))</f>
        <v>2</v>
      </c>
      <c r="BQ36" s="83" t="n">
        <f aca="false">IF($B36=BQ$2,"-",IF(COUNTIF(CORRIDA!$M:$M,$B36&amp;" d. "&amp;BQ$2)+COUNTIF(CORRIDA!$M:$M,BQ$2&amp;" d. "&amp;$B36)=0,"",COUNTIF(CORRIDA!$M:$M,$B36&amp;" d. "&amp;BQ$2)+COUNTIF(CORRIDA!$M:$M,BQ$2&amp;" d. "&amp;$B36)))</f>
        <v>2</v>
      </c>
      <c r="BR36" s="83" t="str">
        <f aca="false">IF($B36=BR$2,"-",IF(COUNTIF(CORRIDA!$M:$M,$B36&amp;" d. "&amp;BR$2)+COUNTIF(CORRIDA!$M:$M,BR$2&amp;" d. "&amp;$B36)=0,"",COUNTIF(CORRIDA!$M:$M,$B36&amp;" d. "&amp;BR$2)+COUNTIF(CORRIDA!$M:$M,BR$2&amp;" d. "&amp;$B36)))</f>
        <v/>
      </c>
      <c r="BS36" s="83" t="str">
        <f aca="false">IF($B36=BS$2,"-",IF(COUNTIF(CORRIDA!$M:$M,$B36&amp;" d. "&amp;BS$2)+COUNTIF(CORRIDA!$M:$M,BS$2&amp;" d. "&amp;$B36)=0,"",COUNTIF(CORRIDA!$M:$M,$B36&amp;" d. "&amp;BS$2)+COUNTIF(CORRIDA!$M:$M,BS$2&amp;" d. "&amp;$B36)))</f>
        <v/>
      </c>
      <c r="BT36" s="83" t="str">
        <f aca="false">IF($B36=BT$2,"-",IF(COUNTIF(CORRIDA!$M:$M,$B36&amp;" d. "&amp;BT$2)+COUNTIF(CORRIDA!$M:$M,BT$2&amp;" d. "&amp;$B36)=0,"",COUNTIF(CORRIDA!$M:$M,$B36&amp;" d. "&amp;BT$2)+COUNTIF(CORRIDA!$M:$M,BT$2&amp;" d. "&amp;$B36)))</f>
        <v/>
      </c>
      <c r="BU36" s="83" t="str">
        <f aca="false">IF($B36=BU$2,"-",IF(COUNTIF(CORRIDA!$M:$M,$B36&amp;" d. "&amp;BU$2)+COUNTIF(CORRIDA!$M:$M,BU$2&amp;" d. "&amp;$B36)=0,"",COUNTIF(CORRIDA!$M:$M,$B36&amp;" d. "&amp;BU$2)+COUNTIF(CORRIDA!$M:$M,BU$2&amp;" d. "&amp;$B36)))</f>
        <v/>
      </c>
      <c r="BV36" s="83" t="str">
        <f aca="false">IF($B36=BV$2,"-",IF(COUNTIF(CORRIDA!$M:$M,$B36&amp;" d. "&amp;BV$2)+COUNTIF(CORRIDA!$M:$M,BV$2&amp;" d. "&amp;$B36)=0,"",COUNTIF(CORRIDA!$M:$M,$B36&amp;" d. "&amp;BV$2)+COUNTIF(CORRIDA!$M:$M,BV$2&amp;" d. "&amp;$B36)))</f>
        <v/>
      </c>
      <c r="BW36" s="83" t="str">
        <f aca="false">IF($B36=BW$2,"-",IF(COUNTIF(CORRIDA!$M:$M,$B36&amp;" d. "&amp;BW$2)+COUNTIF(CORRIDA!$M:$M,BW$2&amp;" d. "&amp;$B36)=0,"",COUNTIF(CORRIDA!$M:$M,$B36&amp;" d. "&amp;BW$2)+COUNTIF(CORRIDA!$M:$M,BW$2&amp;" d. "&amp;$B36)))</f>
        <v/>
      </c>
      <c r="BX36" s="83" t="str">
        <f aca="false">IF($B36=BX$2,"-",IF(COUNTIF(CORRIDA!$M:$M,$B36&amp;" d. "&amp;BX$2)+COUNTIF(CORRIDA!$M:$M,BX$2&amp;" d. "&amp;$B36)=0,"",COUNTIF(CORRIDA!$M:$M,$B36&amp;" d. "&amp;BX$2)+COUNTIF(CORRIDA!$M:$M,BX$2&amp;" d. "&amp;$B36)))</f>
        <v/>
      </c>
      <c r="BY36" s="83" t="str">
        <f aca="false">IF($B36=BY$2,"-",IF(COUNTIF(CORRIDA!$M:$M,$B36&amp;" d. "&amp;BY$2)+COUNTIF(CORRIDA!$M:$M,BY$2&amp;" d. "&amp;$B36)=0,"",COUNTIF(CORRIDA!$M:$M,$B36&amp;" d. "&amp;BY$2)+COUNTIF(CORRIDA!$M:$M,BY$2&amp;" d. "&amp;$B36)))</f>
        <v/>
      </c>
      <c r="BZ36" s="83" t="str">
        <f aca="false">IF($B36=BZ$2,"-",IF(COUNTIF(CORRIDA!$M:$M,$B36&amp;" d. "&amp;BZ$2)+COUNTIF(CORRIDA!$M:$M,BZ$2&amp;" d. "&amp;$B36)=0,"",COUNTIF(CORRIDA!$M:$M,$B36&amp;" d. "&amp;BZ$2)+COUNTIF(CORRIDA!$M:$M,BZ$2&amp;" d. "&amp;$B36)))</f>
        <v/>
      </c>
      <c r="CA36" s="83" t="n">
        <f aca="false">IF($B36=CA$2,"-",IF(COUNTIF(CORRIDA!$M:$M,$B36&amp;" d. "&amp;CA$2)+COUNTIF(CORRIDA!$M:$M,CA$2&amp;" d. "&amp;$B36)=0,"",COUNTIF(CORRIDA!$M:$M,$B36&amp;" d. "&amp;CA$2)+COUNTIF(CORRIDA!$M:$M,CA$2&amp;" d. "&amp;$B36)))</f>
        <v>1</v>
      </c>
      <c r="CB36" s="83" t="n">
        <f aca="false">IF($B36=CB$2,"-",IF(COUNTIF(CORRIDA!$M:$M,$B36&amp;" d. "&amp;CB$2)+COUNTIF(CORRIDA!$M:$M,CB$2&amp;" d. "&amp;$B36)=0,"",COUNTIF(CORRIDA!$M:$M,$B36&amp;" d. "&amp;CB$2)+COUNTIF(CORRIDA!$M:$M,CB$2&amp;" d. "&amp;$B36)))</f>
        <v>1</v>
      </c>
      <c r="CC36" s="83" t="str">
        <f aca="false">IF($B36=CC$2,"-",IF(COUNTIF(CORRIDA!$M:$M,$B36&amp;" d. "&amp;CC$2)+COUNTIF(CORRIDA!$M:$M,CC$2&amp;" d. "&amp;$B36)=0,"",COUNTIF(CORRIDA!$M:$M,$B36&amp;" d. "&amp;CC$2)+COUNTIF(CORRIDA!$M:$M,CC$2&amp;" d. "&amp;$B36)))</f>
        <v/>
      </c>
      <c r="CD36" s="83" t="str">
        <f aca="false">IF($B36=CD$2,"-",IF(COUNTIF(CORRIDA!$M:$M,$B36&amp;" d. "&amp;CD$2)+COUNTIF(CORRIDA!$M:$M,CD$2&amp;" d. "&amp;$B36)=0,"",COUNTIF(CORRIDA!$M:$M,$B36&amp;" d. "&amp;CD$2)+COUNTIF(CORRIDA!$M:$M,CD$2&amp;" d. "&amp;$B36)))</f>
        <v/>
      </c>
      <c r="CE36" s="83" t="str">
        <f aca="false">IF($B36=CE$2,"-",IF(COUNTIF(CORRIDA!$M:$M,$B36&amp;" d. "&amp;CE$2)+COUNTIF(CORRIDA!$M:$M,CE$2&amp;" d. "&amp;$B36)=0,"",COUNTIF(CORRIDA!$M:$M,$B36&amp;" d. "&amp;CE$2)+COUNTIF(CORRIDA!$M:$M,CE$2&amp;" d. "&amp;$B36)))</f>
        <v/>
      </c>
      <c r="CF36" s="83" t="str">
        <f aca="false">IF($B36=CF$2,"-",IF(COUNTIF(CORRIDA!$M:$M,$B36&amp;" d. "&amp;CF$2)+COUNTIF(CORRIDA!$M:$M,CF$2&amp;" d. "&amp;$B36)=0,"",COUNTIF(CORRIDA!$M:$M,$B36&amp;" d. "&amp;CF$2)+COUNTIF(CORRIDA!$M:$M,CF$2&amp;" d. "&amp;$B36)))</f>
        <v/>
      </c>
      <c r="CG36" s="83" t="str">
        <f aca="false">IF($B36=CG$2,"-",IF(COUNTIF(CORRIDA!$M:$M,$B36&amp;" d. "&amp;CG$2)+COUNTIF(CORRIDA!$M:$M,CG$2&amp;" d. "&amp;$B36)=0,"",COUNTIF(CORRIDA!$M:$M,$B36&amp;" d. "&amp;CG$2)+COUNTIF(CORRIDA!$M:$M,CG$2&amp;" d. "&amp;$B36)))</f>
        <v/>
      </c>
      <c r="CH36" s="83" t="str">
        <f aca="false">IF($B36=CH$2,"-",IF(COUNTIF(CORRIDA!$M:$M,$B36&amp;" d. "&amp;CH$2)+COUNTIF(CORRIDA!$M:$M,CH$2&amp;" d. "&amp;$B36)=0,"",COUNTIF(CORRIDA!$M:$M,$B36&amp;" d. "&amp;CH$2)+COUNTIF(CORRIDA!$M:$M,CH$2&amp;" d. "&amp;$B36)))</f>
        <v/>
      </c>
      <c r="CI36" s="83" t="str">
        <f aca="false">IF($B36=CI$2,"-",IF(COUNTIF(CORRIDA!$M:$M,$B36&amp;" d. "&amp;CI$2)+COUNTIF(CORRIDA!$M:$M,CI$2&amp;" d. "&amp;$B36)=0,"",COUNTIF(CORRIDA!$M:$M,$B36&amp;" d. "&amp;CI$2)+COUNTIF(CORRIDA!$M:$M,CI$2&amp;" d. "&amp;$B36)))</f>
        <v/>
      </c>
      <c r="CJ36" s="83" t="str">
        <f aca="false">IF($B36=CJ$2,"-",IF(COUNTIF(CORRIDA!$M:$M,$B36&amp;" d. "&amp;CJ$2)+COUNTIF(CORRIDA!$M:$M,CJ$2&amp;" d. "&amp;$B36)=0,"",COUNTIF(CORRIDA!$M:$M,$B36&amp;" d. "&amp;CJ$2)+COUNTIF(CORRIDA!$M:$M,CJ$2&amp;" d. "&amp;$B36)))</f>
        <v/>
      </c>
      <c r="CK36" s="83" t="str">
        <f aca="false">IF($B36=CK$2,"-",IF(COUNTIF(CORRIDA!$M:$M,$B36&amp;" d. "&amp;CK$2)+COUNTIF(CORRIDA!$M:$M,CK$2&amp;" d. "&amp;$B36)=0,"",COUNTIF(CORRIDA!$M:$M,$B36&amp;" d. "&amp;CK$2)+COUNTIF(CORRIDA!$M:$M,CK$2&amp;" d. "&amp;$B36)))</f>
        <v/>
      </c>
      <c r="CL36" s="83" t="str">
        <f aca="false">IF($B36=CL$2,"-",IF(COUNTIF(CORRIDA!$M:$M,$B36&amp;" d. "&amp;CL$2)+COUNTIF(CORRIDA!$M:$M,CL$2&amp;" d. "&amp;$B36)=0,"",COUNTIF(CORRIDA!$M:$M,$B36&amp;" d. "&amp;CL$2)+COUNTIF(CORRIDA!$M:$M,CL$2&amp;" d. "&amp;$B36)))</f>
        <v/>
      </c>
      <c r="CM36" s="83" t="str">
        <f aca="false">IF($B36=CM$2,"-",IF(COUNTIF(CORRIDA!$M:$M,$B36&amp;" d. "&amp;CM$2)+COUNTIF(CORRIDA!$M:$M,CM$2&amp;" d. "&amp;$B36)=0,"",COUNTIF(CORRIDA!$M:$M,$B36&amp;" d. "&amp;CM$2)+COUNTIF(CORRIDA!$M:$M,CM$2&amp;" d. "&amp;$B36)))</f>
        <v>-</v>
      </c>
      <c r="CN36" s="83" t="str">
        <f aca="false">IF($B36=CN$2,"-",IF(COUNTIF(CORRIDA!$M:$M,$B36&amp;" d. "&amp;CN$2)+COUNTIF(CORRIDA!$M:$M,CN$2&amp;" d. "&amp;$B36)=0,"",COUNTIF(CORRIDA!$M:$M,$B36&amp;" d. "&amp;CN$2)+COUNTIF(CORRIDA!$M:$M,CN$2&amp;" d. "&amp;$B36)))</f>
        <v/>
      </c>
      <c r="CO36" s="83" t="str">
        <f aca="false">IF($B36=CO$2,"-",IF(COUNTIF(CORRIDA!$M:$M,$B36&amp;" d. "&amp;CO$2)+COUNTIF(CORRIDA!$M:$M,CO$2&amp;" d. "&amp;$B36)=0,"",COUNTIF(CORRIDA!$M:$M,$B36&amp;" d. "&amp;CO$2)+COUNTIF(CORRIDA!$M:$M,CO$2&amp;" d. "&amp;$B36)))</f>
        <v/>
      </c>
      <c r="CP36" s="83" t="str">
        <f aca="false">IF($B36=CP$2,"-",IF(COUNTIF(CORRIDA!$M:$M,$B36&amp;" d. "&amp;CP$2)+COUNTIF(CORRIDA!$M:$M,CP$2&amp;" d. "&amp;$B36)=0,"",COUNTIF(CORRIDA!$M:$M,$B36&amp;" d. "&amp;CP$2)+COUNTIF(CORRIDA!$M:$M,CP$2&amp;" d. "&amp;$B36)))</f>
        <v/>
      </c>
      <c r="CQ36" s="83" t="str">
        <f aca="false">IF($B36=CQ$2,"-",IF(COUNTIF(CORRIDA!$M:$M,$B36&amp;" d. "&amp;CQ$2)+COUNTIF(CORRIDA!$M:$M,CQ$2&amp;" d. "&amp;$B36)=0,"",COUNTIF(CORRIDA!$M:$M,$B36&amp;" d. "&amp;CQ$2)+COUNTIF(CORRIDA!$M:$M,CQ$2&amp;" d. "&amp;$B36)))</f>
        <v/>
      </c>
      <c r="CR36" s="83" t="str">
        <f aca="false">IF($B36=CR$2,"-",IF(COUNTIF(CORRIDA!$M:$M,$B36&amp;" d. "&amp;CR$2)+COUNTIF(CORRIDA!$M:$M,CR$2&amp;" d. "&amp;$B36)=0,"",COUNTIF(CORRIDA!$M:$M,$B36&amp;" d. "&amp;CR$2)+COUNTIF(CORRIDA!$M:$M,CR$2&amp;" d. "&amp;$B36)))</f>
        <v/>
      </c>
      <c r="CS36" s="83" t="str">
        <f aca="false">IF($B36=CS$2,"-",IF(COUNTIF(CORRIDA!$M:$M,$B36&amp;" d. "&amp;CS$2)+COUNTIF(CORRIDA!$M:$M,CS$2&amp;" d. "&amp;$B36)=0,"",COUNTIF(CORRIDA!$M:$M,$B36&amp;" d. "&amp;CS$2)+COUNTIF(CORRIDA!$M:$M,CS$2&amp;" d. "&amp;$B36)))</f>
        <v/>
      </c>
      <c r="CT36" s="83" t="str">
        <f aca="false">IF($B36=CT$2,"-",IF(COUNTIF(CORRIDA!$M:$M,$B36&amp;" d. "&amp;CT$2)+COUNTIF(CORRIDA!$M:$M,CT$2&amp;" d. "&amp;$B36)=0,"",COUNTIF(CORRIDA!$M:$M,$B36&amp;" d. "&amp;CT$2)+COUNTIF(CORRIDA!$M:$M,CT$2&amp;" d. "&amp;$B36)))</f>
        <v/>
      </c>
      <c r="CU36" s="83" t="str">
        <f aca="false">IF($B36=CU$2,"-",IF(COUNTIF(CORRIDA!$M:$M,$B36&amp;" d. "&amp;CU$2)+COUNTIF(CORRIDA!$M:$M,CU$2&amp;" d. "&amp;$B36)=0,"",COUNTIF(CORRIDA!$M:$M,$B36&amp;" d. "&amp;CU$2)+COUNTIF(CORRIDA!$M:$M,CU$2&amp;" d. "&amp;$B36)))</f>
        <v/>
      </c>
      <c r="CV36" s="83" t="str">
        <f aca="false">IF($B36=CV$2,"-",IF(COUNTIF(CORRIDA!$M:$M,$B36&amp;" d. "&amp;CV$2)+COUNTIF(CORRIDA!$M:$M,CV$2&amp;" d. "&amp;$B36)=0,"",COUNTIF(CORRIDA!$M:$M,$B36&amp;" d. "&amp;CV$2)+COUNTIF(CORRIDA!$M:$M,CV$2&amp;" d. "&amp;$B36)))</f>
        <v/>
      </c>
      <c r="CW36" s="83" t="str">
        <f aca="false">IF($B36=CW$2,"-",IF(COUNTIF(CORRIDA!$M:$M,$B36&amp;" d. "&amp;CW$2)+COUNTIF(CORRIDA!$M:$M,CW$2&amp;" d. "&amp;$B36)=0,"",COUNTIF(CORRIDA!$M:$M,$B36&amp;" d. "&amp;CW$2)+COUNTIF(CORRIDA!$M:$M,CW$2&amp;" d. "&amp;$B36)))</f>
        <v/>
      </c>
      <c r="CX36" s="83" t="str">
        <f aca="false">IF($B36=CX$2,"-",IF(COUNTIF(CORRIDA!$M:$M,$B36&amp;" d. "&amp;CX$2)+COUNTIF(CORRIDA!$M:$M,CX$2&amp;" d. "&amp;$B36)=0,"",COUNTIF(CORRIDA!$M:$M,$B36&amp;" d. "&amp;CX$2)+COUNTIF(CORRIDA!$M:$M,CX$2&amp;" d. "&amp;$B36)))</f>
        <v/>
      </c>
      <c r="CY36" s="83" t="str">
        <f aca="false">IF($B36=CY$2,"-",IF(COUNTIF(CORRIDA!$M:$M,$B36&amp;" d. "&amp;CY$2)+COUNTIF(CORRIDA!$M:$M,CY$2&amp;" d. "&amp;$B36)=0,"",COUNTIF(CORRIDA!$M:$M,$B36&amp;" d. "&amp;CY$2)+COUNTIF(CORRIDA!$M:$M,CY$2&amp;" d. "&amp;$B36)))</f>
        <v/>
      </c>
      <c r="CZ36" s="83" t="str">
        <f aca="false">IF($B36=CZ$2,"-",IF(COUNTIF(CORRIDA!$M:$M,$B36&amp;" d. "&amp;CZ$2)+COUNTIF(CORRIDA!$M:$M,CZ$2&amp;" d. "&amp;$B36)=0,"",COUNTIF(CORRIDA!$M:$M,$B36&amp;" d. "&amp;CZ$2)+COUNTIF(CORRIDA!$M:$M,CZ$2&amp;" d. "&amp;$B36)))</f>
        <v/>
      </c>
      <c r="DA36" s="83" t="str">
        <f aca="false">IF($B36=DA$2,"-",IF(COUNTIF(CORRIDA!$M:$M,$B36&amp;" d. "&amp;DA$2)+COUNTIF(CORRIDA!$M:$M,DA$2&amp;" d. "&amp;$B36)=0,"",COUNTIF(CORRIDA!$M:$M,$B36&amp;" d. "&amp;DA$2)+COUNTIF(CORRIDA!$M:$M,DA$2&amp;" d. "&amp;$B36)))</f>
        <v/>
      </c>
      <c r="DB36" s="83" t="str">
        <f aca="false">IF($B36=DB$2,"-",IF(COUNTIF(CORRIDA!$M:$M,$B36&amp;" d. "&amp;DB$2)+COUNTIF(CORRIDA!$M:$M,DB$2&amp;" d. "&amp;$B36)=0,"",COUNTIF(CORRIDA!$M:$M,$B36&amp;" d. "&amp;DB$2)+COUNTIF(CORRIDA!$M:$M,DB$2&amp;" d. "&amp;$B36)))</f>
        <v/>
      </c>
      <c r="DC36" s="83" t="str">
        <f aca="false">IF($B36=DC$2,"-",IF(COUNTIF(CORRIDA!$M:$M,$B36&amp;" d. "&amp;DC$2)+COUNTIF(CORRIDA!$M:$M,DC$2&amp;" d. "&amp;$B36)=0,"",COUNTIF(CORRIDA!$M:$M,$B36&amp;" d. "&amp;DC$2)+COUNTIF(CORRIDA!$M:$M,DC$2&amp;" d. "&amp;$B36)))</f>
        <v/>
      </c>
      <c r="DD36" s="75" t="n">
        <f aca="false">SUM(BF36:DC36)</f>
        <v>7</v>
      </c>
      <c r="DE36" s="77" t="n">
        <f aca="false">COUNTIF(BF36:DC36,"&gt;0")</f>
        <v>5</v>
      </c>
      <c r="DF36" s="78" t="n">
        <f aca="false">IF(COUNTIF(BF36:DC36,"&gt;0")&lt;10,0,QUOTIENT(COUNTIF(BF36:DC36,"&gt;0"),5)*50)</f>
        <v>0</v>
      </c>
      <c r="DG36" s="79"/>
      <c r="DH36" s="73" t="str">
        <f aca="false">BE36</f>
        <v>Persio</v>
      </c>
      <c r="DI36" s="83" t="n">
        <f aca="false">IF($B36=DI$2,0,IF(COUNTIF(CORRIDA!$M:$M,$B36&amp;" d. "&amp;DI$2)+COUNTIF(CORRIDA!$M:$M,DI$2&amp;" d. "&amp;$B36)=0,0,COUNTIF(CORRIDA!$M:$M,$B36&amp;" d. "&amp;DI$2)+COUNTIF(CORRIDA!$M:$M,DI$2&amp;" d. "&amp;$B36)))</f>
        <v>0</v>
      </c>
      <c r="DJ36" s="83" t="n">
        <f aca="false">IF($B36=DJ$2,0,IF(COUNTIF(CORRIDA!$M:$M,$B36&amp;" d. "&amp;DJ$2)+COUNTIF(CORRIDA!$M:$M,DJ$2&amp;" d. "&amp;$B36)=0,0,COUNTIF(CORRIDA!$M:$M,$B36&amp;" d. "&amp;DJ$2)+COUNTIF(CORRIDA!$M:$M,DJ$2&amp;" d. "&amp;$B36)))</f>
        <v>0</v>
      </c>
      <c r="DK36" s="83" t="n">
        <f aca="false">IF($B36=DK$2,0,IF(COUNTIF(CORRIDA!$M:$M,$B36&amp;" d. "&amp;DK$2)+COUNTIF(CORRIDA!$M:$M,DK$2&amp;" d. "&amp;$B36)=0,0,COUNTIF(CORRIDA!$M:$M,$B36&amp;" d. "&amp;DK$2)+COUNTIF(CORRIDA!$M:$M,DK$2&amp;" d. "&amp;$B36)))</f>
        <v>0</v>
      </c>
      <c r="DL36" s="83" t="n">
        <f aca="false">IF($B36=DL$2,0,IF(COUNTIF(CORRIDA!$M:$M,$B36&amp;" d. "&amp;DL$2)+COUNTIF(CORRIDA!$M:$M,DL$2&amp;" d. "&amp;$B36)=0,0,COUNTIF(CORRIDA!$M:$M,$B36&amp;" d. "&amp;DL$2)+COUNTIF(CORRIDA!$M:$M,DL$2&amp;" d. "&amp;$B36)))</f>
        <v>0</v>
      </c>
      <c r="DM36" s="83" t="n">
        <f aca="false">IF($B36=DM$2,0,IF(COUNTIF(CORRIDA!$M:$M,$B36&amp;" d. "&amp;DM$2)+COUNTIF(CORRIDA!$M:$M,DM$2&amp;" d. "&amp;$B36)=0,0,COUNTIF(CORRIDA!$M:$M,$B36&amp;" d. "&amp;DM$2)+COUNTIF(CORRIDA!$M:$M,DM$2&amp;" d. "&amp;$B36)))</f>
        <v>0</v>
      </c>
      <c r="DN36" s="83" t="n">
        <f aca="false">IF($B36=DN$2,0,IF(COUNTIF(CORRIDA!$M:$M,$B36&amp;" d. "&amp;DN$2)+COUNTIF(CORRIDA!$M:$M,DN$2&amp;" d. "&amp;$B36)=0,0,COUNTIF(CORRIDA!$M:$M,$B36&amp;" d. "&amp;DN$2)+COUNTIF(CORRIDA!$M:$M,DN$2&amp;" d. "&amp;$B36)))</f>
        <v>1</v>
      </c>
      <c r="DO36" s="83" t="n">
        <f aca="false">IF($B36=DO$2,0,IF(COUNTIF(CORRIDA!$M:$M,$B36&amp;" d. "&amp;DO$2)+COUNTIF(CORRIDA!$M:$M,DO$2&amp;" d. "&amp;$B36)=0,0,COUNTIF(CORRIDA!$M:$M,$B36&amp;" d. "&amp;DO$2)+COUNTIF(CORRIDA!$M:$M,DO$2&amp;" d. "&amp;$B36)))</f>
        <v>0</v>
      </c>
      <c r="DP36" s="83" t="n">
        <f aca="false">IF($B36=DP$2,0,IF(COUNTIF(CORRIDA!$M:$M,$B36&amp;" d. "&amp;DP$2)+COUNTIF(CORRIDA!$M:$M,DP$2&amp;" d. "&amp;$B36)=0,0,COUNTIF(CORRIDA!$M:$M,$B36&amp;" d. "&amp;DP$2)+COUNTIF(CORRIDA!$M:$M,DP$2&amp;" d. "&amp;$B36)))</f>
        <v>0</v>
      </c>
      <c r="DQ36" s="83" t="n">
        <f aca="false">IF($B36=DQ$2,0,IF(COUNTIF(CORRIDA!$M:$M,$B36&amp;" d. "&amp;DQ$2)+COUNTIF(CORRIDA!$M:$M,DQ$2&amp;" d. "&amp;$B36)=0,0,COUNTIF(CORRIDA!$M:$M,$B36&amp;" d. "&amp;DQ$2)+COUNTIF(CORRIDA!$M:$M,DQ$2&amp;" d. "&amp;$B36)))</f>
        <v>0</v>
      </c>
      <c r="DR36" s="83" t="n">
        <f aca="false">IF($B36=DR$2,0,IF(COUNTIF(CORRIDA!$M:$M,$B36&amp;" d. "&amp;DR$2)+COUNTIF(CORRIDA!$M:$M,DR$2&amp;" d. "&amp;$B36)=0,0,COUNTIF(CORRIDA!$M:$M,$B36&amp;" d. "&amp;DR$2)+COUNTIF(CORRIDA!$M:$M,DR$2&amp;" d. "&amp;$B36)))</f>
        <v>0</v>
      </c>
      <c r="DS36" s="83" t="n">
        <f aca="false">IF($B36=DS$2,0,IF(COUNTIF(CORRIDA!$M:$M,$B36&amp;" d. "&amp;DS$2)+COUNTIF(CORRIDA!$M:$M,DS$2&amp;" d. "&amp;$B36)=0,0,COUNTIF(CORRIDA!$M:$M,$B36&amp;" d. "&amp;DS$2)+COUNTIF(CORRIDA!$M:$M,DS$2&amp;" d. "&amp;$B36)))</f>
        <v>2</v>
      </c>
      <c r="DT36" s="83" t="n">
        <f aca="false">IF($B36=DT$2,0,IF(COUNTIF(CORRIDA!$M:$M,$B36&amp;" d. "&amp;DT$2)+COUNTIF(CORRIDA!$M:$M,DT$2&amp;" d. "&amp;$B36)=0,0,COUNTIF(CORRIDA!$M:$M,$B36&amp;" d. "&amp;DT$2)+COUNTIF(CORRIDA!$M:$M,DT$2&amp;" d. "&amp;$B36)))</f>
        <v>2</v>
      </c>
      <c r="DU36" s="83" t="n">
        <f aca="false">IF($B36=DU$2,0,IF(COUNTIF(CORRIDA!$M:$M,$B36&amp;" d. "&amp;DU$2)+COUNTIF(CORRIDA!$M:$M,DU$2&amp;" d. "&amp;$B36)=0,0,COUNTIF(CORRIDA!$M:$M,$B36&amp;" d. "&amp;DU$2)+COUNTIF(CORRIDA!$M:$M,DU$2&amp;" d. "&amp;$B36)))</f>
        <v>0</v>
      </c>
      <c r="DV36" s="83" t="n">
        <f aca="false">IF($B36=DV$2,0,IF(COUNTIF(CORRIDA!$M:$M,$B36&amp;" d. "&amp;DV$2)+COUNTIF(CORRIDA!$M:$M,DV$2&amp;" d. "&amp;$B36)=0,0,COUNTIF(CORRIDA!$M:$M,$B36&amp;" d. "&amp;DV$2)+COUNTIF(CORRIDA!$M:$M,DV$2&amp;" d. "&amp;$B36)))</f>
        <v>0</v>
      </c>
      <c r="DW36" s="83" t="n">
        <f aca="false">IF($B36=DW$2,0,IF(COUNTIF(CORRIDA!$M:$M,$B36&amp;" d. "&amp;DW$2)+COUNTIF(CORRIDA!$M:$M,DW$2&amp;" d. "&amp;$B36)=0,0,COUNTIF(CORRIDA!$M:$M,$B36&amp;" d. "&amp;DW$2)+COUNTIF(CORRIDA!$M:$M,DW$2&amp;" d. "&amp;$B36)))</f>
        <v>0</v>
      </c>
      <c r="DX36" s="83" t="n">
        <f aca="false">IF($B36=DX$2,0,IF(COUNTIF(CORRIDA!$M:$M,$B36&amp;" d. "&amp;DX$2)+COUNTIF(CORRIDA!$M:$M,DX$2&amp;" d. "&amp;$B36)=0,0,COUNTIF(CORRIDA!$M:$M,$B36&amp;" d. "&amp;DX$2)+COUNTIF(CORRIDA!$M:$M,DX$2&amp;" d. "&amp;$B36)))</f>
        <v>0</v>
      </c>
      <c r="DY36" s="83" t="n">
        <f aca="false">IF($B36=DY$2,0,IF(COUNTIF(CORRIDA!$M:$M,$B36&amp;" d. "&amp;DY$2)+COUNTIF(CORRIDA!$M:$M,DY$2&amp;" d. "&amp;$B36)=0,0,COUNTIF(CORRIDA!$M:$M,$B36&amp;" d. "&amp;DY$2)+COUNTIF(CORRIDA!$M:$M,DY$2&amp;" d. "&amp;$B36)))</f>
        <v>0</v>
      </c>
      <c r="DZ36" s="83" t="n">
        <f aca="false">IF($B36=DZ$2,0,IF(COUNTIF(CORRIDA!$M:$M,$B36&amp;" d. "&amp;DZ$2)+COUNTIF(CORRIDA!$M:$M,DZ$2&amp;" d. "&amp;$B36)=0,0,COUNTIF(CORRIDA!$M:$M,$B36&amp;" d. "&amp;DZ$2)+COUNTIF(CORRIDA!$M:$M,DZ$2&amp;" d. "&amp;$B36)))</f>
        <v>0</v>
      </c>
      <c r="EA36" s="83" t="n">
        <f aca="false">IF($B36=EA$2,0,IF(COUNTIF(CORRIDA!$M:$M,$B36&amp;" d. "&amp;EA$2)+COUNTIF(CORRIDA!$M:$M,EA$2&amp;" d. "&amp;$B36)=0,0,COUNTIF(CORRIDA!$M:$M,$B36&amp;" d. "&amp;EA$2)+COUNTIF(CORRIDA!$M:$M,EA$2&amp;" d. "&amp;$B36)))</f>
        <v>0</v>
      </c>
      <c r="EB36" s="83" t="n">
        <f aca="false">IF($B36=EB$2,0,IF(COUNTIF(CORRIDA!$M:$M,$B36&amp;" d. "&amp;EB$2)+COUNTIF(CORRIDA!$M:$M,EB$2&amp;" d. "&amp;$B36)=0,0,COUNTIF(CORRIDA!$M:$M,$B36&amp;" d. "&amp;EB$2)+COUNTIF(CORRIDA!$M:$M,EB$2&amp;" d. "&amp;$B36)))</f>
        <v>0</v>
      </c>
      <c r="EC36" s="83" t="n">
        <f aca="false">IF($B36=EC$2,0,IF(COUNTIF(CORRIDA!$M:$M,$B36&amp;" d. "&amp;EC$2)+COUNTIF(CORRIDA!$M:$M,EC$2&amp;" d. "&amp;$B36)=0,0,COUNTIF(CORRIDA!$M:$M,$B36&amp;" d. "&amp;EC$2)+COUNTIF(CORRIDA!$M:$M,EC$2&amp;" d. "&amp;$B36)))</f>
        <v>0</v>
      </c>
      <c r="ED36" s="83" t="n">
        <f aca="false">IF($B36=ED$2,0,IF(COUNTIF(CORRIDA!$M:$M,$B36&amp;" d. "&amp;ED$2)+COUNTIF(CORRIDA!$M:$M,ED$2&amp;" d. "&amp;$B36)=0,0,COUNTIF(CORRIDA!$M:$M,$B36&amp;" d. "&amp;ED$2)+COUNTIF(CORRIDA!$M:$M,ED$2&amp;" d. "&amp;$B36)))</f>
        <v>1</v>
      </c>
      <c r="EE36" s="83" t="n">
        <f aca="false">IF($B36=EE$2,0,IF(COUNTIF(CORRIDA!$M:$M,$B36&amp;" d. "&amp;EE$2)+COUNTIF(CORRIDA!$M:$M,EE$2&amp;" d. "&amp;$B36)=0,0,COUNTIF(CORRIDA!$M:$M,$B36&amp;" d. "&amp;EE$2)+COUNTIF(CORRIDA!$M:$M,EE$2&amp;" d. "&amp;$B36)))</f>
        <v>1</v>
      </c>
      <c r="EF36" s="83" t="n">
        <f aca="false">IF($B36=EF$2,0,IF(COUNTIF(CORRIDA!$M:$M,$B36&amp;" d. "&amp;EF$2)+COUNTIF(CORRIDA!$M:$M,EF$2&amp;" d. "&amp;$B36)=0,0,COUNTIF(CORRIDA!$M:$M,$B36&amp;" d. "&amp;EF$2)+COUNTIF(CORRIDA!$M:$M,EF$2&amp;" d. "&amp;$B36)))</f>
        <v>0</v>
      </c>
      <c r="EG36" s="83" t="n">
        <f aca="false">IF($B36=EG$2,0,IF(COUNTIF(CORRIDA!$M:$M,$B36&amp;" d. "&amp;EG$2)+COUNTIF(CORRIDA!$M:$M,EG$2&amp;" d. "&amp;$B36)=0,0,COUNTIF(CORRIDA!$M:$M,$B36&amp;" d. "&amp;EG$2)+COUNTIF(CORRIDA!$M:$M,EG$2&amp;" d. "&amp;$B36)))</f>
        <v>0</v>
      </c>
      <c r="EH36" s="83" t="n">
        <f aca="false">IF($B36=EH$2,0,IF(COUNTIF(CORRIDA!$M:$M,$B36&amp;" d. "&amp;EH$2)+COUNTIF(CORRIDA!$M:$M,EH$2&amp;" d. "&amp;$B36)=0,0,COUNTIF(CORRIDA!$M:$M,$B36&amp;" d. "&amp;EH$2)+COUNTIF(CORRIDA!$M:$M,EH$2&amp;" d. "&amp;$B36)))</f>
        <v>0</v>
      </c>
      <c r="EI36" s="83" t="n">
        <f aca="false">IF($B36=EI$2,0,IF(COUNTIF(CORRIDA!$M:$M,$B36&amp;" d. "&amp;EI$2)+COUNTIF(CORRIDA!$M:$M,EI$2&amp;" d. "&amp;$B36)=0,0,COUNTIF(CORRIDA!$M:$M,$B36&amp;" d. "&amp;EI$2)+COUNTIF(CORRIDA!$M:$M,EI$2&amp;" d. "&amp;$B36)))</f>
        <v>0</v>
      </c>
      <c r="EJ36" s="83" t="n">
        <f aca="false">IF($B36=EJ$2,0,IF(COUNTIF(CORRIDA!$M:$M,$B36&amp;" d. "&amp;EJ$2)+COUNTIF(CORRIDA!$M:$M,EJ$2&amp;" d. "&amp;$B36)=0,0,COUNTIF(CORRIDA!$M:$M,$B36&amp;" d. "&amp;EJ$2)+COUNTIF(CORRIDA!$M:$M,EJ$2&amp;" d. "&amp;$B36)))</f>
        <v>0</v>
      </c>
      <c r="EK36" s="83" t="n">
        <f aca="false">IF($B36=EK$2,0,IF(COUNTIF(CORRIDA!$M:$M,$B36&amp;" d. "&amp;EK$2)+COUNTIF(CORRIDA!$M:$M,EK$2&amp;" d. "&amp;$B36)=0,0,COUNTIF(CORRIDA!$M:$M,$B36&amp;" d. "&amp;EK$2)+COUNTIF(CORRIDA!$M:$M,EK$2&amp;" d. "&amp;$B36)))</f>
        <v>0</v>
      </c>
      <c r="EL36" s="83" t="n">
        <f aca="false">IF($B36=EL$2,0,IF(COUNTIF(CORRIDA!$M:$M,$B36&amp;" d. "&amp;EL$2)+COUNTIF(CORRIDA!$M:$M,EL$2&amp;" d. "&amp;$B36)=0,0,COUNTIF(CORRIDA!$M:$M,$B36&amp;" d. "&amp;EL$2)+COUNTIF(CORRIDA!$M:$M,EL$2&amp;" d. "&amp;$B36)))</f>
        <v>0</v>
      </c>
      <c r="EM36" s="83" t="n">
        <f aca="false">IF($B36=EM$2,0,IF(COUNTIF(CORRIDA!$M:$M,$B36&amp;" d. "&amp;EM$2)+COUNTIF(CORRIDA!$M:$M,EM$2&amp;" d. "&amp;$B36)=0,0,COUNTIF(CORRIDA!$M:$M,$B36&amp;" d. "&amp;EM$2)+COUNTIF(CORRIDA!$M:$M,EM$2&amp;" d. "&amp;$B36)))</f>
        <v>0</v>
      </c>
      <c r="EN36" s="83" t="n">
        <f aca="false">IF($B36=EN$2,0,IF(COUNTIF(CORRIDA!$M:$M,$B36&amp;" d. "&amp;EN$2)+COUNTIF(CORRIDA!$M:$M,EN$2&amp;" d. "&amp;$B36)=0,0,COUNTIF(CORRIDA!$M:$M,$B36&amp;" d. "&amp;EN$2)+COUNTIF(CORRIDA!$M:$M,EN$2&amp;" d. "&amp;$B36)))</f>
        <v>0</v>
      </c>
      <c r="EO36" s="83" t="n">
        <f aca="false">IF($B36=EO$2,0,IF(COUNTIF(CORRIDA!$M:$M,$B36&amp;" d. "&amp;EO$2)+COUNTIF(CORRIDA!$M:$M,EO$2&amp;" d. "&amp;$B36)=0,0,COUNTIF(CORRIDA!$M:$M,$B36&amp;" d. "&amp;EO$2)+COUNTIF(CORRIDA!$M:$M,EO$2&amp;" d. "&amp;$B36)))</f>
        <v>0</v>
      </c>
      <c r="EP36" s="83" t="n">
        <f aca="false">IF($B36=EP$2,0,IF(COUNTIF(CORRIDA!$M:$M,$B36&amp;" d. "&amp;EP$2)+COUNTIF(CORRIDA!$M:$M,EP$2&amp;" d. "&amp;$B36)=0,0,COUNTIF(CORRIDA!$M:$M,$B36&amp;" d. "&amp;EP$2)+COUNTIF(CORRIDA!$M:$M,EP$2&amp;" d. "&amp;$B36)))</f>
        <v>0</v>
      </c>
      <c r="EQ36" s="83" t="n">
        <f aca="false">IF($B36=EQ$2,0,IF(COUNTIF(CORRIDA!$M:$M,$B36&amp;" d. "&amp;EQ$2)+COUNTIF(CORRIDA!$M:$M,EQ$2&amp;" d. "&amp;$B36)=0,0,COUNTIF(CORRIDA!$M:$M,$B36&amp;" d. "&amp;EQ$2)+COUNTIF(CORRIDA!$M:$M,EQ$2&amp;" d. "&amp;$B36)))</f>
        <v>0</v>
      </c>
      <c r="ER36" s="83" t="n">
        <f aca="false">IF($B36=ER$2,0,IF(COUNTIF(CORRIDA!$M:$M,$B36&amp;" d. "&amp;ER$2)+COUNTIF(CORRIDA!$M:$M,ER$2&amp;" d. "&amp;$B36)=0,0,COUNTIF(CORRIDA!$M:$M,$B36&amp;" d. "&amp;ER$2)+COUNTIF(CORRIDA!$M:$M,ER$2&amp;" d. "&amp;$B36)))</f>
        <v>0</v>
      </c>
      <c r="ES36" s="83" t="n">
        <f aca="false">IF($B36=ES$2,0,IF(COUNTIF(CORRIDA!$M:$M,$B36&amp;" d. "&amp;ES$2)+COUNTIF(CORRIDA!$M:$M,ES$2&amp;" d. "&amp;$B36)=0,0,COUNTIF(CORRIDA!$M:$M,$B36&amp;" d. "&amp;ES$2)+COUNTIF(CORRIDA!$M:$M,ES$2&amp;" d. "&amp;$B36)))</f>
        <v>0</v>
      </c>
      <c r="ET36" s="83" t="n">
        <f aca="false">IF($B36=ET$2,0,IF(COUNTIF(CORRIDA!$M:$M,$B36&amp;" d. "&amp;ET$2)+COUNTIF(CORRIDA!$M:$M,ET$2&amp;" d. "&amp;$B36)=0,0,COUNTIF(CORRIDA!$M:$M,$B36&amp;" d. "&amp;ET$2)+COUNTIF(CORRIDA!$M:$M,ET$2&amp;" d. "&amp;$B36)))</f>
        <v>0</v>
      </c>
      <c r="EU36" s="83" t="n">
        <f aca="false">IF($B36=EU$2,0,IF(COUNTIF(CORRIDA!$M:$M,$B36&amp;" d. "&amp;EU$2)+COUNTIF(CORRIDA!$M:$M,EU$2&amp;" d. "&amp;$B36)=0,0,COUNTIF(CORRIDA!$M:$M,$B36&amp;" d. "&amp;EU$2)+COUNTIF(CORRIDA!$M:$M,EU$2&amp;" d. "&amp;$B36)))</f>
        <v>0</v>
      </c>
      <c r="EV36" s="83" t="n">
        <f aca="false">IF($B36=EV$2,0,IF(COUNTIF(CORRIDA!$M:$M,$B36&amp;" d. "&amp;EV$2)+COUNTIF(CORRIDA!$M:$M,EV$2&amp;" d. "&amp;$B36)=0,0,COUNTIF(CORRIDA!$M:$M,$B36&amp;" d. "&amp;EV$2)+COUNTIF(CORRIDA!$M:$M,EV$2&amp;" d. "&amp;$B36)))</f>
        <v>0</v>
      </c>
      <c r="EW36" s="83" t="n">
        <f aca="false">IF($B36=EW$2,0,IF(COUNTIF(CORRIDA!$M:$M,$B36&amp;" d. "&amp;EW$2)+COUNTIF(CORRIDA!$M:$M,EW$2&amp;" d. "&amp;$B36)=0,0,COUNTIF(CORRIDA!$M:$M,$B36&amp;" d. "&amp;EW$2)+COUNTIF(CORRIDA!$M:$M,EW$2&amp;" d. "&amp;$B36)))</f>
        <v>0</v>
      </c>
      <c r="EX36" s="83" t="n">
        <f aca="false">IF($B36=EX$2,0,IF(COUNTIF(CORRIDA!$M:$M,$B36&amp;" d. "&amp;EX$2)+COUNTIF(CORRIDA!$M:$M,EX$2&amp;" d. "&amp;$B36)=0,0,COUNTIF(CORRIDA!$M:$M,$B36&amp;" d. "&amp;EX$2)+COUNTIF(CORRIDA!$M:$M,EX$2&amp;" d. "&amp;$B36)))</f>
        <v>0</v>
      </c>
      <c r="EY36" s="83" t="n">
        <f aca="false">IF($B36=EY$2,0,IF(COUNTIF(CORRIDA!$M:$M,$B36&amp;" d. "&amp;EY$2)+COUNTIF(CORRIDA!$M:$M,EY$2&amp;" d. "&amp;$B36)=0,0,COUNTIF(CORRIDA!$M:$M,$B36&amp;" d. "&amp;EY$2)+COUNTIF(CORRIDA!$M:$M,EY$2&amp;" d. "&amp;$B36)))</f>
        <v>0</v>
      </c>
      <c r="EZ36" s="83" t="n">
        <f aca="false">IF($B36=EZ$2,0,IF(COUNTIF(CORRIDA!$M:$M,$B36&amp;" d. "&amp;EZ$2)+COUNTIF(CORRIDA!$M:$M,EZ$2&amp;" d. "&amp;$B36)=0,0,COUNTIF(CORRIDA!$M:$M,$B36&amp;" d. "&amp;EZ$2)+COUNTIF(CORRIDA!$M:$M,EZ$2&amp;" d. "&amp;$B36)))</f>
        <v>0</v>
      </c>
      <c r="FA36" s="83" t="n">
        <f aca="false">IF($B36=FA$2,0,IF(COUNTIF(CORRIDA!$M:$M,$B36&amp;" d. "&amp;FA$2)+COUNTIF(CORRIDA!$M:$M,FA$2&amp;" d. "&amp;$B36)=0,0,COUNTIF(CORRIDA!$M:$M,$B36&amp;" d. "&amp;FA$2)+COUNTIF(CORRIDA!$M:$M,FA$2&amp;" d. "&amp;$B36)))</f>
        <v>0</v>
      </c>
      <c r="FB36" s="83" t="n">
        <f aca="false">IF($B36=FB$2,0,IF(COUNTIF(CORRIDA!$M:$M,$B36&amp;" d. "&amp;FB$2)+COUNTIF(CORRIDA!$M:$M,FB$2&amp;" d. "&amp;$B36)=0,0,COUNTIF(CORRIDA!$M:$M,$B36&amp;" d. "&amp;FB$2)+COUNTIF(CORRIDA!$M:$M,FB$2&amp;" d. "&amp;$B36)))</f>
        <v>0</v>
      </c>
      <c r="FC36" s="83" t="n">
        <f aca="false">IF($B36=FC$2,0,IF(COUNTIF(CORRIDA!$M:$M,$B36&amp;" d. "&amp;FC$2)+COUNTIF(CORRIDA!$M:$M,FC$2&amp;" d. "&amp;$B36)=0,0,COUNTIF(CORRIDA!$M:$M,$B36&amp;" d. "&amp;FC$2)+COUNTIF(CORRIDA!$M:$M,FC$2&amp;" d. "&amp;$B36)))</f>
        <v>0</v>
      </c>
      <c r="FD36" s="83" t="n">
        <f aca="false">IF($B36=FD$2,0,IF(COUNTIF(CORRIDA!$M:$M,$B36&amp;" d. "&amp;FD$2)+COUNTIF(CORRIDA!$M:$M,FD$2&amp;" d. "&amp;$B36)=0,0,COUNTIF(CORRIDA!$M:$M,$B36&amp;" d. "&amp;FD$2)+COUNTIF(CORRIDA!$M:$M,FD$2&amp;" d. "&amp;$B36)))</f>
        <v>0</v>
      </c>
      <c r="FE36" s="83" t="n">
        <f aca="false">IF($B36=FE$2,0,IF(COUNTIF(CORRIDA!$M:$M,$B36&amp;" d. "&amp;FE$2)+COUNTIF(CORRIDA!$M:$M,FE$2&amp;" d. "&amp;$B36)=0,0,COUNTIF(CORRIDA!$M:$M,$B36&amp;" d. "&amp;FE$2)+COUNTIF(CORRIDA!$M:$M,FE$2&amp;" d. "&amp;$B36)))</f>
        <v>0</v>
      </c>
      <c r="FF36" s="83" t="n">
        <f aca="false">IF($B36=FF$2,0,IF(COUNTIF(CORRIDA!$M:$M,$B36&amp;" d. "&amp;FF$2)+COUNTIF(CORRIDA!$M:$M,FF$2&amp;" d. "&amp;$B36)=0,0,COUNTIF(CORRIDA!$M:$M,$B36&amp;" d. "&amp;FF$2)+COUNTIF(CORRIDA!$M:$M,FF$2&amp;" d. "&amp;$B36)))</f>
        <v>0</v>
      </c>
      <c r="FG36" s="75" t="n">
        <f aca="false">SUM(DI36:EW36)</f>
        <v>7</v>
      </c>
      <c r="FH36" s="80"/>
      <c r="FI36" s="73" t="str">
        <f aca="false">BE36</f>
        <v>Persio</v>
      </c>
      <c r="FJ36" s="81" t="n">
        <f aca="false">COUNTIF(BF36:DC36,"&gt;0")</f>
        <v>5</v>
      </c>
      <c r="FK36" s="81" t="n">
        <f aca="false">AVERAGE(BF36:DC36)</f>
        <v>1.4</v>
      </c>
      <c r="FL36" s="81" t="n">
        <f aca="false">_xlfn.STDEV.P(BF36:DC36)</f>
        <v>0.489897948556636</v>
      </c>
    </row>
    <row r="37" customFormat="false" ht="12.75" hidden="false" customHeight="false" outlineLevel="0" collapsed="false">
      <c r="B37" s="73" t="str">
        <f aca="false">INTRO!B37</f>
        <v>Pinga</v>
      </c>
      <c r="C37" s="74" t="str">
        <f aca="false">IF($B37=C$2,"-",IF(COUNTIF(CORRIDA!$M:$M,$B37&amp;" d. "&amp;C$2)=0,"",COUNTIF(CORRIDA!$M:$M,$B37&amp;" d. "&amp;C$2)))</f>
        <v/>
      </c>
      <c r="D37" s="74" t="str">
        <f aca="false">IF($B37=D$2,"-",IF(COUNTIF(CORRIDA!$M:$M,$B37&amp;" d. "&amp;D$2)=0,"",COUNTIF(CORRIDA!$M:$M,$B37&amp;" d. "&amp;D$2)))</f>
        <v/>
      </c>
      <c r="E37" s="74" t="str">
        <f aca="false">IF($B37=E$2,"-",IF(COUNTIF(CORRIDA!$M:$M,$B37&amp;" d. "&amp;E$2)=0,"",COUNTIF(CORRIDA!$M:$M,$B37&amp;" d. "&amp;E$2)))</f>
        <v/>
      </c>
      <c r="F37" s="74" t="str">
        <f aca="false">IF($B37=F$2,"-",IF(COUNTIF(CORRIDA!$M:$M,$B37&amp;" d. "&amp;F$2)=0,"",COUNTIF(CORRIDA!$M:$M,$B37&amp;" d. "&amp;F$2)))</f>
        <v/>
      </c>
      <c r="G37" s="74" t="str">
        <f aca="false">IF($B37=G$2,"-",IF(COUNTIF(CORRIDA!$M:$M,$B37&amp;" d. "&amp;G$2)=0,"",COUNTIF(CORRIDA!$M:$M,$B37&amp;" d. "&amp;G$2)))</f>
        <v/>
      </c>
      <c r="H37" s="74" t="str">
        <f aca="false">IF($B37=H$2,"-",IF(COUNTIF(CORRIDA!$M:$M,$B37&amp;" d. "&amp;H$2)=0,"",COUNTIF(CORRIDA!$M:$M,$B37&amp;" d. "&amp;H$2)))</f>
        <v/>
      </c>
      <c r="I37" s="74" t="str">
        <f aca="false">IF($B37=I$2,"-",IF(COUNTIF(CORRIDA!$M:$M,$B37&amp;" d. "&amp;I$2)=0,"",COUNTIF(CORRIDA!$M:$M,$B37&amp;" d. "&amp;I$2)))</f>
        <v/>
      </c>
      <c r="J37" s="74" t="str">
        <f aca="false">IF($B37=J$2,"-",IF(COUNTIF(CORRIDA!$M:$M,$B37&amp;" d. "&amp;J$2)=0,"",COUNTIF(CORRIDA!$M:$M,$B37&amp;" d. "&amp;J$2)))</f>
        <v/>
      </c>
      <c r="K37" s="74" t="str">
        <f aca="false">IF($B37=K$2,"-",IF(COUNTIF(CORRIDA!$M:$M,$B37&amp;" d. "&amp;K$2)=0,"",COUNTIF(CORRIDA!$M:$M,$B37&amp;" d. "&amp;K$2)))</f>
        <v/>
      </c>
      <c r="L37" s="74" t="str">
        <f aca="false">IF($B37=L$2,"-",IF(COUNTIF(CORRIDA!$M:$M,$B37&amp;" d. "&amp;L$2)=0,"",COUNTIF(CORRIDA!$M:$M,$B37&amp;" d. "&amp;L$2)))</f>
        <v/>
      </c>
      <c r="M37" s="74" t="str">
        <f aca="false">IF($B37=M$2,"-",IF(COUNTIF(CORRIDA!$M:$M,$B37&amp;" d. "&amp;M$2)=0,"",COUNTIF(CORRIDA!$M:$M,$B37&amp;" d. "&amp;M$2)))</f>
        <v/>
      </c>
      <c r="N37" s="74" t="n">
        <f aca="false">IF($B37=N$2,"-",IF(COUNTIF(CORRIDA!$M:$M,$B37&amp;" d. "&amp;N$2)=0,"",COUNTIF(CORRIDA!$M:$M,$B37&amp;" d. "&amp;N$2)))</f>
        <v>1</v>
      </c>
      <c r="O37" s="74" t="str">
        <f aca="false">IF($B37=O$2,"-",IF(COUNTIF(CORRIDA!$M:$M,$B37&amp;" d. "&amp;O$2)=0,"",COUNTIF(CORRIDA!$M:$M,$B37&amp;" d. "&amp;O$2)))</f>
        <v/>
      </c>
      <c r="P37" s="74" t="str">
        <f aca="false">IF($B37=P$2,"-",IF(COUNTIF(CORRIDA!$M:$M,$B37&amp;" d. "&amp;P$2)=0,"",COUNTIF(CORRIDA!$M:$M,$B37&amp;" d. "&amp;P$2)))</f>
        <v/>
      </c>
      <c r="Q37" s="74" t="str">
        <f aca="false">IF($B37=Q$2,"-",IF(COUNTIF(CORRIDA!$M:$M,$B37&amp;" d. "&amp;Q$2)=0,"",COUNTIF(CORRIDA!$M:$M,$B37&amp;" d. "&amp;Q$2)))</f>
        <v/>
      </c>
      <c r="R37" s="74" t="str">
        <f aca="false">IF($B37=R$2,"-",IF(COUNTIF(CORRIDA!$M:$M,$B37&amp;" d. "&amp;R$2)=0,"",COUNTIF(CORRIDA!$M:$M,$B37&amp;" d. "&amp;R$2)))</f>
        <v/>
      </c>
      <c r="S37" s="74" t="str">
        <f aca="false">IF($B37=S$2,"-",IF(COUNTIF(CORRIDA!$M:$M,$B37&amp;" d. "&amp;S$2)=0,"",COUNTIF(CORRIDA!$M:$M,$B37&amp;" d. "&amp;S$2)))</f>
        <v/>
      </c>
      <c r="T37" s="74" t="str">
        <f aca="false">IF($B37=T$2,"-",IF(COUNTIF(CORRIDA!$M:$M,$B37&amp;" d. "&amp;T$2)=0,"",COUNTIF(CORRIDA!$M:$M,$B37&amp;" d. "&amp;T$2)))</f>
        <v/>
      </c>
      <c r="U37" s="74" t="str">
        <f aca="false">IF($B37=U$2,"-",IF(COUNTIF(CORRIDA!$M:$M,$B37&amp;" d. "&amp;U$2)=0,"",COUNTIF(CORRIDA!$M:$M,$B37&amp;" d. "&amp;U$2)))</f>
        <v/>
      </c>
      <c r="V37" s="74" t="str">
        <f aca="false">IF($B37=V$2,"-",IF(COUNTIF(CORRIDA!$M:$M,$B37&amp;" d. "&amp;V$2)=0,"",COUNTIF(CORRIDA!$M:$M,$B37&amp;" d. "&amp;V$2)))</f>
        <v/>
      </c>
      <c r="W37" s="74" t="str">
        <f aca="false">IF($B37=W$2,"-",IF(COUNTIF(CORRIDA!$M:$M,$B37&amp;" d. "&amp;W$2)=0,"",COUNTIF(CORRIDA!$M:$M,$B37&amp;" d. "&amp;W$2)))</f>
        <v/>
      </c>
      <c r="X37" s="74" t="str">
        <f aca="false">IF($B37=X$2,"-",IF(COUNTIF(CORRIDA!$M:$M,$B37&amp;" d. "&amp;X$2)=0,"",COUNTIF(CORRIDA!$M:$M,$B37&amp;" d. "&amp;X$2)))</f>
        <v/>
      </c>
      <c r="Y37" s="74" t="n">
        <f aca="false">IF($B37=Y$2,"-",IF(COUNTIF(CORRIDA!$M:$M,$B37&amp;" d. "&amp;Y$2)=0,"",COUNTIF(CORRIDA!$M:$M,$B37&amp;" d. "&amp;Y$2)))</f>
        <v>1</v>
      </c>
      <c r="Z37" s="74" t="n">
        <f aca="false">IF($B37=Z$2,"-",IF(COUNTIF(CORRIDA!$M:$M,$B37&amp;" d. "&amp;Z$2)=0,"",COUNTIF(CORRIDA!$M:$M,$B37&amp;" d. "&amp;Z$2)))</f>
        <v>1</v>
      </c>
      <c r="AA37" s="74" t="str">
        <f aca="false">IF($B37=AA$2,"-",IF(COUNTIF(CORRIDA!$M:$M,$B37&amp;" d. "&amp;AA$2)=0,"",COUNTIF(CORRIDA!$M:$M,$B37&amp;" d. "&amp;AA$2)))</f>
        <v/>
      </c>
      <c r="AB37" s="74" t="str">
        <f aca="false">IF($B37=AB$2,"-",IF(COUNTIF(CORRIDA!$M:$M,$B37&amp;" d. "&amp;AB$2)=0,"",COUNTIF(CORRIDA!$M:$M,$B37&amp;" d. "&amp;AB$2)))</f>
        <v/>
      </c>
      <c r="AC37" s="74" t="str">
        <f aca="false">IF($B37=AC$2,"-",IF(COUNTIF(CORRIDA!$M:$M,$B37&amp;" d. "&amp;AC$2)=0,"",COUNTIF(CORRIDA!$M:$M,$B37&amp;" d. "&amp;AC$2)))</f>
        <v/>
      </c>
      <c r="AD37" s="74" t="str">
        <f aca="false">IF($B37=AD$2,"-",IF(COUNTIF(CORRIDA!$M:$M,$B37&amp;" d. "&amp;AD$2)=0,"",COUNTIF(CORRIDA!$M:$M,$B37&amp;" d. "&amp;AD$2)))</f>
        <v/>
      </c>
      <c r="AE37" s="74" t="str">
        <f aca="false">IF($B37=AE$2,"-",IF(COUNTIF(CORRIDA!$M:$M,$B37&amp;" d. "&amp;AE$2)=0,"",COUNTIF(CORRIDA!$M:$M,$B37&amp;" d. "&amp;AE$2)))</f>
        <v/>
      </c>
      <c r="AF37" s="74" t="str">
        <f aca="false">IF($B37=AF$2,"-",IF(COUNTIF(CORRIDA!$M:$M,$B37&amp;" d. "&amp;AF$2)=0,"",COUNTIF(CORRIDA!$M:$M,$B37&amp;" d. "&amp;AF$2)))</f>
        <v/>
      </c>
      <c r="AG37" s="74" t="str">
        <f aca="false">IF($B37=AG$2,"-",IF(COUNTIF(CORRIDA!$M:$M,$B37&amp;" d. "&amp;AG$2)=0,"",COUNTIF(CORRIDA!$M:$M,$B37&amp;" d. "&amp;AG$2)))</f>
        <v/>
      </c>
      <c r="AH37" s="74" t="str">
        <f aca="false">IF($B37=AH$2,"-",IF(COUNTIF(CORRIDA!$M:$M,$B37&amp;" d. "&amp;AH$2)=0,"",COUNTIF(CORRIDA!$M:$M,$B37&amp;" d. "&amp;AH$2)))</f>
        <v/>
      </c>
      <c r="AI37" s="74" t="str">
        <f aca="false">IF($B37=AI$2,"-",IF(COUNTIF(CORRIDA!$M:$M,$B37&amp;" d. "&amp;AI$2)=0,"",COUNTIF(CORRIDA!$M:$M,$B37&amp;" d. "&amp;AI$2)))</f>
        <v/>
      </c>
      <c r="AJ37" s="74" t="str">
        <f aca="false">IF($B37=AJ$2,"-",IF(COUNTIF(CORRIDA!$M:$M,$B37&amp;" d. "&amp;AJ$2)=0,"",COUNTIF(CORRIDA!$M:$M,$B37&amp;" d. "&amp;AJ$2)))</f>
        <v/>
      </c>
      <c r="AK37" s="74" t="str">
        <f aca="false">IF($B37=AK$2,"-",IF(COUNTIF(CORRIDA!$M:$M,$B37&amp;" d. "&amp;AK$2)=0,"",COUNTIF(CORRIDA!$M:$M,$B37&amp;" d. "&amp;AK$2)))</f>
        <v>-</v>
      </c>
      <c r="AL37" s="74" t="str">
        <f aca="false">IF($B37=AL$2,"-",IF(COUNTIF(CORRIDA!$M:$M,$B37&amp;" d. "&amp;AL$2)=0,"",COUNTIF(CORRIDA!$M:$M,$B37&amp;" d. "&amp;AL$2)))</f>
        <v/>
      </c>
      <c r="AM37" s="74" t="str">
        <f aca="false">IF($B37=AM$2,"-",IF(COUNTIF(CORRIDA!$M:$M,$B37&amp;" d. "&amp;AM$2)=0,"",COUNTIF(CORRIDA!$M:$M,$B37&amp;" d. "&amp;AM$2)))</f>
        <v/>
      </c>
      <c r="AN37" s="74" t="str">
        <f aca="false">IF($B37=AN$2,"-",IF(COUNTIF(CORRIDA!$M:$M,$B37&amp;" d. "&amp;AN$2)=0,"",COUNTIF(CORRIDA!$M:$M,$B37&amp;" d. "&amp;AN$2)))</f>
        <v/>
      </c>
      <c r="AO37" s="74" t="str">
        <f aca="false">IF($B37=AO$2,"-",IF(COUNTIF(CORRIDA!$M:$M,$B37&amp;" d. "&amp;AO$2)=0,"",COUNTIF(CORRIDA!$M:$M,$B37&amp;" d. "&amp;AO$2)))</f>
        <v/>
      </c>
      <c r="AP37" s="74" t="str">
        <f aca="false">IF($B37=AP$2,"-",IF(COUNTIF(CORRIDA!$M:$M,$B37&amp;" d. "&amp;AP$2)=0,"",COUNTIF(CORRIDA!$M:$M,$B37&amp;" d. "&amp;AP$2)))</f>
        <v/>
      </c>
      <c r="AQ37" s="74" t="str">
        <f aca="false">IF($B37=AQ$2,"-",IF(COUNTIF(CORRIDA!$M:$M,$B37&amp;" d. "&amp;AQ$2)=0,"",COUNTIF(CORRIDA!$M:$M,$B37&amp;" d. "&amp;AQ$2)))</f>
        <v/>
      </c>
      <c r="AR37" s="74" t="str">
        <f aca="false">IF($B37=AR$2,"-",IF(COUNTIF(CORRIDA!$M:$M,$B37&amp;" d. "&amp;AR$2)=0,"",COUNTIF(CORRIDA!$M:$M,$B37&amp;" d. "&amp;AR$2)))</f>
        <v/>
      </c>
      <c r="AS37" s="74" t="str">
        <f aca="false">IF($B37=AS$2,"-",IF(COUNTIF(CORRIDA!$M:$M,$B37&amp;" d. "&amp;AS$2)=0,"",COUNTIF(CORRIDA!$M:$M,$B37&amp;" d. "&amp;AS$2)))</f>
        <v/>
      </c>
      <c r="AT37" s="74" t="str">
        <f aca="false">IF($B37=AT$2,"-",IF(COUNTIF(CORRIDA!$M:$M,$B37&amp;" d. "&amp;AT$2)=0,"",COUNTIF(CORRIDA!$M:$M,$B37&amp;" d. "&amp;AT$2)))</f>
        <v/>
      </c>
      <c r="AU37" s="74" t="str">
        <f aca="false">IF($B37=AU$2,"-",IF(COUNTIF(CORRIDA!$M:$M,$B37&amp;" d. "&amp;AU$2)=0,"",COUNTIF(CORRIDA!$M:$M,$B37&amp;" d. "&amp;AU$2)))</f>
        <v/>
      </c>
      <c r="AV37" s="74" t="str">
        <f aca="false">IF($B37=AV$2,"-",IF(COUNTIF(CORRIDA!$M:$M,$B37&amp;" d. "&amp;AV$2)=0,"",COUNTIF(CORRIDA!$M:$M,$B37&amp;" d. "&amp;AV$2)))</f>
        <v/>
      </c>
      <c r="AW37" s="74" t="str">
        <f aca="false">IF($B37=AW$2,"-",IF(COUNTIF(CORRIDA!$M:$M,$B37&amp;" d. "&amp;AW$2)=0,"",COUNTIF(CORRIDA!$M:$M,$B37&amp;" d. "&amp;AW$2)))</f>
        <v/>
      </c>
      <c r="AX37" s="74" t="n">
        <f aca="false">IF($B37=AX$2,"-",IF(COUNTIF(CORRIDA!$M:$M,$B37&amp;" d. "&amp;AX$2)=0,"",COUNTIF(CORRIDA!$M:$M,$B37&amp;" d. "&amp;AX$2)))</f>
        <v>1</v>
      </c>
      <c r="AY37" s="74" t="str">
        <f aca="false">IF($B37=AY$2,"-",IF(COUNTIF(CORRIDA!$M:$M,$B37&amp;" d. "&amp;AY$2)=0,"",COUNTIF(CORRIDA!$M:$M,$B37&amp;" d. "&amp;AY$2)))</f>
        <v/>
      </c>
      <c r="AZ37" s="74" t="str">
        <f aca="false">IF($B37=AZ$2,"-",IF(COUNTIF(CORRIDA!$M:$M,$B37&amp;" d. "&amp;AZ$2)=0,"",COUNTIF(CORRIDA!$M:$M,$B37&amp;" d. "&amp;AZ$2)))</f>
        <v/>
      </c>
      <c r="BA37" s="75" t="n">
        <f aca="false">SUM(C37:AZ37)</f>
        <v>4</v>
      </c>
      <c r="BE37" s="73" t="str">
        <f aca="false">B37</f>
        <v>Pinga</v>
      </c>
      <c r="BF37" s="76" t="str">
        <f aca="false">IF($B37=BF$2,"-",IF(COUNTIF(CORRIDA!$M:$M,$B37&amp;" d. "&amp;BF$2)+COUNTIF(CORRIDA!$M:$M,BF$2&amp;" d. "&amp;$B37)=0,"",COUNTIF(CORRIDA!$M:$M,$B37&amp;" d. "&amp;BF$2)+COUNTIF(CORRIDA!$M:$M,BF$2&amp;" d. "&amp;$B37)))</f>
        <v/>
      </c>
      <c r="BG37" s="76" t="str">
        <f aca="false">IF($B37=BG$2,"-",IF(COUNTIF(CORRIDA!$M:$M,$B37&amp;" d. "&amp;BG$2)+COUNTIF(CORRIDA!$M:$M,BG$2&amp;" d. "&amp;$B37)=0,"",COUNTIF(CORRIDA!$M:$M,$B37&amp;" d. "&amp;BG$2)+COUNTIF(CORRIDA!$M:$M,BG$2&amp;" d. "&amp;$B37)))</f>
        <v/>
      </c>
      <c r="BH37" s="76" t="str">
        <f aca="false">IF($B37=BH$2,"-",IF(COUNTIF(CORRIDA!$M:$M,$B37&amp;" d. "&amp;BH$2)+COUNTIF(CORRIDA!$M:$M,BH$2&amp;" d. "&amp;$B37)=0,"",COUNTIF(CORRIDA!$M:$M,$B37&amp;" d. "&amp;BH$2)+COUNTIF(CORRIDA!$M:$M,BH$2&amp;" d. "&amp;$B37)))</f>
        <v/>
      </c>
      <c r="BI37" s="76" t="str">
        <f aca="false">IF($B37=BI$2,"-",IF(COUNTIF(CORRIDA!$M:$M,$B37&amp;" d. "&amp;BI$2)+COUNTIF(CORRIDA!$M:$M,BI$2&amp;" d. "&amp;$B37)=0,"",COUNTIF(CORRIDA!$M:$M,$B37&amp;" d. "&amp;BI$2)+COUNTIF(CORRIDA!$M:$M,BI$2&amp;" d. "&amp;$B37)))</f>
        <v/>
      </c>
      <c r="BJ37" s="76" t="str">
        <f aca="false">IF($B37=BJ$2,"-",IF(COUNTIF(CORRIDA!$M:$M,$B37&amp;" d. "&amp;BJ$2)+COUNTIF(CORRIDA!$M:$M,BJ$2&amp;" d. "&amp;$B37)=0,"",COUNTIF(CORRIDA!$M:$M,$B37&amp;" d. "&amp;BJ$2)+COUNTIF(CORRIDA!$M:$M,BJ$2&amp;" d. "&amp;$B37)))</f>
        <v/>
      </c>
      <c r="BK37" s="76" t="str">
        <f aca="false">IF($B37=BK$2,"-",IF(COUNTIF(CORRIDA!$M:$M,$B37&amp;" d. "&amp;BK$2)+COUNTIF(CORRIDA!$M:$M,BK$2&amp;" d. "&amp;$B37)=0,"",COUNTIF(CORRIDA!$M:$M,$B37&amp;" d. "&amp;BK$2)+COUNTIF(CORRIDA!$M:$M,BK$2&amp;" d. "&amp;$B37)))</f>
        <v/>
      </c>
      <c r="BL37" s="76" t="n">
        <f aca="false">IF($B37=BL$2,"-",IF(COUNTIF(CORRIDA!$M:$M,$B37&amp;" d. "&amp;BL$2)+COUNTIF(CORRIDA!$M:$M,BL$2&amp;" d. "&amp;$B37)=0,"",COUNTIF(CORRIDA!$M:$M,$B37&amp;" d. "&amp;BL$2)+COUNTIF(CORRIDA!$M:$M,BL$2&amp;" d. "&amp;$B37)))</f>
        <v>1</v>
      </c>
      <c r="BM37" s="76" t="str">
        <f aca="false">IF($B37=BM$2,"-",IF(COUNTIF(CORRIDA!$M:$M,$B37&amp;" d. "&amp;BM$2)+COUNTIF(CORRIDA!$M:$M,BM$2&amp;" d. "&amp;$B37)=0,"",COUNTIF(CORRIDA!$M:$M,$B37&amp;" d. "&amp;BM$2)+COUNTIF(CORRIDA!$M:$M,BM$2&amp;" d. "&amp;$B37)))</f>
        <v/>
      </c>
      <c r="BN37" s="76" t="str">
        <f aca="false">IF($B37=BN$2,"-",IF(COUNTIF(CORRIDA!$M:$M,$B37&amp;" d. "&amp;BN$2)+COUNTIF(CORRIDA!$M:$M,BN$2&amp;" d. "&amp;$B37)=0,"",COUNTIF(CORRIDA!$M:$M,$B37&amp;" d. "&amp;BN$2)+COUNTIF(CORRIDA!$M:$M,BN$2&amp;" d. "&amp;$B37)))</f>
        <v/>
      </c>
      <c r="BO37" s="76" t="str">
        <f aca="false">IF($B37=BO$2,"-",IF(COUNTIF(CORRIDA!$M:$M,$B37&amp;" d. "&amp;BO$2)+COUNTIF(CORRIDA!$M:$M,BO$2&amp;" d. "&amp;$B37)=0,"",COUNTIF(CORRIDA!$M:$M,$B37&amp;" d. "&amp;BO$2)+COUNTIF(CORRIDA!$M:$M,BO$2&amp;" d. "&amp;$B37)))</f>
        <v/>
      </c>
      <c r="BP37" s="76" t="n">
        <f aca="false">IF($B37=BP$2,"-",IF(COUNTIF(CORRIDA!$M:$M,$B37&amp;" d. "&amp;BP$2)+COUNTIF(CORRIDA!$M:$M,BP$2&amp;" d. "&amp;$B37)=0,"",COUNTIF(CORRIDA!$M:$M,$B37&amp;" d. "&amp;BP$2)+COUNTIF(CORRIDA!$M:$M,BP$2&amp;" d. "&amp;$B37)))</f>
        <v>1</v>
      </c>
      <c r="BQ37" s="76" t="n">
        <f aca="false">IF($B37=BQ$2,"-",IF(COUNTIF(CORRIDA!$M:$M,$B37&amp;" d. "&amp;BQ$2)+COUNTIF(CORRIDA!$M:$M,BQ$2&amp;" d. "&amp;$B37)=0,"",COUNTIF(CORRIDA!$M:$M,$B37&amp;" d. "&amp;BQ$2)+COUNTIF(CORRIDA!$M:$M,BQ$2&amp;" d. "&amp;$B37)))</f>
        <v>3</v>
      </c>
      <c r="BR37" s="76" t="str">
        <f aca="false">IF($B37=BR$2,"-",IF(COUNTIF(CORRIDA!$M:$M,$B37&amp;" d. "&amp;BR$2)+COUNTIF(CORRIDA!$M:$M,BR$2&amp;" d. "&amp;$B37)=0,"",COUNTIF(CORRIDA!$M:$M,$B37&amp;" d. "&amp;BR$2)+COUNTIF(CORRIDA!$M:$M,BR$2&amp;" d. "&amp;$B37)))</f>
        <v/>
      </c>
      <c r="BS37" s="76" t="str">
        <f aca="false">IF($B37=BS$2,"-",IF(COUNTIF(CORRIDA!$M:$M,$B37&amp;" d. "&amp;BS$2)+COUNTIF(CORRIDA!$M:$M,BS$2&amp;" d. "&amp;$B37)=0,"",COUNTIF(CORRIDA!$M:$M,$B37&amp;" d. "&amp;BS$2)+COUNTIF(CORRIDA!$M:$M,BS$2&amp;" d. "&amp;$B37)))</f>
        <v/>
      </c>
      <c r="BT37" s="76" t="str">
        <f aca="false">IF($B37=BT$2,"-",IF(COUNTIF(CORRIDA!$M:$M,$B37&amp;" d. "&amp;BT$2)+COUNTIF(CORRIDA!$M:$M,BT$2&amp;" d. "&amp;$B37)=0,"",COUNTIF(CORRIDA!$M:$M,$B37&amp;" d. "&amp;BT$2)+COUNTIF(CORRIDA!$M:$M,BT$2&amp;" d. "&amp;$B37)))</f>
        <v/>
      </c>
      <c r="BU37" s="76" t="str">
        <f aca="false">IF($B37=BU$2,"-",IF(COUNTIF(CORRIDA!$M:$M,$B37&amp;" d. "&amp;BU$2)+COUNTIF(CORRIDA!$M:$M,BU$2&amp;" d. "&amp;$B37)=0,"",COUNTIF(CORRIDA!$M:$M,$B37&amp;" d. "&amp;BU$2)+COUNTIF(CORRIDA!$M:$M,BU$2&amp;" d. "&amp;$B37)))</f>
        <v/>
      </c>
      <c r="BV37" s="76" t="str">
        <f aca="false">IF($B37=BV$2,"-",IF(COUNTIF(CORRIDA!$M:$M,$B37&amp;" d. "&amp;BV$2)+COUNTIF(CORRIDA!$M:$M,BV$2&amp;" d. "&amp;$B37)=0,"",COUNTIF(CORRIDA!$M:$M,$B37&amp;" d. "&amp;BV$2)+COUNTIF(CORRIDA!$M:$M,BV$2&amp;" d. "&amp;$B37)))</f>
        <v/>
      </c>
      <c r="BW37" s="76" t="str">
        <f aca="false">IF($B37=BW$2,"-",IF(COUNTIF(CORRIDA!$M:$M,$B37&amp;" d. "&amp;BW$2)+COUNTIF(CORRIDA!$M:$M,BW$2&amp;" d. "&amp;$B37)=0,"",COUNTIF(CORRIDA!$M:$M,$B37&amp;" d. "&amp;BW$2)+COUNTIF(CORRIDA!$M:$M,BW$2&amp;" d. "&amp;$B37)))</f>
        <v/>
      </c>
      <c r="BX37" s="76" t="str">
        <f aca="false">IF($B37=BX$2,"-",IF(COUNTIF(CORRIDA!$M:$M,$B37&amp;" d. "&amp;BX$2)+COUNTIF(CORRIDA!$M:$M,BX$2&amp;" d. "&amp;$B37)=0,"",COUNTIF(CORRIDA!$M:$M,$B37&amp;" d. "&amp;BX$2)+COUNTIF(CORRIDA!$M:$M,BX$2&amp;" d. "&amp;$B37)))</f>
        <v/>
      </c>
      <c r="BY37" s="76" t="str">
        <f aca="false">IF($B37=BY$2,"-",IF(COUNTIF(CORRIDA!$M:$M,$B37&amp;" d. "&amp;BY$2)+COUNTIF(CORRIDA!$M:$M,BY$2&amp;" d. "&amp;$B37)=0,"",COUNTIF(CORRIDA!$M:$M,$B37&amp;" d. "&amp;BY$2)+COUNTIF(CORRIDA!$M:$M,BY$2&amp;" d. "&amp;$B37)))</f>
        <v/>
      </c>
      <c r="BZ37" s="76" t="str">
        <f aca="false">IF($B37=BZ$2,"-",IF(COUNTIF(CORRIDA!$M:$M,$B37&amp;" d. "&amp;BZ$2)+COUNTIF(CORRIDA!$M:$M,BZ$2&amp;" d. "&amp;$B37)=0,"",COUNTIF(CORRIDA!$M:$M,$B37&amp;" d. "&amp;BZ$2)+COUNTIF(CORRIDA!$M:$M,BZ$2&amp;" d. "&amp;$B37)))</f>
        <v/>
      </c>
      <c r="CA37" s="76" t="str">
        <f aca="false">IF($B37=CA$2,"-",IF(COUNTIF(CORRIDA!$M:$M,$B37&amp;" d. "&amp;CA$2)+COUNTIF(CORRIDA!$M:$M,CA$2&amp;" d. "&amp;$B37)=0,"",COUNTIF(CORRIDA!$M:$M,$B37&amp;" d. "&amp;CA$2)+COUNTIF(CORRIDA!$M:$M,CA$2&amp;" d. "&amp;$B37)))</f>
        <v/>
      </c>
      <c r="CB37" s="76" t="n">
        <f aca="false">IF($B37=CB$2,"-",IF(COUNTIF(CORRIDA!$M:$M,$B37&amp;" d. "&amp;CB$2)+COUNTIF(CORRIDA!$M:$M,CB$2&amp;" d. "&amp;$B37)=0,"",COUNTIF(CORRIDA!$M:$M,$B37&amp;" d. "&amp;CB$2)+COUNTIF(CORRIDA!$M:$M,CB$2&amp;" d. "&amp;$B37)))</f>
        <v>1</v>
      </c>
      <c r="CC37" s="76" t="n">
        <f aca="false">IF($B37=CC$2,"-",IF(COUNTIF(CORRIDA!$M:$M,$B37&amp;" d. "&amp;CC$2)+COUNTIF(CORRIDA!$M:$M,CC$2&amp;" d. "&amp;$B37)=0,"",COUNTIF(CORRIDA!$M:$M,$B37&amp;" d. "&amp;CC$2)+COUNTIF(CORRIDA!$M:$M,CC$2&amp;" d. "&amp;$B37)))</f>
        <v>1</v>
      </c>
      <c r="CD37" s="76" t="str">
        <f aca="false">IF($B37=CD$2,"-",IF(COUNTIF(CORRIDA!$M:$M,$B37&amp;" d. "&amp;CD$2)+COUNTIF(CORRIDA!$M:$M,CD$2&amp;" d. "&amp;$B37)=0,"",COUNTIF(CORRIDA!$M:$M,$B37&amp;" d. "&amp;CD$2)+COUNTIF(CORRIDA!$M:$M,CD$2&amp;" d. "&amp;$B37)))</f>
        <v/>
      </c>
      <c r="CE37" s="76" t="str">
        <f aca="false">IF($B37=CE$2,"-",IF(COUNTIF(CORRIDA!$M:$M,$B37&amp;" d. "&amp;CE$2)+COUNTIF(CORRIDA!$M:$M,CE$2&amp;" d. "&amp;$B37)=0,"",COUNTIF(CORRIDA!$M:$M,$B37&amp;" d. "&amp;CE$2)+COUNTIF(CORRIDA!$M:$M,CE$2&amp;" d. "&amp;$B37)))</f>
        <v/>
      </c>
      <c r="CF37" s="76" t="str">
        <f aca="false">IF($B37=CF$2,"-",IF(COUNTIF(CORRIDA!$M:$M,$B37&amp;" d. "&amp;CF$2)+COUNTIF(CORRIDA!$M:$M,CF$2&amp;" d. "&amp;$B37)=0,"",COUNTIF(CORRIDA!$M:$M,$B37&amp;" d. "&amp;CF$2)+COUNTIF(CORRIDA!$M:$M,CF$2&amp;" d. "&amp;$B37)))</f>
        <v/>
      </c>
      <c r="CG37" s="76" t="str">
        <f aca="false">IF($B37=CG$2,"-",IF(COUNTIF(CORRIDA!$M:$M,$B37&amp;" d. "&amp;CG$2)+COUNTIF(CORRIDA!$M:$M,CG$2&amp;" d. "&amp;$B37)=0,"",COUNTIF(CORRIDA!$M:$M,$B37&amp;" d. "&amp;CG$2)+COUNTIF(CORRIDA!$M:$M,CG$2&amp;" d. "&amp;$B37)))</f>
        <v/>
      </c>
      <c r="CH37" s="76" t="n">
        <f aca="false">IF($B37=CH$2,"-",IF(COUNTIF(CORRIDA!$M:$M,$B37&amp;" d. "&amp;CH$2)+COUNTIF(CORRIDA!$M:$M,CH$2&amp;" d. "&amp;$B37)=0,"",COUNTIF(CORRIDA!$M:$M,$B37&amp;" d. "&amp;CH$2)+COUNTIF(CORRIDA!$M:$M,CH$2&amp;" d. "&amp;$B37)))</f>
        <v>2</v>
      </c>
      <c r="CI37" s="76" t="str">
        <f aca="false">IF($B37=CI$2,"-",IF(COUNTIF(CORRIDA!$M:$M,$B37&amp;" d. "&amp;CI$2)+COUNTIF(CORRIDA!$M:$M,CI$2&amp;" d. "&amp;$B37)=0,"",COUNTIF(CORRIDA!$M:$M,$B37&amp;" d. "&amp;CI$2)+COUNTIF(CORRIDA!$M:$M,CI$2&amp;" d. "&amp;$B37)))</f>
        <v/>
      </c>
      <c r="CJ37" s="76" t="str">
        <f aca="false">IF($B37=CJ$2,"-",IF(COUNTIF(CORRIDA!$M:$M,$B37&amp;" d. "&amp;CJ$2)+COUNTIF(CORRIDA!$M:$M,CJ$2&amp;" d. "&amp;$B37)=0,"",COUNTIF(CORRIDA!$M:$M,$B37&amp;" d. "&amp;CJ$2)+COUNTIF(CORRIDA!$M:$M,CJ$2&amp;" d. "&amp;$B37)))</f>
        <v/>
      </c>
      <c r="CK37" s="76" t="n">
        <f aca="false">IF($B37=CK$2,"-",IF(COUNTIF(CORRIDA!$M:$M,$B37&amp;" d. "&amp;CK$2)+COUNTIF(CORRIDA!$M:$M,CK$2&amp;" d. "&amp;$B37)=0,"",COUNTIF(CORRIDA!$M:$M,$B37&amp;" d. "&amp;CK$2)+COUNTIF(CORRIDA!$M:$M,CK$2&amp;" d. "&amp;$B37)))</f>
        <v>1</v>
      </c>
      <c r="CL37" s="76" t="str">
        <f aca="false">IF($B37=CL$2,"-",IF(COUNTIF(CORRIDA!$M:$M,$B37&amp;" d. "&amp;CL$2)+COUNTIF(CORRIDA!$M:$M,CL$2&amp;" d. "&amp;$B37)=0,"",COUNTIF(CORRIDA!$M:$M,$B37&amp;" d. "&amp;CL$2)+COUNTIF(CORRIDA!$M:$M,CL$2&amp;" d. "&amp;$B37)))</f>
        <v/>
      </c>
      <c r="CM37" s="76" t="str">
        <f aca="false">IF($B37=CM$2,"-",IF(COUNTIF(CORRIDA!$M:$M,$B37&amp;" d. "&amp;CM$2)+COUNTIF(CORRIDA!$M:$M,CM$2&amp;" d. "&amp;$B37)=0,"",COUNTIF(CORRIDA!$M:$M,$B37&amp;" d. "&amp;CM$2)+COUNTIF(CORRIDA!$M:$M,CM$2&amp;" d. "&amp;$B37)))</f>
        <v/>
      </c>
      <c r="CN37" s="76" t="str">
        <f aca="false">IF($B37=CN$2,"-",IF(COUNTIF(CORRIDA!$M:$M,$B37&amp;" d. "&amp;CN$2)+COUNTIF(CORRIDA!$M:$M,CN$2&amp;" d. "&amp;$B37)=0,"",COUNTIF(CORRIDA!$M:$M,$B37&amp;" d. "&amp;CN$2)+COUNTIF(CORRIDA!$M:$M,CN$2&amp;" d. "&amp;$B37)))</f>
        <v>-</v>
      </c>
      <c r="CO37" s="76" t="str">
        <f aca="false">IF($B37=CO$2,"-",IF(COUNTIF(CORRIDA!$M:$M,$B37&amp;" d. "&amp;CO$2)+COUNTIF(CORRIDA!$M:$M,CO$2&amp;" d. "&amp;$B37)=0,"",COUNTIF(CORRIDA!$M:$M,$B37&amp;" d. "&amp;CO$2)+COUNTIF(CORRIDA!$M:$M,CO$2&amp;" d. "&amp;$B37)))</f>
        <v/>
      </c>
      <c r="CP37" s="76" t="str">
        <f aca="false">IF($B37=CP$2,"-",IF(COUNTIF(CORRIDA!$M:$M,$B37&amp;" d. "&amp;CP$2)+COUNTIF(CORRIDA!$M:$M,CP$2&amp;" d. "&amp;$B37)=0,"",COUNTIF(CORRIDA!$M:$M,$B37&amp;" d. "&amp;CP$2)+COUNTIF(CORRIDA!$M:$M,CP$2&amp;" d. "&amp;$B37)))</f>
        <v/>
      </c>
      <c r="CQ37" s="76" t="str">
        <f aca="false">IF($B37=CQ$2,"-",IF(COUNTIF(CORRIDA!$M:$M,$B37&amp;" d. "&amp;CQ$2)+COUNTIF(CORRIDA!$M:$M,CQ$2&amp;" d. "&amp;$B37)=0,"",COUNTIF(CORRIDA!$M:$M,$B37&amp;" d. "&amp;CQ$2)+COUNTIF(CORRIDA!$M:$M,CQ$2&amp;" d. "&amp;$B37)))</f>
        <v/>
      </c>
      <c r="CR37" s="76" t="n">
        <f aca="false">IF($B37=CR$2,"-",IF(COUNTIF(CORRIDA!$M:$M,$B37&amp;" d. "&amp;CR$2)+COUNTIF(CORRIDA!$M:$M,CR$2&amp;" d. "&amp;$B37)=0,"",COUNTIF(CORRIDA!$M:$M,$B37&amp;" d. "&amp;CR$2)+COUNTIF(CORRIDA!$M:$M,CR$2&amp;" d. "&amp;$B37)))</f>
        <v>1</v>
      </c>
      <c r="CS37" s="76" t="str">
        <f aca="false">IF($B37=CS$2,"-",IF(COUNTIF(CORRIDA!$M:$M,$B37&amp;" d. "&amp;CS$2)+COUNTIF(CORRIDA!$M:$M,CS$2&amp;" d. "&amp;$B37)=0,"",COUNTIF(CORRIDA!$M:$M,$B37&amp;" d. "&amp;CS$2)+COUNTIF(CORRIDA!$M:$M,CS$2&amp;" d. "&amp;$B37)))</f>
        <v/>
      </c>
      <c r="CT37" s="76" t="str">
        <f aca="false">IF($B37=CT$2,"-",IF(COUNTIF(CORRIDA!$M:$M,$B37&amp;" d. "&amp;CT$2)+COUNTIF(CORRIDA!$M:$M,CT$2&amp;" d. "&amp;$B37)=0,"",COUNTIF(CORRIDA!$M:$M,$B37&amp;" d. "&amp;CT$2)+COUNTIF(CORRIDA!$M:$M,CT$2&amp;" d. "&amp;$B37)))</f>
        <v/>
      </c>
      <c r="CU37" s="76" t="str">
        <f aca="false">IF($B37=CU$2,"-",IF(COUNTIF(CORRIDA!$M:$M,$B37&amp;" d. "&amp;CU$2)+COUNTIF(CORRIDA!$M:$M,CU$2&amp;" d. "&amp;$B37)=0,"",COUNTIF(CORRIDA!$M:$M,$B37&amp;" d. "&amp;CU$2)+COUNTIF(CORRIDA!$M:$M,CU$2&amp;" d. "&amp;$B37)))</f>
        <v/>
      </c>
      <c r="CV37" s="76" t="str">
        <f aca="false">IF($B37=CV$2,"-",IF(COUNTIF(CORRIDA!$M:$M,$B37&amp;" d. "&amp;CV$2)+COUNTIF(CORRIDA!$M:$M,CV$2&amp;" d. "&amp;$B37)=0,"",COUNTIF(CORRIDA!$M:$M,$B37&amp;" d. "&amp;CV$2)+COUNTIF(CORRIDA!$M:$M,CV$2&amp;" d. "&amp;$B37)))</f>
        <v/>
      </c>
      <c r="CW37" s="76" t="str">
        <f aca="false">IF($B37=CW$2,"-",IF(COUNTIF(CORRIDA!$M:$M,$B37&amp;" d. "&amp;CW$2)+COUNTIF(CORRIDA!$M:$M,CW$2&amp;" d. "&amp;$B37)=0,"",COUNTIF(CORRIDA!$M:$M,$B37&amp;" d. "&amp;CW$2)+COUNTIF(CORRIDA!$M:$M,CW$2&amp;" d. "&amp;$B37)))</f>
        <v/>
      </c>
      <c r="CX37" s="76" t="str">
        <f aca="false">IF($B37=CX$2,"-",IF(COUNTIF(CORRIDA!$M:$M,$B37&amp;" d. "&amp;CX$2)+COUNTIF(CORRIDA!$M:$M,CX$2&amp;" d. "&amp;$B37)=0,"",COUNTIF(CORRIDA!$M:$M,$B37&amp;" d. "&amp;CX$2)+COUNTIF(CORRIDA!$M:$M,CX$2&amp;" d. "&amp;$B37)))</f>
        <v/>
      </c>
      <c r="CY37" s="76" t="str">
        <f aca="false">IF($B37=CY$2,"-",IF(COUNTIF(CORRIDA!$M:$M,$B37&amp;" d. "&amp;CY$2)+COUNTIF(CORRIDA!$M:$M,CY$2&amp;" d. "&amp;$B37)=0,"",COUNTIF(CORRIDA!$M:$M,$B37&amp;" d. "&amp;CY$2)+COUNTIF(CORRIDA!$M:$M,CY$2&amp;" d. "&amp;$B37)))</f>
        <v/>
      </c>
      <c r="CZ37" s="76" t="n">
        <f aca="false">IF($B37=CZ$2,"-",IF(COUNTIF(CORRIDA!$M:$M,$B37&amp;" d. "&amp;CZ$2)+COUNTIF(CORRIDA!$M:$M,CZ$2&amp;" d. "&amp;$B37)=0,"",COUNTIF(CORRIDA!$M:$M,$B37&amp;" d. "&amp;CZ$2)+COUNTIF(CORRIDA!$M:$M,CZ$2&amp;" d. "&amp;$B37)))</f>
        <v>1</v>
      </c>
      <c r="DA37" s="76" t="n">
        <f aca="false">IF($B37=DA$2,"-",IF(COUNTIF(CORRIDA!$M:$M,$B37&amp;" d. "&amp;DA$2)+COUNTIF(CORRIDA!$M:$M,DA$2&amp;" d. "&amp;$B37)=0,"",COUNTIF(CORRIDA!$M:$M,$B37&amp;" d. "&amp;DA$2)+COUNTIF(CORRIDA!$M:$M,DA$2&amp;" d. "&amp;$B37)))</f>
        <v>1</v>
      </c>
      <c r="DB37" s="76" t="str">
        <f aca="false">IF($B37=DB$2,"-",IF(COUNTIF(CORRIDA!$M:$M,$B37&amp;" d. "&amp;DB$2)+COUNTIF(CORRIDA!$M:$M,DB$2&amp;" d. "&amp;$B37)=0,"",COUNTIF(CORRIDA!$M:$M,$B37&amp;" d. "&amp;DB$2)+COUNTIF(CORRIDA!$M:$M,DB$2&amp;" d. "&amp;$B37)))</f>
        <v/>
      </c>
      <c r="DC37" s="76" t="str">
        <f aca="false">IF($B37=DC$2,"-",IF(COUNTIF(CORRIDA!$M:$M,$B37&amp;" d. "&amp;DC$2)+COUNTIF(CORRIDA!$M:$M,DC$2&amp;" d. "&amp;$B37)=0,"",COUNTIF(CORRIDA!$M:$M,$B37&amp;" d. "&amp;DC$2)+COUNTIF(CORRIDA!$M:$M,DC$2&amp;" d. "&amp;$B37)))</f>
        <v/>
      </c>
      <c r="DD37" s="75" t="n">
        <f aca="false">SUM(BF37:DC37)</f>
        <v>13</v>
      </c>
      <c r="DE37" s="77" t="n">
        <f aca="false">COUNTIF(BF37:DC37,"&gt;0")</f>
        <v>10</v>
      </c>
      <c r="DF37" s="78" t="n">
        <f aca="false">IF(COUNTIF(BF37:DC37,"&gt;0")&lt;10,0,QUOTIENT(COUNTIF(BF37:DC37,"&gt;0"),5)*50)</f>
        <v>100</v>
      </c>
      <c r="DG37" s="79"/>
      <c r="DH37" s="73" t="str">
        <f aca="false">BE37</f>
        <v>Pinga</v>
      </c>
      <c r="DI37" s="76" t="n">
        <f aca="false">IF($B37=DI$2,0,IF(COUNTIF(CORRIDA!$M:$M,$B37&amp;" d. "&amp;DI$2)+COUNTIF(CORRIDA!$M:$M,DI$2&amp;" d. "&amp;$B37)=0,0,COUNTIF(CORRIDA!$M:$M,$B37&amp;" d. "&amp;DI$2)+COUNTIF(CORRIDA!$M:$M,DI$2&amp;" d. "&amp;$B37)))</f>
        <v>0</v>
      </c>
      <c r="DJ37" s="76" t="n">
        <f aca="false">IF($B37=DJ$2,0,IF(COUNTIF(CORRIDA!$M:$M,$B37&amp;" d. "&amp;DJ$2)+COUNTIF(CORRIDA!$M:$M,DJ$2&amp;" d. "&amp;$B37)=0,0,COUNTIF(CORRIDA!$M:$M,$B37&amp;" d. "&amp;DJ$2)+COUNTIF(CORRIDA!$M:$M,DJ$2&amp;" d. "&amp;$B37)))</f>
        <v>0</v>
      </c>
      <c r="DK37" s="76" t="n">
        <f aca="false">IF($B37=DK$2,0,IF(COUNTIF(CORRIDA!$M:$M,$B37&amp;" d. "&amp;DK$2)+COUNTIF(CORRIDA!$M:$M,DK$2&amp;" d. "&amp;$B37)=0,0,COUNTIF(CORRIDA!$M:$M,$B37&amp;" d. "&amp;DK$2)+COUNTIF(CORRIDA!$M:$M,DK$2&amp;" d. "&amp;$B37)))</f>
        <v>0</v>
      </c>
      <c r="DL37" s="76" t="n">
        <f aca="false">IF($B37=DL$2,0,IF(COUNTIF(CORRIDA!$M:$M,$B37&amp;" d. "&amp;DL$2)+COUNTIF(CORRIDA!$M:$M,DL$2&amp;" d. "&amp;$B37)=0,0,COUNTIF(CORRIDA!$M:$M,$B37&amp;" d. "&amp;DL$2)+COUNTIF(CORRIDA!$M:$M,DL$2&amp;" d. "&amp;$B37)))</f>
        <v>0</v>
      </c>
      <c r="DM37" s="76" t="n">
        <f aca="false">IF($B37=DM$2,0,IF(COUNTIF(CORRIDA!$M:$M,$B37&amp;" d. "&amp;DM$2)+COUNTIF(CORRIDA!$M:$M,DM$2&amp;" d. "&amp;$B37)=0,0,COUNTIF(CORRIDA!$M:$M,$B37&amp;" d. "&amp;DM$2)+COUNTIF(CORRIDA!$M:$M,DM$2&amp;" d. "&amp;$B37)))</f>
        <v>0</v>
      </c>
      <c r="DN37" s="76" t="n">
        <f aca="false">IF($B37=DN$2,0,IF(COUNTIF(CORRIDA!$M:$M,$B37&amp;" d. "&amp;DN$2)+COUNTIF(CORRIDA!$M:$M,DN$2&amp;" d. "&amp;$B37)=0,0,COUNTIF(CORRIDA!$M:$M,$B37&amp;" d. "&amp;DN$2)+COUNTIF(CORRIDA!$M:$M,DN$2&amp;" d. "&amp;$B37)))</f>
        <v>0</v>
      </c>
      <c r="DO37" s="76" t="n">
        <f aca="false">IF($B37=DO$2,0,IF(COUNTIF(CORRIDA!$M:$M,$B37&amp;" d. "&amp;DO$2)+COUNTIF(CORRIDA!$M:$M,DO$2&amp;" d. "&amp;$B37)=0,0,COUNTIF(CORRIDA!$M:$M,$B37&amp;" d. "&amp;DO$2)+COUNTIF(CORRIDA!$M:$M,DO$2&amp;" d. "&amp;$B37)))</f>
        <v>1</v>
      </c>
      <c r="DP37" s="76" t="n">
        <f aca="false">IF($B37=DP$2,0,IF(COUNTIF(CORRIDA!$M:$M,$B37&amp;" d. "&amp;DP$2)+COUNTIF(CORRIDA!$M:$M,DP$2&amp;" d. "&amp;$B37)=0,0,COUNTIF(CORRIDA!$M:$M,$B37&amp;" d. "&amp;DP$2)+COUNTIF(CORRIDA!$M:$M,DP$2&amp;" d. "&amp;$B37)))</f>
        <v>0</v>
      </c>
      <c r="DQ37" s="76" t="n">
        <f aca="false">IF($B37=DQ$2,0,IF(COUNTIF(CORRIDA!$M:$M,$B37&amp;" d. "&amp;DQ$2)+COUNTIF(CORRIDA!$M:$M,DQ$2&amp;" d. "&amp;$B37)=0,0,COUNTIF(CORRIDA!$M:$M,$B37&amp;" d. "&amp;DQ$2)+COUNTIF(CORRIDA!$M:$M,DQ$2&amp;" d. "&amp;$B37)))</f>
        <v>0</v>
      </c>
      <c r="DR37" s="76" t="n">
        <f aca="false">IF($B37=DR$2,0,IF(COUNTIF(CORRIDA!$M:$M,$B37&amp;" d. "&amp;DR$2)+COUNTIF(CORRIDA!$M:$M,DR$2&amp;" d. "&amp;$B37)=0,0,COUNTIF(CORRIDA!$M:$M,$B37&amp;" d. "&amp;DR$2)+COUNTIF(CORRIDA!$M:$M,DR$2&amp;" d. "&amp;$B37)))</f>
        <v>0</v>
      </c>
      <c r="DS37" s="76" t="n">
        <f aca="false">IF($B37=DS$2,0,IF(COUNTIF(CORRIDA!$M:$M,$B37&amp;" d. "&amp;DS$2)+COUNTIF(CORRIDA!$M:$M,DS$2&amp;" d. "&amp;$B37)=0,0,COUNTIF(CORRIDA!$M:$M,$B37&amp;" d. "&amp;DS$2)+COUNTIF(CORRIDA!$M:$M,DS$2&amp;" d. "&amp;$B37)))</f>
        <v>1</v>
      </c>
      <c r="DT37" s="76" t="n">
        <f aca="false">IF($B37=DT$2,0,IF(COUNTIF(CORRIDA!$M:$M,$B37&amp;" d. "&amp;DT$2)+COUNTIF(CORRIDA!$M:$M,DT$2&amp;" d. "&amp;$B37)=0,0,COUNTIF(CORRIDA!$M:$M,$B37&amp;" d. "&amp;DT$2)+COUNTIF(CORRIDA!$M:$M,DT$2&amp;" d. "&amp;$B37)))</f>
        <v>3</v>
      </c>
      <c r="DU37" s="76" t="n">
        <f aca="false">IF($B37=DU$2,0,IF(COUNTIF(CORRIDA!$M:$M,$B37&amp;" d. "&amp;DU$2)+COUNTIF(CORRIDA!$M:$M,DU$2&amp;" d. "&amp;$B37)=0,0,COUNTIF(CORRIDA!$M:$M,$B37&amp;" d. "&amp;DU$2)+COUNTIF(CORRIDA!$M:$M,DU$2&amp;" d. "&amp;$B37)))</f>
        <v>0</v>
      </c>
      <c r="DV37" s="76" t="n">
        <f aca="false">IF($B37=DV$2,0,IF(COUNTIF(CORRIDA!$M:$M,$B37&amp;" d. "&amp;DV$2)+COUNTIF(CORRIDA!$M:$M,DV$2&amp;" d. "&amp;$B37)=0,0,COUNTIF(CORRIDA!$M:$M,$B37&amp;" d. "&amp;DV$2)+COUNTIF(CORRIDA!$M:$M,DV$2&amp;" d. "&amp;$B37)))</f>
        <v>0</v>
      </c>
      <c r="DW37" s="76" t="n">
        <f aca="false">IF($B37=DW$2,0,IF(COUNTIF(CORRIDA!$M:$M,$B37&amp;" d. "&amp;DW$2)+COUNTIF(CORRIDA!$M:$M,DW$2&amp;" d. "&amp;$B37)=0,0,COUNTIF(CORRIDA!$M:$M,$B37&amp;" d. "&amp;DW$2)+COUNTIF(CORRIDA!$M:$M,DW$2&amp;" d. "&amp;$B37)))</f>
        <v>0</v>
      </c>
      <c r="DX37" s="76" t="n">
        <f aca="false">IF($B37=DX$2,0,IF(COUNTIF(CORRIDA!$M:$M,$B37&amp;" d. "&amp;DX$2)+COUNTIF(CORRIDA!$M:$M,DX$2&amp;" d. "&amp;$B37)=0,0,COUNTIF(CORRIDA!$M:$M,$B37&amp;" d. "&amp;DX$2)+COUNTIF(CORRIDA!$M:$M,DX$2&amp;" d. "&amp;$B37)))</f>
        <v>0</v>
      </c>
      <c r="DY37" s="76" t="n">
        <f aca="false">IF($B37=DY$2,0,IF(COUNTIF(CORRIDA!$M:$M,$B37&amp;" d. "&amp;DY$2)+COUNTIF(CORRIDA!$M:$M,DY$2&amp;" d. "&amp;$B37)=0,0,COUNTIF(CORRIDA!$M:$M,$B37&amp;" d. "&amp;DY$2)+COUNTIF(CORRIDA!$M:$M,DY$2&amp;" d. "&amp;$B37)))</f>
        <v>0</v>
      </c>
      <c r="DZ37" s="76" t="n">
        <f aca="false">IF($B37=DZ$2,0,IF(COUNTIF(CORRIDA!$M:$M,$B37&amp;" d. "&amp;DZ$2)+COUNTIF(CORRIDA!$M:$M,DZ$2&amp;" d. "&amp;$B37)=0,0,COUNTIF(CORRIDA!$M:$M,$B37&amp;" d. "&amp;DZ$2)+COUNTIF(CORRIDA!$M:$M,DZ$2&amp;" d. "&amp;$B37)))</f>
        <v>0</v>
      </c>
      <c r="EA37" s="76" t="n">
        <f aca="false">IF($B37=EA$2,0,IF(COUNTIF(CORRIDA!$M:$M,$B37&amp;" d. "&amp;EA$2)+COUNTIF(CORRIDA!$M:$M,EA$2&amp;" d. "&amp;$B37)=0,0,COUNTIF(CORRIDA!$M:$M,$B37&amp;" d. "&amp;EA$2)+COUNTIF(CORRIDA!$M:$M,EA$2&amp;" d. "&amp;$B37)))</f>
        <v>0</v>
      </c>
      <c r="EB37" s="76" t="n">
        <f aca="false">IF($B37=EB$2,0,IF(COUNTIF(CORRIDA!$M:$M,$B37&amp;" d. "&amp;EB$2)+COUNTIF(CORRIDA!$M:$M,EB$2&amp;" d. "&amp;$B37)=0,0,COUNTIF(CORRIDA!$M:$M,$B37&amp;" d. "&amp;EB$2)+COUNTIF(CORRIDA!$M:$M,EB$2&amp;" d. "&amp;$B37)))</f>
        <v>0</v>
      </c>
      <c r="EC37" s="76" t="n">
        <f aca="false">IF($B37=EC$2,0,IF(COUNTIF(CORRIDA!$M:$M,$B37&amp;" d. "&amp;EC$2)+COUNTIF(CORRIDA!$M:$M,EC$2&amp;" d. "&amp;$B37)=0,0,COUNTIF(CORRIDA!$M:$M,$B37&amp;" d. "&amp;EC$2)+COUNTIF(CORRIDA!$M:$M,EC$2&amp;" d. "&amp;$B37)))</f>
        <v>0</v>
      </c>
      <c r="ED37" s="76" t="n">
        <f aca="false">IF($B37=ED$2,0,IF(COUNTIF(CORRIDA!$M:$M,$B37&amp;" d. "&amp;ED$2)+COUNTIF(CORRIDA!$M:$M,ED$2&amp;" d. "&amp;$B37)=0,0,COUNTIF(CORRIDA!$M:$M,$B37&amp;" d. "&amp;ED$2)+COUNTIF(CORRIDA!$M:$M,ED$2&amp;" d. "&amp;$B37)))</f>
        <v>0</v>
      </c>
      <c r="EE37" s="76" t="n">
        <f aca="false">IF($B37=EE$2,0,IF(COUNTIF(CORRIDA!$M:$M,$B37&amp;" d. "&amp;EE$2)+COUNTIF(CORRIDA!$M:$M,EE$2&amp;" d. "&amp;$B37)=0,0,COUNTIF(CORRIDA!$M:$M,$B37&amp;" d. "&amp;EE$2)+COUNTIF(CORRIDA!$M:$M,EE$2&amp;" d. "&amp;$B37)))</f>
        <v>1</v>
      </c>
      <c r="EF37" s="76" t="n">
        <f aca="false">IF($B37=EF$2,0,IF(COUNTIF(CORRIDA!$M:$M,$B37&amp;" d. "&amp;EF$2)+COUNTIF(CORRIDA!$M:$M,EF$2&amp;" d. "&amp;$B37)=0,0,COUNTIF(CORRIDA!$M:$M,$B37&amp;" d. "&amp;EF$2)+COUNTIF(CORRIDA!$M:$M,EF$2&amp;" d. "&amp;$B37)))</f>
        <v>1</v>
      </c>
      <c r="EG37" s="76" t="n">
        <f aca="false">IF($B37=EG$2,0,IF(COUNTIF(CORRIDA!$M:$M,$B37&amp;" d. "&amp;EG$2)+COUNTIF(CORRIDA!$M:$M,EG$2&amp;" d. "&amp;$B37)=0,0,COUNTIF(CORRIDA!$M:$M,$B37&amp;" d. "&amp;EG$2)+COUNTIF(CORRIDA!$M:$M,EG$2&amp;" d. "&amp;$B37)))</f>
        <v>0</v>
      </c>
      <c r="EH37" s="76" t="n">
        <f aca="false">IF($B37=EH$2,0,IF(COUNTIF(CORRIDA!$M:$M,$B37&amp;" d. "&amp;EH$2)+COUNTIF(CORRIDA!$M:$M,EH$2&amp;" d. "&amp;$B37)=0,0,COUNTIF(CORRIDA!$M:$M,$B37&amp;" d. "&amp;EH$2)+COUNTIF(CORRIDA!$M:$M,EH$2&amp;" d. "&amp;$B37)))</f>
        <v>0</v>
      </c>
      <c r="EI37" s="76" t="n">
        <f aca="false">IF($B37=EI$2,0,IF(COUNTIF(CORRIDA!$M:$M,$B37&amp;" d. "&amp;EI$2)+COUNTIF(CORRIDA!$M:$M,EI$2&amp;" d. "&amp;$B37)=0,0,COUNTIF(CORRIDA!$M:$M,$B37&amp;" d. "&amp;EI$2)+COUNTIF(CORRIDA!$M:$M,EI$2&amp;" d. "&amp;$B37)))</f>
        <v>0</v>
      </c>
      <c r="EJ37" s="76" t="n">
        <f aca="false">IF($B37=EJ$2,0,IF(COUNTIF(CORRIDA!$M:$M,$B37&amp;" d. "&amp;EJ$2)+COUNTIF(CORRIDA!$M:$M,EJ$2&amp;" d. "&amp;$B37)=0,0,COUNTIF(CORRIDA!$M:$M,$B37&amp;" d. "&amp;EJ$2)+COUNTIF(CORRIDA!$M:$M,EJ$2&amp;" d. "&amp;$B37)))</f>
        <v>0</v>
      </c>
      <c r="EK37" s="76" t="n">
        <f aca="false">IF($B37=EK$2,0,IF(COUNTIF(CORRIDA!$M:$M,$B37&amp;" d. "&amp;EK$2)+COUNTIF(CORRIDA!$M:$M,EK$2&amp;" d. "&amp;$B37)=0,0,COUNTIF(CORRIDA!$M:$M,$B37&amp;" d. "&amp;EK$2)+COUNTIF(CORRIDA!$M:$M,EK$2&amp;" d. "&amp;$B37)))</f>
        <v>2</v>
      </c>
      <c r="EL37" s="76" t="n">
        <f aca="false">IF($B37=EL$2,0,IF(COUNTIF(CORRIDA!$M:$M,$B37&amp;" d. "&amp;EL$2)+COUNTIF(CORRIDA!$M:$M,EL$2&amp;" d. "&amp;$B37)=0,0,COUNTIF(CORRIDA!$M:$M,$B37&amp;" d. "&amp;EL$2)+COUNTIF(CORRIDA!$M:$M,EL$2&amp;" d. "&amp;$B37)))</f>
        <v>0</v>
      </c>
      <c r="EM37" s="76" t="n">
        <f aca="false">IF($B37=EM$2,0,IF(COUNTIF(CORRIDA!$M:$M,$B37&amp;" d. "&amp;EM$2)+COUNTIF(CORRIDA!$M:$M,EM$2&amp;" d. "&amp;$B37)=0,0,COUNTIF(CORRIDA!$M:$M,$B37&amp;" d. "&amp;EM$2)+COUNTIF(CORRIDA!$M:$M,EM$2&amp;" d. "&amp;$B37)))</f>
        <v>0</v>
      </c>
      <c r="EN37" s="76" t="n">
        <f aca="false">IF($B37=EN$2,0,IF(COUNTIF(CORRIDA!$M:$M,$B37&amp;" d. "&amp;EN$2)+COUNTIF(CORRIDA!$M:$M,EN$2&amp;" d. "&amp;$B37)=0,0,COUNTIF(CORRIDA!$M:$M,$B37&amp;" d. "&amp;EN$2)+COUNTIF(CORRIDA!$M:$M,EN$2&amp;" d. "&amp;$B37)))</f>
        <v>1</v>
      </c>
      <c r="EO37" s="76" t="n">
        <f aca="false">IF($B37=EO$2,0,IF(COUNTIF(CORRIDA!$M:$M,$B37&amp;" d. "&amp;EO$2)+COUNTIF(CORRIDA!$M:$M,EO$2&amp;" d. "&amp;$B37)=0,0,COUNTIF(CORRIDA!$M:$M,$B37&amp;" d. "&amp;EO$2)+COUNTIF(CORRIDA!$M:$M,EO$2&amp;" d. "&amp;$B37)))</f>
        <v>0</v>
      </c>
      <c r="EP37" s="76" t="n">
        <f aca="false">IF($B37=EP$2,0,IF(COUNTIF(CORRIDA!$M:$M,$B37&amp;" d. "&amp;EP$2)+COUNTIF(CORRIDA!$M:$M,EP$2&amp;" d. "&amp;$B37)=0,0,COUNTIF(CORRIDA!$M:$M,$B37&amp;" d. "&amp;EP$2)+COUNTIF(CORRIDA!$M:$M,EP$2&amp;" d. "&amp;$B37)))</f>
        <v>0</v>
      </c>
      <c r="EQ37" s="76" t="n">
        <f aca="false">IF($B37=EQ$2,0,IF(COUNTIF(CORRIDA!$M:$M,$B37&amp;" d. "&amp;EQ$2)+COUNTIF(CORRIDA!$M:$M,EQ$2&amp;" d. "&amp;$B37)=0,0,COUNTIF(CORRIDA!$M:$M,$B37&amp;" d. "&amp;EQ$2)+COUNTIF(CORRIDA!$M:$M,EQ$2&amp;" d. "&amp;$B37)))</f>
        <v>0</v>
      </c>
      <c r="ER37" s="76" t="n">
        <f aca="false">IF($B37=ER$2,0,IF(COUNTIF(CORRIDA!$M:$M,$B37&amp;" d. "&amp;ER$2)+COUNTIF(CORRIDA!$M:$M,ER$2&amp;" d. "&amp;$B37)=0,0,COUNTIF(CORRIDA!$M:$M,$B37&amp;" d. "&amp;ER$2)+COUNTIF(CORRIDA!$M:$M,ER$2&amp;" d. "&amp;$B37)))</f>
        <v>0</v>
      </c>
      <c r="ES37" s="76" t="n">
        <f aca="false">IF($B37=ES$2,0,IF(COUNTIF(CORRIDA!$M:$M,$B37&amp;" d. "&amp;ES$2)+COUNTIF(CORRIDA!$M:$M,ES$2&amp;" d. "&amp;$B37)=0,0,COUNTIF(CORRIDA!$M:$M,$B37&amp;" d. "&amp;ES$2)+COUNTIF(CORRIDA!$M:$M,ES$2&amp;" d. "&amp;$B37)))</f>
        <v>0</v>
      </c>
      <c r="ET37" s="76" t="n">
        <f aca="false">IF($B37=ET$2,0,IF(COUNTIF(CORRIDA!$M:$M,$B37&amp;" d. "&amp;ET$2)+COUNTIF(CORRIDA!$M:$M,ET$2&amp;" d. "&amp;$B37)=0,0,COUNTIF(CORRIDA!$M:$M,$B37&amp;" d. "&amp;ET$2)+COUNTIF(CORRIDA!$M:$M,ET$2&amp;" d. "&amp;$B37)))</f>
        <v>0</v>
      </c>
      <c r="EU37" s="76" t="n">
        <f aca="false">IF($B37=EU$2,0,IF(COUNTIF(CORRIDA!$M:$M,$B37&amp;" d. "&amp;EU$2)+COUNTIF(CORRIDA!$M:$M,EU$2&amp;" d. "&amp;$B37)=0,0,COUNTIF(CORRIDA!$M:$M,$B37&amp;" d. "&amp;EU$2)+COUNTIF(CORRIDA!$M:$M,EU$2&amp;" d. "&amp;$B37)))</f>
        <v>1</v>
      </c>
      <c r="EV37" s="76" t="n">
        <f aca="false">IF($B37=EV$2,0,IF(COUNTIF(CORRIDA!$M:$M,$B37&amp;" d. "&amp;EV$2)+COUNTIF(CORRIDA!$M:$M,EV$2&amp;" d. "&amp;$B37)=0,0,COUNTIF(CORRIDA!$M:$M,$B37&amp;" d. "&amp;EV$2)+COUNTIF(CORRIDA!$M:$M,EV$2&amp;" d. "&amp;$B37)))</f>
        <v>0</v>
      </c>
      <c r="EW37" s="76" t="n">
        <f aca="false">IF($B37=EW$2,0,IF(COUNTIF(CORRIDA!$M:$M,$B37&amp;" d. "&amp;EW$2)+COUNTIF(CORRIDA!$M:$M,EW$2&amp;" d. "&amp;$B37)=0,0,COUNTIF(CORRIDA!$M:$M,$B37&amp;" d. "&amp;EW$2)+COUNTIF(CORRIDA!$M:$M,EW$2&amp;" d. "&amp;$B37)))</f>
        <v>0</v>
      </c>
      <c r="EX37" s="76" t="n">
        <f aca="false">IF($B37=EX$2,0,IF(COUNTIF(CORRIDA!$M:$M,$B37&amp;" d. "&amp;EX$2)+COUNTIF(CORRIDA!$M:$M,EX$2&amp;" d. "&amp;$B37)=0,0,COUNTIF(CORRIDA!$M:$M,$B37&amp;" d. "&amp;EX$2)+COUNTIF(CORRIDA!$M:$M,EX$2&amp;" d. "&amp;$B37)))</f>
        <v>0</v>
      </c>
      <c r="EY37" s="76" t="n">
        <f aca="false">IF($B37=EY$2,0,IF(COUNTIF(CORRIDA!$M:$M,$B37&amp;" d. "&amp;EY$2)+COUNTIF(CORRIDA!$M:$M,EY$2&amp;" d. "&amp;$B37)=0,0,COUNTIF(CORRIDA!$M:$M,$B37&amp;" d. "&amp;EY$2)+COUNTIF(CORRIDA!$M:$M,EY$2&amp;" d. "&amp;$B37)))</f>
        <v>0</v>
      </c>
      <c r="EZ37" s="76" t="n">
        <f aca="false">IF($B37=EZ$2,0,IF(COUNTIF(CORRIDA!$M:$M,$B37&amp;" d. "&amp;EZ$2)+COUNTIF(CORRIDA!$M:$M,EZ$2&amp;" d. "&amp;$B37)=0,0,COUNTIF(CORRIDA!$M:$M,$B37&amp;" d. "&amp;EZ$2)+COUNTIF(CORRIDA!$M:$M,EZ$2&amp;" d. "&amp;$B37)))</f>
        <v>0</v>
      </c>
      <c r="FA37" s="76" t="n">
        <f aca="false">IF($B37=FA$2,0,IF(COUNTIF(CORRIDA!$M:$M,$B37&amp;" d. "&amp;FA$2)+COUNTIF(CORRIDA!$M:$M,FA$2&amp;" d. "&amp;$B37)=0,0,COUNTIF(CORRIDA!$M:$M,$B37&amp;" d. "&amp;FA$2)+COUNTIF(CORRIDA!$M:$M,FA$2&amp;" d. "&amp;$B37)))</f>
        <v>0</v>
      </c>
      <c r="FB37" s="76" t="n">
        <f aca="false">IF($B37=FB$2,0,IF(COUNTIF(CORRIDA!$M:$M,$B37&amp;" d. "&amp;FB$2)+COUNTIF(CORRIDA!$M:$M,FB$2&amp;" d. "&amp;$B37)=0,0,COUNTIF(CORRIDA!$M:$M,$B37&amp;" d. "&amp;FB$2)+COUNTIF(CORRIDA!$M:$M,FB$2&amp;" d. "&amp;$B37)))</f>
        <v>0</v>
      </c>
      <c r="FC37" s="76" t="n">
        <f aca="false">IF($B37=FC$2,0,IF(COUNTIF(CORRIDA!$M:$M,$B37&amp;" d. "&amp;FC$2)+COUNTIF(CORRIDA!$M:$M,FC$2&amp;" d. "&amp;$B37)=0,0,COUNTIF(CORRIDA!$M:$M,$B37&amp;" d. "&amp;FC$2)+COUNTIF(CORRIDA!$M:$M,FC$2&amp;" d. "&amp;$B37)))</f>
        <v>1</v>
      </c>
      <c r="FD37" s="76" t="n">
        <f aca="false">IF($B37=FD$2,0,IF(COUNTIF(CORRIDA!$M:$M,$B37&amp;" d. "&amp;FD$2)+COUNTIF(CORRIDA!$M:$M,FD$2&amp;" d. "&amp;$B37)=0,0,COUNTIF(CORRIDA!$M:$M,$B37&amp;" d. "&amp;FD$2)+COUNTIF(CORRIDA!$M:$M,FD$2&amp;" d. "&amp;$B37)))</f>
        <v>1</v>
      </c>
      <c r="FE37" s="76" t="n">
        <f aca="false">IF($B37=FE$2,0,IF(COUNTIF(CORRIDA!$M:$M,$B37&amp;" d. "&amp;FE$2)+COUNTIF(CORRIDA!$M:$M,FE$2&amp;" d. "&amp;$B37)=0,0,COUNTIF(CORRIDA!$M:$M,$B37&amp;" d. "&amp;FE$2)+COUNTIF(CORRIDA!$M:$M,FE$2&amp;" d. "&amp;$B37)))</f>
        <v>0</v>
      </c>
      <c r="FF37" s="76" t="n">
        <f aca="false">IF($B37=FF$2,0,IF(COUNTIF(CORRIDA!$M:$M,$B37&amp;" d. "&amp;FF$2)+COUNTIF(CORRIDA!$M:$M,FF$2&amp;" d. "&amp;$B37)=0,0,COUNTIF(CORRIDA!$M:$M,$B37&amp;" d. "&amp;FF$2)+COUNTIF(CORRIDA!$M:$M,FF$2&amp;" d. "&amp;$B37)))</f>
        <v>0</v>
      </c>
      <c r="FG37" s="75" t="n">
        <f aca="false">SUM(DI37:EW37)</f>
        <v>11</v>
      </c>
      <c r="FH37" s="80"/>
      <c r="FI37" s="73" t="str">
        <f aca="false">BE37</f>
        <v>Pinga</v>
      </c>
      <c r="FJ37" s="81" t="n">
        <f aca="false">COUNTIF(BF37:DC37,"&gt;0")</f>
        <v>10</v>
      </c>
      <c r="FK37" s="81" t="n">
        <f aca="false">AVERAGE(BF37:DC37)</f>
        <v>1.3</v>
      </c>
      <c r="FL37" s="81" t="n">
        <f aca="false">_xlfn.STDEV.P(BF37:DC37)</f>
        <v>0.640312423743285</v>
      </c>
    </row>
    <row r="38" customFormat="false" ht="12.75" hidden="false" customHeight="false" outlineLevel="0" collapsed="false">
      <c r="B38" s="73" t="str">
        <f aca="false">INTRO!B38</f>
        <v>Pitch</v>
      </c>
      <c r="C38" s="82" t="str">
        <f aca="false">IF($B38=C$2,"-",IF(COUNTIF(CORRIDA!$M:$M,$B38&amp;" d. "&amp;C$2)=0,"",COUNTIF(CORRIDA!$M:$M,$B38&amp;" d. "&amp;C$2)))</f>
        <v/>
      </c>
      <c r="D38" s="82" t="str">
        <f aca="false">IF($B38=D$2,"-",IF(COUNTIF(CORRIDA!$M:$M,$B38&amp;" d. "&amp;D$2)=0,"",COUNTIF(CORRIDA!$M:$M,$B38&amp;" d. "&amp;D$2)))</f>
        <v/>
      </c>
      <c r="E38" s="82" t="str">
        <f aca="false">IF($B38=E$2,"-",IF(COUNTIF(CORRIDA!$M:$M,$B38&amp;" d. "&amp;E$2)=0,"",COUNTIF(CORRIDA!$M:$M,$B38&amp;" d. "&amp;E$2)))</f>
        <v/>
      </c>
      <c r="F38" s="82" t="n">
        <f aca="false">IF($B38=F$2,"-",IF(COUNTIF(CORRIDA!$M:$M,$B38&amp;" d. "&amp;F$2)=0,"",COUNTIF(CORRIDA!$M:$M,$B38&amp;" d. "&amp;F$2)))</f>
        <v>1</v>
      </c>
      <c r="G38" s="82" t="str">
        <f aca="false">IF($B38=G$2,"-",IF(COUNTIF(CORRIDA!$M:$M,$B38&amp;" d. "&amp;G$2)=0,"",COUNTIF(CORRIDA!$M:$M,$B38&amp;" d. "&amp;G$2)))</f>
        <v/>
      </c>
      <c r="H38" s="82" t="str">
        <f aca="false">IF($B38=H$2,"-",IF(COUNTIF(CORRIDA!$M:$M,$B38&amp;" d. "&amp;H$2)=0,"",COUNTIF(CORRIDA!$M:$M,$B38&amp;" d. "&amp;H$2)))</f>
        <v/>
      </c>
      <c r="I38" s="82" t="n">
        <f aca="false">IF($B38=I$2,"-",IF(COUNTIF(CORRIDA!$M:$M,$B38&amp;" d. "&amp;I$2)=0,"",COUNTIF(CORRIDA!$M:$M,$B38&amp;" d. "&amp;I$2)))</f>
        <v>1</v>
      </c>
      <c r="J38" s="82" t="str">
        <f aca="false">IF($B38=J$2,"-",IF(COUNTIF(CORRIDA!$M:$M,$B38&amp;" d. "&amp;J$2)=0,"",COUNTIF(CORRIDA!$M:$M,$B38&amp;" d. "&amp;J$2)))</f>
        <v/>
      </c>
      <c r="K38" s="82" t="str">
        <f aca="false">IF($B38=K$2,"-",IF(COUNTIF(CORRIDA!$M:$M,$B38&amp;" d. "&amp;K$2)=0,"",COUNTIF(CORRIDA!$M:$M,$B38&amp;" d. "&amp;K$2)))</f>
        <v/>
      </c>
      <c r="L38" s="82" t="str">
        <f aca="false">IF($B38=L$2,"-",IF(COUNTIF(CORRIDA!$M:$M,$B38&amp;" d. "&amp;L$2)=0,"",COUNTIF(CORRIDA!$M:$M,$B38&amp;" d. "&amp;L$2)))</f>
        <v/>
      </c>
      <c r="M38" s="82" t="str">
        <f aca="false">IF($B38=M$2,"-",IF(COUNTIF(CORRIDA!$M:$M,$B38&amp;" d. "&amp;M$2)=0,"",COUNTIF(CORRIDA!$M:$M,$B38&amp;" d. "&amp;M$2)))</f>
        <v/>
      </c>
      <c r="N38" s="82" t="str">
        <f aca="false">IF($B38=N$2,"-",IF(COUNTIF(CORRIDA!$M:$M,$B38&amp;" d. "&amp;N$2)=0,"",COUNTIF(CORRIDA!$M:$M,$B38&amp;" d. "&amp;N$2)))</f>
        <v/>
      </c>
      <c r="O38" s="82" t="str">
        <f aca="false">IF($B38=O$2,"-",IF(COUNTIF(CORRIDA!$M:$M,$B38&amp;" d. "&amp;O$2)=0,"",COUNTIF(CORRIDA!$M:$M,$B38&amp;" d. "&amp;O$2)))</f>
        <v/>
      </c>
      <c r="P38" s="82" t="str">
        <f aca="false">IF($B38=P$2,"-",IF(COUNTIF(CORRIDA!$M:$M,$B38&amp;" d. "&amp;P$2)=0,"",COUNTIF(CORRIDA!$M:$M,$B38&amp;" d. "&amp;P$2)))</f>
        <v/>
      </c>
      <c r="Q38" s="82" t="str">
        <f aca="false">IF($B38=Q$2,"-",IF(COUNTIF(CORRIDA!$M:$M,$B38&amp;" d. "&amp;Q$2)=0,"",COUNTIF(CORRIDA!$M:$M,$B38&amp;" d. "&amp;Q$2)))</f>
        <v/>
      </c>
      <c r="R38" s="82" t="str">
        <f aca="false">IF($B38=R$2,"-",IF(COUNTIF(CORRIDA!$M:$M,$B38&amp;" d. "&amp;R$2)=0,"",COUNTIF(CORRIDA!$M:$M,$B38&amp;" d. "&amp;R$2)))</f>
        <v/>
      </c>
      <c r="S38" s="82" t="str">
        <f aca="false">IF($B38=S$2,"-",IF(COUNTIF(CORRIDA!$M:$M,$B38&amp;" d. "&amp;S$2)=0,"",COUNTIF(CORRIDA!$M:$M,$B38&amp;" d. "&amp;S$2)))</f>
        <v/>
      </c>
      <c r="T38" s="82" t="str">
        <f aca="false">IF($B38=T$2,"-",IF(COUNTIF(CORRIDA!$M:$M,$B38&amp;" d. "&amp;T$2)=0,"",COUNTIF(CORRIDA!$M:$M,$B38&amp;" d. "&amp;T$2)))</f>
        <v/>
      </c>
      <c r="U38" s="82" t="str">
        <f aca="false">IF($B38=U$2,"-",IF(COUNTIF(CORRIDA!$M:$M,$B38&amp;" d. "&amp;U$2)=0,"",COUNTIF(CORRIDA!$M:$M,$B38&amp;" d. "&amp;U$2)))</f>
        <v/>
      </c>
      <c r="V38" s="82" t="str">
        <f aca="false">IF($B38=V$2,"-",IF(COUNTIF(CORRIDA!$M:$M,$B38&amp;" d. "&amp;V$2)=0,"",COUNTIF(CORRIDA!$M:$M,$B38&amp;" d. "&amp;V$2)))</f>
        <v/>
      </c>
      <c r="W38" s="82" t="str">
        <f aca="false">IF($B38=W$2,"-",IF(COUNTIF(CORRIDA!$M:$M,$B38&amp;" d. "&amp;W$2)=0,"",COUNTIF(CORRIDA!$M:$M,$B38&amp;" d. "&amp;W$2)))</f>
        <v/>
      </c>
      <c r="X38" s="82" t="str">
        <f aca="false">IF($B38=X$2,"-",IF(COUNTIF(CORRIDA!$M:$M,$B38&amp;" d. "&amp;X$2)=0,"",COUNTIF(CORRIDA!$M:$M,$B38&amp;" d. "&amp;X$2)))</f>
        <v/>
      </c>
      <c r="Y38" s="82" t="n">
        <f aca="false">IF($B38=Y$2,"-",IF(COUNTIF(CORRIDA!$M:$M,$B38&amp;" d. "&amp;Y$2)=0,"",COUNTIF(CORRIDA!$M:$M,$B38&amp;" d. "&amp;Y$2)))</f>
        <v>2</v>
      </c>
      <c r="Z38" s="82" t="str">
        <f aca="false">IF($B38=Z$2,"-",IF(COUNTIF(CORRIDA!$M:$M,$B38&amp;" d. "&amp;Z$2)=0,"",COUNTIF(CORRIDA!$M:$M,$B38&amp;" d. "&amp;Z$2)))</f>
        <v/>
      </c>
      <c r="AA38" s="82" t="str">
        <f aca="false">IF($B38=AA$2,"-",IF(COUNTIF(CORRIDA!$M:$M,$B38&amp;" d. "&amp;AA$2)=0,"",COUNTIF(CORRIDA!$M:$M,$B38&amp;" d. "&amp;AA$2)))</f>
        <v/>
      </c>
      <c r="AB38" s="82" t="str">
        <f aca="false">IF($B38=AB$2,"-",IF(COUNTIF(CORRIDA!$M:$M,$B38&amp;" d. "&amp;AB$2)=0,"",COUNTIF(CORRIDA!$M:$M,$B38&amp;" d. "&amp;AB$2)))</f>
        <v/>
      </c>
      <c r="AC38" s="82" t="str">
        <f aca="false">IF($B38=AC$2,"-",IF(COUNTIF(CORRIDA!$M:$M,$B38&amp;" d. "&amp;AC$2)=0,"",COUNTIF(CORRIDA!$M:$M,$B38&amp;" d. "&amp;AC$2)))</f>
        <v/>
      </c>
      <c r="AD38" s="82" t="str">
        <f aca="false">IF($B38=AD$2,"-",IF(COUNTIF(CORRIDA!$M:$M,$B38&amp;" d. "&amp;AD$2)=0,"",COUNTIF(CORRIDA!$M:$M,$B38&amp;" d. "&amp;AD$2)))</f>
        <v/>
      </c>
      <c r="AE38" s="82" t="str">
        <f aca="false">IF($B38=AE$2,"-",IF(COUNTIF(CORRIDA!$M:$M,$B38&amp;" d. "&amp;AE$2)=0,"",COUNTIF(CORRIDA!$M:$M,$B38&amp;" d. "&amp;AE$2)))</f>
        <v/>
      </c>
      <c r="AF38" s="82" t="str">
        <f aca="false">IF($B38=AF$2,"-",IF(COUNTIF(CORRIDA!$M:$M,$B38&amp;" d. "&amp;AF$2)=0,"",COUNTIF(CORRIDA!$M:$M,$B38&amp;" d. "&amp;AF$2)))</f>
        <v/>
      </c>
      <c r="AG38" s="82" t="str">
        <f aca="false">IF($B38=AG$2,"-",IF(COUNTIF(CORRIDA!$M:$M,$B38&amp;" d. "&amp;AG$2)=0,"",COUNTIF(CORRIDA!$M:$M,$B38&amp;" d. "&amp;AG$2)))</f>
        <v/>
      </c>
      <c r="AH38" s="82" t="str">
        <f aca="false">IF($B38=AH$2,"-",IF(COUNTIF(CORRIDA!$M:$M,$B38&amp;" d. "&amp;AH$2)=0,"",COUNTIF(CORRIDA!$M:$M,$B38&amp;" d. "&amp;AH$2)))</f>
        <v/>
      </c>
      <c r="AI38" s="82" t="str">
        <f aca="false">IF($B38=AI$2,"-",IF(COUNTIF(CORRIDA!$M:$M,$B38&amp;" d. "&amp;AI$2)=0,"",COUNTIF(CORRIDA!$M:$M,$B38&amp;" d. "&amp;AI$2)))</f>
        <v/>
      </c>
      <c r="AJ38" s="82" t="str">
        <f aca="false">IF($B38=AJ$2,"-",IF(COUNTIF(CORRIDA!$M:$M,$B38&amp;" d. "&amp;AJ$2)=0,"",COUNTIF(CORRIDA!$M:$M,$B38&amp;" d. "&amp;AJ$2)))</f>
        <v/>
      </c>
      <c r="AK38" s="82" t="str">
        <f aca="false">IF($B38=AK$2,"-",IF(COUNTIF(CORRIDA!$M:$M,$B38&amp;" d. "&amp;AK$2)=0,"",COUNTIF(CORRIDA!$M:$M,$B38&amp;" d. "&amp;AK$2)))</f>
        <v/>
      </c>
      <c r="AL38" s="82" t="str">
        <f aca="false">IF($B38=AL$2,"-",IF(COUNTIF(CORRIDA!$M:$M,$B38&amp;" d. "&amp;AL$2)=0,"",COUNTIF(CORRIDA!$M:$M,$B38&amp;" d. "&amp;AL$2)))</f>
        <v>-</v>
      </c>
      <c r="AM38" s="82" t="str">
        <f aca="false">IF($B38=AM$2,"-",IF(COUNTIF(CORRIDA!$M:$M,$B38&amp;" d. "&amp;AM$2)=0,"",COUNTIF(CORRIDA!$M:$M,$B38&amp;" d. "&amp;AM$2)))</f>
        <v/>
      </c>
      <c r="AN38" s="82" t="str">
        <f aca="false">IF($B38=AN$2,"-",IF(COUNTIF(CORRIDA!$M:$M,$B38&amp;" d. "&amp;AN$2)=0,"",COUNTIF(CORRIDA!$M:$M,$B38&amp;" d. "&amp;AN$2)))</f>
        <v/>
      </c>
      <c r="AO38" s="82" t="str">
        <f aca="false">IF($B38=AO$2,"-",IF(COUNTIF(CORRIDA!$M:$M,$B38&amp;" d. "&amp;AO$2)=0,"",COUNTIF(CORRIDA!$M:$M,$B38&amp;" d. "&amp;AO$2)))</f>
        <v/>
      </c>
      <c r="AP38" s="82" t="str">
        <f aca="false">IF($B38=AP$2,"-",IF(COUNTIF(CORRIDA!$M:$M,$B38&amp;" d. "&amp;AP$2)=0,"",COUNTIF(CORRIDA!$M:$M,$B38&amp;" d. "&amp;AP$2)))</f>
        <v/>
      </c>
      <c r="AQ38" s="82" t="str">
        <f aca="false">IF($B38=AQ$2,"-",IF(COUNTIF(CORRIDA!$M:$M,$B38&amp;" d. "&amp;AQ$2)=0,"",COUNTIF(CORRIDA!$M:$M,$B38&amp;" d. "&amp;AQ$2)))</f>
        <v/>
      </c>
      <c r="AR38" s="82" t="str">
        <f aca="false">IF($B38=AR$2,"-",IF(COUNTIF(CORRIDA!$M:$M,$B38&amp;" d. "&amp;AR$2)=0,"",COUNTIF(CORRIDA!$M:$M,$B38&amp;" d. "&amp;AR$2)))</f>
        <v/>
      </c>
      <c r="AS38" s="82" t="str">
        <f aca="false">IF($B38=AS$2,"-",IF(COUNTIF(CORRIDA!$M:$M,$B38&amp;" d. "&amp;AS$2)=0,"",COUNTIF(CORRIDA!$M:$M,$B38&amp;" d. "&amp;AS$2)))</f>
        <v/>
      </c>
      <c r="AT38" s="82" t="str">
        <f aca="false">IF($B38=AT$2,"-",IF(COUNTIF(CORRIDA!$M:$M,$B38&amp;" d. "&amp;AT$2)=0,"",COUNTIF(CORRIDA!$M:$M,$B38&amp;" d. "&amp;AT$2)))</f>
        <v/>
      </c>
      <c r="AU38" s="82" t="str">
        <f aca="false">IF($B38=AU$2,"-",IF(COUNTIF(CORRIDA!$M:$M,$B38&amp;" d. "&amp;AU$2)=0,"",COUNTIF(CORRIDA!$M:$M,$B38&amp;" d. "&amp;AU$2)))</f>
        <v/>
      </c>
      <c r="AV38" s="82" t="str">
        <f aca="false">IF($B38=AV$2,"-",IF(COUNTIF(CORRIDA!$M:$M,$B38&amp;" d. "&amp;AV$2)=0,"",COUNTIF(CORRIDA!$M:$M,$B38&amp;" d. "&amp;AV$2)))</f>
        <v/>
      </c>
      <c r="AW38" s="82" t="n">
        <f aca="false">IF($B38=AW$2,"-",IF(COUNTIF(CORRIDA!$M:$M,$B38&amp;" d. "&amp;AW$2)=0,"",COUNTIF(CORRIDA!$M:$M,$B38&amp;" d. "&amp;AW$2)))</f>
        <v>1</v>
      </c>
      <c r="AX38" s="82" t="n">
        <f aca="false">IF($B38=AX$2,"-",IF(COUNTIF(CORRIDA!$M:$M,$B38&amp;" d. "&amp;AX$2)=0,"",COUNTIF(CORRIDA!$M:$M,$B38&amp;" d. "&amp;AX$2)))</f>
        <v>1</v>
      </c>
      <c r="AY38" s="82" t="n">
        <f aca="false">IF($B38=AY$2,"-",IF(COUNTIF(CORRIDA!$M:$M,$B38&amp;" d. "&amp;AY$2)=0,"",COUNTIF(CORRIDA!$M:$M,$B38&amp;" d. "&amp;AY$2)))</f>
        <v>2</v>
      </c>
      <c r="AZ38" s="82" t="str">
        <f aca="false">IF($B38=AZ$2,"-",IF(COUNTIF(CORRIDA!$M:$M,$B38&amp;" d. "&amp;AZ$2)=0,"",COUNTIF(CORRIDA!$M:$M,$B38&amp;" d. "&amp;AZ$2)))</f>
        <v/>
      </c>
      <c r="BA38" s="75" t="n">
        <f aca="false">SUM(C38:AZ38)</f>
        <v>8</v>
      </c>
      <c r="BE38" s="73" t="str">
        <f aca="false">B38</f>
        <v>Pitch</v>
      </c>
      <c r="BF38" s="83" t="str">
        <f aca="false">IF($B38=BF$2,"-",IF(COUNTIF(CORRIDA!$M:$M,$B38&amp;" d. "&amp;BF$2)+COUNTIF(CORRIDA!$M:$M,BF$2&amp;" d. "&amp;$B38)=0,"",COUNTIF(CORRIDA!$M:$M,$B38&amp;" d. "&amp;BF$2)+COUNTIF(CORRIDA!$M:$M,BF$2&amp;" d. "&amp;$B38)))</f>
        <v/>
      </c>
      <c r="BG38" s="83" t="str">
        <f aca="false">IF($B38=BG$2,"-",IF(COUNTIF(CORRIDA!$M:$M,$B38&amp;" d. "&amp;BG$2)+COUNTIF(CORRIDA!$M:$M,BG$2&amp;" d. "&amp;$B38)=0,"",COUNTIF(CORRIDA!$M:$M,$B38&amp;" d. "&amp;BG$2)+COUNTIF(CORRIDA!$M:$M,BG$2&amp;" d. "&amp;$B38)))</f>
        <v/>
      </c>
      <c r="BH38" s="83" t="str">
        <f aca="false">IF($B38=BH$2,"-",IF(COUNTIF(CORRIDA!$M:$M,$B38&amp;" d. "&amp;BH$2)+COUNTIF(CORRIDA!$M:$M,BH$2&amp;" d. "&amp;$B38)=0,"",COUNTIF(CORRIDA!$M:$M,$B38&amp;" d. "&amp;BH$2)+COUNTIF(CORRIDA!$M:$M,BH$2&amp;" d. "&amp;$B38)))</f>
        <v/>
      </c>
      <c r="BI38" s="83" t="n">
        <f aca="false">IF($B38=BI$2,"-",IF(COUNTIF(CORRIDA!$M:$M,$B38&amp;" d. "&amp;BI$2)+COUNTIF(CORRIDA!$M:$M,BI$2&amp;" d. "&amp;$B38)=0,"",COUNTIF(CORRIDA!$M:$M,$B38&amp;" d. "&amp;BI$2)+COUNTIF(CORRIDA!$M:$M,BI$2&amp;" d. "&amp;$B38)))</f>
        <v>1</v>
      </c>
      <c r="BJ38" s="83" t="str">
        <f aca="false">IF($B38=BJ$2,"-",IF(COUNTIF(CORRIDA!$M:$M,$B38&amp;" d. "&amp;BJ$2)+COUNTIF(CORRIDA!$M:$M,BJ$2&amp;" d. "&amp;$B38)=0,"",COUNTIF(CORRIDA!$M:$M,$B38&amp;" d. "&amp;BJ$2)+COUNTIF(CORRIDA!$M:$M,BJ$2&amp;" d. "&amp;$B38)))</f>
        <v/>
      </c>
      <c r="BK38" s="83" t="str">
        <f aca="false">IF($B38=BK$2,"-",IF(COUNTIF(CORRIDA!$M:$M,$B38&amp;" d. "&amp;BK$2)+COUNTIF(CORRIDA!$M:$M,BK$2&amp;" d. "&amp;$B38)=0,"",COUNTIF(CORRIDA!$M:$M,$B38&amp;" d. "&amp;BK$2)+COUNTIF(CORRIDA!$M:$M,BK$2&amp;" d. "&amp;$B38)))</f>
        <v/>
      </c>
      <c r="BL38" s="83" t="n">
        <f aca="false">IF($B38=BL$2,"-",IF(COUNTIF(CORRIDA!$M:$M,$B38&amp;" d. "&amp;BL$2)+COUNTIF(CORRIDA!$M:$M,BL$2&amp;" d. "&amp;$B38)=0,"",COUNTIF(CORRIDA!$M:$M,$B38&amp;" d. "&amp;BL$2)+COUNTIF(CORRIDA!$M:$M,BL$2&amp;" d. "&amp;$B38)))</f>
        <v>1</v>
      </c>
      <c r="BM38" s="83" t="str">
        <f aca="false">IF($B38=BM$2,"-",IF(COUNTIF(CORRIDA!$M:$M,$B38&amp;" d. "&amp;BM$2)+COUNTIF(CORRIDA!$M:$M,BM$2&amp;" d. "&amp;$B38)=0,"",COUNTIF(CORRIDA!$M:$M,$B38&amp;" d. "&amp;BM$2)+COUNTIF(CORRIDA!$M:$M,BM$2&amp;" d. "&amp;$B38)))</f>
        <v/>
      </c>
      <c r="BN38" s="83" t="str">
        <f aca="false">IF($B38=BN$2,"-",IF(COUNTIF(CORRIDA!$M:$M,$B38&amp;" d. "&amp;BN$2)+COUNTIF(CORRIDA!$M:$M,BN$2&amp;" d. "&amp;$B38)=0,"",COUNTIF(CORRIDA!$M:$M,$B38&amp;" d. "&amp;BN$2)+COUNTIF(CORRIDA!$M:$M,BN$2&amp;" d. "&amp;$B38)))</f>
        <v/>
      </c>
      <c r="BO38" s="83" t="str">
        <f aca="false">IF($B38=BO$2,"-",IF(COUNTIF(CORRIDA!$M:$M,$B38&amp;" d. "&amp;BO$2)+COUNTIF(CORRIDA!$M:$M,BO$2&amp;" d. "&amp;$B38)=0,"",COUNTIF(CORRIDA!$M:$M,$B38&amp;" d. "&amp;BO$2)+COUNTIF(CORRIDA!$M:$M,BO$2&amp;" d. "&amp;$B38)))</f>
        <v/>
      </c>
      <c r="BP38" s="83" t="str">
        <f aca="false">IF($B38=BP$2,"-",IF(COUNTIF(CORRIDA!$M:$M,$B38&amp;" d. "&amp;BP$2)+COUNTIF(CORRIDA!$M:$M,BP$2&amp;" d. "&amp;$B38)=0,"",COUNTIF(CORRIDA!$M:$M,$B38&amp;" d. "&amp;BP$2)+COUNTIF(CORRIDA!$M:$M,BP$2&amp;" d. "&amp;$B38)))</f>
        <v/>
      </c>
      <c r="BQ38" s="83" t="str">
        <f aca="false">IF($B38=BQ$2,"-",IF(COUNTIF(CORRIDA!$M:$M,$B38&amp;" d. "&amp;BQ$2)+COUNTIF(CORRIDA!$M:$M,BQ$2&amp;" d. "&amp;$B38)=0,"",COUNTIF(CORRIDA!$M:$M,$B38&amp;" d. "&amp;BQ$2)+COUNTIF(CORRIDA!$M:$M,BQ$2&amp;" d. "&amp;$B38)))</f>
        <v/>
      </c>
      <c r="BR38" s="83" t="str">
        <f aca="false">IF($B38=BR$2,"-",IF(COUNTIF(CORRIDA!$M:$M,$B38&amp;" d. "&amp;BR$2)+COUNTIF(CORRIDA!$M:$M,BR$2&amp;" d. "&amp;$B38)=0,"",COUNTIF(CORRIDA!$M:$M,$B38&amp;" d. "&amp;BR$2)+COUNTIF(CORRIDA!$M:$M,BR$2&amp;" d. "&amp;$B38)))</f>
        <v/>
      </c>
      <c r="BS38" s="83" t="str">
        <f aca="false">IF($B38=BS$2,"-",IF(COUNTIF(CORRIDA!$M:$M,$B38&amp;" d. "&amp;BS$2)+COUNTIF(CORRIDA!$M:$M,BS$2&amp;" d. "&amp;$B38)=0,"",COUNTIF(CORRIDA!$M:$M,$B38&amp;" d. "&amp;BS$2)+COUNTIF(CORRIDA!$M:$M,BS$2&amp;" d. "&amp;$B38)))</f>
        <v/>
      </c>
      <c r="BT38" s="83" t="str">
        <f aca="false">IF($B38=BT$2,"-",IF(COUNTIF(CORRIDA!$M:$M,$B38&amp;" d. "&amp;BT$2)+COUNTIF(CORRIDA!$M:$M,BT$2&amp;" d. "&amp;$B38)=0,"",COUNTIF(CORRIDA!$M:$M,$B38&amp;" d. "&amp;BT$2)+COUNTIF(CORRIDA!$M:$M,BT$2&amp;" d. "&amp;$B38)))</f>
        <v/>
      </c>
      <c r="BU38" s="83" t="str">
        <f aca="false">IF($B38=BU$2,"-",IF(COUNTIF(CORRIDA!$M:$M,$B38&amp;" d. "&amp;BU$2)+COUNTIF(CORRIDA!$M:$M,BU$2&amp;" d. "&amp;$B38)=0,"",COUNTIF(CORRIDA!$M:$M,$B38&amp;" d. "&amp;BU$2)+COUNTIF(CORRIDA!$M:$M,BU$2&amp;" d. "&amp;$B38)))</f>
        <v/>
      </c>
      <c r="BV38" s="83" t="str">
        <f aca="false">IF($B38=BV$2,"-",IF(COUNTIF(CORRIDA!$M:$M,$B38&amp;" d. "&amp;BV$2)+COUNTIF(CORRIDA!$M:$M,BV$2&amp;" d. "&amp;$B38)=0,"",COUNTIF(CORRIDA!$M:$M,$B38&amp;" d. "&amp;BV$2)+COUNTIF(CORRIDA!$M:$M,BV$2&amp;" d. "&amp;$B38)))</f>
        <v/>
      </c>
      <c r="BW38" s="83" t="str">
        <f aca="false">IF($B38=BW$2,"-",IF(COUNTIF(CORRIDA!$M:$M,$B38&amp;" d. "&amp;BW$2)+COUNTIF(CORRIDA!$M:$M,BW$2&amp;" d. "&amp;$B38)=0,"",COUNTIF(CORRIDA!$M:$M,$B38&amp;" d. "&amp;BW$2)+COUNTIF(CORRIDA!$M:$M,BW$2&amp;" d. "&amp;$B38)))</f>
        <v/>
      </c>
      <c r="BX38" s="83" t="str">
        <f aca="false">IF($B38=BX$2,"-",IF(COUNTIF(CORRIDA!$M:$M,$B38&amp;" d. "&amp;BX$2)+COUNTIF(CORRIDA!$M:$M,BX$2&amp;" d. "&amp;$B38)=0,"",COUNTIF(CORRIDA!$M:$M,$B38&amp;" d. "&amp;BX$2)+COUNTIF(CORRIDA!$M:$M,BX$2&amp;" d. "&amp;$B38)))</f>
        <v/>
      </c>
      <c r="BY38" s="83" t="str">
        <f aca="false">IF($B38=BY$2,"-",IF(COUNTIF(CORRIDA!$M:$M,$B38&amp;" d. "&amp;BY$2)+COUNTIF(CORRIDA!$M:$M,BY$2&amp;" d. "&amp;$B38)=0,"",COUNTIF(CORRIDA!$M:$M,$B38&amp;" d. "&amp;BY$2)+COUNTIF(CORRIDA!$M:$M,BY$2&amp;" d. "&amp;$B38)))</f>
        <v/>
      </c>
      <c r="BZ38" s="83" t="str">
        <f aca="false">IF($B38=BZ$2,"-",IF(COUNTIF(CORRIDA!$M:$M,$B38&amp;" d. "&amp;BZ$2)+COUNTIF(CORRIDA!$M:$M,BZ$2&amp;" d. "&amp;$B38)=0,"",COUNTIF(CORRIDA!$M:$M,$B38&amp;" d. "&amp;BZ$2)+COUNTIF(CORRIDA!$M:$M,BZ$2&amp;" d. "&amp;$B38)))</f>
        <v/>
      </c>
      <c r="CA38" s="83" t="str">
        <f aca="false">IF($B38=CA$2,"-",IF(COUNTIF(CORRIDA!$M:$M,$B38&amp;" d. "&amp;CA$2)+COUNTIF(CORRIDA!$M:$M,CA$2&amp;" d. "&amp;$B38)=0,"",COUNTIF(CORRIDA!$M:$M,$B38&amp;" d. "&amp;CA$2)+COUNTIF(CORRIDA!$M:$M,CA$2&amp;" d. "&amp;$B38)))</f>
        <v/>
      </c>
      <c r="CB38" s="83" t="n">
        <f aca="false">IF($B38=CB$2,"-",IF(COUNTIF(CORRIDA!$M:$M,$B38&amp;" d. "&amp;CB$2)+COUNTIF(CORRIDA!$M:$M,CB$2&amp;" d. "&amp;$B38)=0,"",COUNTIF(CORRIDA!$M:$M,$B38&amp;" d. "&amp;CB$2)+COUNTIF(CORRIDA!$M:$M,CB$2&amp;" d. "&amp;$B38)))</f>
        <v>2</v>
      </c>
      <c r="CC38" s="83" t="str">
        <f aca="false">IF($B38=CC$2,"-",IF(COUNTIF(CORRIDA!$M:$M,$B38&amp;" d. "&amp;CC$2)+COUNTIF(CORRIDA!$M:$M,CC$2&amp;" d. "&amp;$B38)=0,"",COUNTIF(CORRIDA!$M:$M,$B38&amp;" d. "&amp;CC$2)+COUNTIF(CORRIDA!$M:$M,CC$2&amp;" d. "&amp;$B38)))</f>
        <v/>
      </c>
      <c r="CD38" s="83" t="str">
        <f aca="false">IF($B38=CD$2,"-",IF(COUNTIF(CORRIDA!$M:$M,$B38&amp;" d. "&amp;CD$2)+COUNTIF(CORRIDA!$M:$M,CD$2&amp;" d. "&amp;$B38)=0,"",COUNTIF(CORRIDA!$M:$M,$B38&amp;" d. "&amp;CD$2)+COUNTIF(CORRIDA!$M:$M,CD$2&amp;" d. "&amp;$B38)))</f>
        <v/>
      </c>
      <c r="CE38" s="83" t="str">
        <f aca="false">IF($B38=CE$2,"-",IF(COUNTIF(CORRIDA!$M:$M,$B38&amp;" d. "&amp;CE$2)+COUNTIF(CORRIDA!$M:$M,CE$2&amp;" d. "&amp;$B38)=0,"",COUNTIF(CORRIDA!$M:$M,$B38&amp;" d. "&amp;CE$2)+COUNTIF(CORRIDA!$M:$M,CE$2&amp;" d. "&amp;$B38)))</f>
        <v/>
      </c>
      <c r="CF38" s="83" t="str">
        <f aca="false">IF($B38=CF$2,"-",IF(COUNTIF(CORRIDA!$M:$M,$B38&amp;" d. "&amp;CF$2)+COUNTIF(CORRIDA!$M:$M,CF$2&amp;" d. "&amp;$B38)=0,"",COUNTIF(CORRIDA!$M:$M,$B38&amp;" d. "&amp;CF$2)+COUNTIF(CORRIDA!$M:$M,CF$2&amp;" d. "&amp;$B38)))</f>
        <v/>
      </c>
      <c r="CG38" s="83" t="str">
        <f aca="false">IF($B38=CG$2,"-",IF(COUNTIF(CORRIDA!$M:$M,$B38&amp;" d. "&amp;CG$2)+COUNTIF(CORRIDA!$M:$M,CG$2&amp;" d. "&amp;$B38)=0,"",COUNTIF(CORRIDA!$M:$M,$B38&amp;" d. "&amp;CG$2)+COUNTIF(CORRIDA!$M:$M,CG$2&amp;" d. "&amp;$B38)))</f>
        <v/>
      </c>
      <c r="CH38" s="83" t="str">
        <f aca="false">IF($B38=CH$2,"-",IF(COUNTIF(CORRIDA!$M:$M,$B38&amp;" d. "&amp;CH$2)+COUNTIF(CORRIDA!$M:$M,CH$2&amp;" d. "&amp;$B38)=0,"",COUNTIF(CORRIDA!$M:$M,$B38&amp;" d. "&amp;CH$2)+COUNTIF(CORRIDA!$M:$M,CH$2&amp;" d. "&amp;$B38)))</f>
        <v/>
      </c>
      <c r="CI38" s="83" t="str">
        <f aca="false">IF($B38=CI$2,"-",IF(COUNTIF(CORRIDA!$M:$M,$B38&amp;" d. "&amp;CI$2)+COUNTIF(CORRIDA!$M:$M,CI$2&amp;" d. "&amp;$B38)=0,"",COUNTIF(CORRIDA!$M:$M,$B38&amp;" d. "&amp;CI$2)+COUNTIF(CORRIDA!$M:$M,CI$2&amp;" d. "&amp;$B38)))</f>
        <v/>
      </c>
      <c r="CJ38" s="83" t="n">
        <f aca="false">IF($B38=CJ$2,"-",IF(COUNTIF(CORRIDA!$M:$M,$B38&amp;" d. "&amp;CJ$2)+COUNTIF(CORRIDA!$M:$M,CJ$2&amp;" d. "&amp;$B38)=0,"",COUNTIF(CORRIDA!$M:$M,$B38&amp;" d. "&amp;CJ$2)+COUNTIF(CORRIDA!$M:$M,CJ$2&amp;" d. "&amp;$B38)))</f>
        <v>1</v>
      </c>
      <c r="CK38" s="83" t="str">
        <f aca="false">IF($B38=CK$2,"-",IF(COUNTIF(CORRIDA!$M:$M,$B38&amp;" d. "&amp;CK$2)+COUNTIF(CORRIDA!$M:$M,CK$2&amp;" d. "&amp;$B38)=0,"",COUNTIF(CORRIDA!$M:$M,$B38&amp;" d. "&amp;CK$2)+COUNTIF(CORRIDA!$M:$M,CK$2&amp;" d. "&amp;$B38)))</f>
        <v/>
      </c>
      <c r="CL38" s="83" t="str">
        <f aca="false">IF($B38=CL$2,"-",IF(COUNTIF(CORRIDA!$M:$M,$B38&amp;" d. "&amp;CL$2)+COUNTIF(CORRIDA!$M:$M,CL$2&amp;" d. "&amp;$B38)=0,"",COUNTIF(CORRIDA!$M:$M,$B38&amp;" d. "&amp;CL$2)+COUNTIF(CORRIDA!$M:$M,CL$2&amp;" d. "&amp;$B38)))</f>
        <v/>
      </c>
      <c r="CM38" s="83" t="str">
        <f aca="false">IF($B38=CM$2,"-",IF(COUNTIF(CORRIDA!$M:$M,$B38&amp;" d. "&amp;CM$2)+COUNTIF(CORRIDA!$M:$M,CM$2&amp;" d. "&amp;$B38)=0,"",COUNTIF(CORRIDA!$M:$M,$B38&amp;" d. "&amp;CM$2)+COUNTIF(CORRIDA!$M:$M,CM$2&amp;" d. "&amp;$B38)))</f>
        <v/>
      </c>
      <c r="CN38" s="83" t="str">
        <f aca="false">IF($B38=CN$2,"-",IF(COUNTIF(CORRIDA!$M:$M,$B38&amp;" d. "&amp;CN$2)+COUNTIF(CORRIDA!$M:$M,CN$2&amp;" d. "&amp;$B38)=0,"",COUNTIF(CORRIDA!$M:$M,$B38&amp;" d. "&amp;CN$2)+COUNTIF(CORRIDA!$M:$M,CN$2&amp;" d. "&amp;$B38)))</f>
        <v/>
      </c>
      <c r="CO38" s="83" t="str">
        <f aca="false">IF($B38=CO$2,"-",IF(COUNTIF(CORRIDA!$M:$M,$B38&amp;" d. "&amp;CO$2)+COUNTIF(CORRIDA!$M:$M,CO$2&amp;" d. "&amp;$B38)=0,"",COUNTIF(CORRIDA!$M:$M,$B38&amp;" d. "&amp;CO$2)+COUNTIF(CORRIDA!$M:$M,CO$2&amp;" d. "&amp;$B38)))</f>
        <v>-</v>
      </c>
      <c r="CP38" s="83" t="str">
        <f aca="false">IF($B38=CP$2,"-",IF(COUNTIF(CORRIDA!$M:$M,$B38&amp;" d. "&amp;CP$2)+COUNTIF(CORRIDA!$M:$M,CP$2&amp;" d. "&amp;$B38)=0,"",COUNTIF(CORRIDA!$M:$M,$B38&amp;" d. "&amp;CP$2)+COUNTIF(CORRIDA!$M:$M,CP$2&amp;" d. "&amp;$B38)))</f>
        <v/>
      </c>
      <c r="CQ38" s="83" t="str">
        <f aca="false">IF($B38=CQ$2,"-",IF(COUNTIF(CORRIDA!$M:$M,$B38&amp;" d. "&amp;CQ$2)+COUNTIF(CORRIDA!$M:$M,CQ$2&amp;" d. "&amp;$B38)=0,"",COUNTIF(CORRIDA!$M:$M,$B38&amp;" d. "&amp;CQ$2)+COUNTIF(CORRIDA!$M:$M,CQ$2&amp;" d. "&amp;$B38)))</f>
        <v/>
      </c>
      <c r="CR38" s="83" t="n">
        <f aca="false">IF($B38=CR$2,"-",IF(COUNTIF(CORRIDA!$M:$M,$B38&amp;" d. "&amp;CR$2)+COUNTIF(CORRIDA!$M:$M,CR$2&amp;" d. "&amp;$B38)=0,"",COUNTIF(CORRIDA!$M:$M,$B38&amp;" d. "&amp;CR$2)+COUNTIF(CORRIDA!$M:$M,CR$2&amp;" d. "&amp;$B38)))</f>
        <v>1</v>
      </c>
      <c r="CS38" s="83" t="str">
        <f aca="false">IF($B38=CS$2,"-",IF(COUNTIF(CORRIDA!$M:$M,$B38&amp;" d. "&amp;CS$2)+COUNTIF(CORRIDA!$M:$M,CS$2&amp;" d. "&amp;$B38)=0,"",COUNTIF(CORRIDA!$M:$M,$B38&amp;" d. "&amp;CS$2)+COUNTIF(CORRIDA!$M:$M,CS$2&amp;" d. "&amp;$B38)))</f>
        <v/>
      </c>
      <c r="CT38" s="83" t="str">
        <f aca="false">IF($B38=CT$2,"-",IF(COUNTIF(CORRIDA!$M:$M,$B38&amp;" d. "&amp;CT$2)+COUNTIF(CORRIDA!$M:$M,CT$2&amp;" d. "&amp;$B38)=0,"",COUNTIF(CORRIDA!$M:$M,$B38&amp;" d. "&amp;CT$2)+COUNTIF(CORRIDA!$M:$M,CT$2&amp;" d. "&amp;$B38)))</f>
        <v/>
      </c>
      <c r="CU38" s="83" t="str">
        <f aca="false">IF($B38=CU$2,"-",IF(COUNTIF(CORRIDA!$M:$M,$B38&amp;" d. "&amp;CU$2)+COUNTIF(CORRIDA!$M:$M,CU$2&amp;" d. "&amp;$B38)=0,"",COUNTIF(CORRIDA!$M:$M,$B38&amp;" d. "&amp;CU$2)+COUNTIF(CORRIDA!$M:$M,CU$2&amp;" d. "&amp;$B38)))</f>
        <v/>
      </c>
      <c r="CV38" s="83" t="str">
        <f aca="false">IF($B38=CV$2,"-",IF(COUNTIF(CORRIDA!$M:$M,$B38&amp;" d. "&amp;CV$2)+COUNTIF(CORRIDA!$M:$M,CV$2&amp;" d. "&amp;$B38)=0,"",COUNTIF(CORRIDA!$M:$M,$B38&amp;" d. "&amp;CV$2)+COUNTIF(CORRIDA!$M:$M,CV$2&amp;" d. "&amp;$B38)))</f>
        <v/>
      </c>
      <c r="CW38" s="83" t="str">
        <f aca="false">IF($B38=CW$2,"-",IF(COUNTIF(CORRIDA!$M:$M,$B38&amp;" d. "&amp;CW$2)+COUNTIF(CORRIDA!$M:$M,CW$2&amp;" d. "&amp;$B38)=0,"",COUNTIF(CORRIDA!$M:$M,$B38&amp;" d. "&amp;CW$2)+COUNTIF(CORRIDA!$M:$M,CW$2&amp;" d. "&amp;$B38)))</f>
        <v/>
      </c>
      <c r="CX38" s="83" t="str">
        <f aca="false">IF($B38=CX$2,"-",IF(COUNTIF(CORRIDA!$M:$M,$B38&amp;" d. "&amp;CX$2)+COUNTIF(CORRIDA!$M:$M,CX$2&amp;" d. "&amp;$B38)=0,"",COUNTIF(CORRIDA!$M:$M,$B38&amp;" d. "&amp;CX$2)+COUNTIF(CORRIDA!$M:$M,CX$2&amp;" d. "&amp;$B38)))</f>
        <v/>
      </c>
      <c r="CY38" s="83" t="str">
        <f aca="false">IF($B38=CY$2,"-",IF(COUNTIF(CORRIDA!$M:$M,$B38&amp;" d. "&amp;CY$2)+COUNTIF(CORRIDA!$M:$M,CY$2&amp;" d. "&amp;$B38)=0,"",COUNTIF(CORRIDA!$M:$M,$B38&amp;" d. "&amp;CY$2)+COUNTIF(CORRIDA!$M:$M,CY$2&amp;" d. "&amp;$B38)))</f>
        <v/>
      </c>
      <c r="CZ38" s="83" t="n">
        <f aca="false">IF($B38=CZ$2,"-",IF(COUNTIF(CORRIDA!$M:$M,$B38&amp;" d. "&amp;CZ$2)+COUNTIF(CORRIDA!$M:$M,CZ$2&amp;" d. "&amp;$B38)=0,"",COUNTIF(CORRIDA!$M:$M,$B38&amp;" d. "&amp;CZ$2)+COUNTIF(CORRIDA!$M:$M,CZ$2&amp;" d. "&amp;$B38)))</f>
        <v>1</v>
      </c>
      <c r="DA38" s="83" t="n">
        <f aca="false">IF($B38=DA$2,"-",IF(COUNTIF(CORRIDA!$M:$M,$B38&amp;" d. "&amp;DA$2)+COUNTIF(CORRIDA!$M:$M,DA$2&amp;" d. "&amp;$B38)=0,"",COUNTIF(CORRIDA!$M:$M,$B38&amp;" d. "&amp;DA$2)+COUNTIF(CORRIDA!$M:$M,DA$2&amp;" d. "&amp;$B38)))</f>
        <v>1</v>
      </c>
      <c r="DB38" s="83" t="n">
        <f aca="false">IF($B38=DB$2,"-",IF(COUNTIF(CORRIDA!$M:$M,$B38&amp;" d. "&amp;DB$2)+COUNTIF(CORRIDA!$M:$M,DB$2&amp;" d. "&amp;$B38)=0,"",COUNTIF(CORRIDA!$M:$M,$B38&amp;" d. "&amp;DB$2)+COUNTIF(CORRIDA!$M:$M,DB$2&amp;" d. "&amp;$B38)))</f>
        <v>2</v>
      </c>
      <c r="DC38" s="83" t="str">
        <f aca="false">IF($B38=DC$2,"-",IF(COUNTIF(CORRIDA!$M:$M,$B38&amp;" d. "&amp;DC$2)+COUNTIF(CORRIDA!$M:$M,DC$2&amp;" d. "&amp;$B38)=0,"",COUNTIF(CORRIDA!$M:$M,$B38&amp;" d. "&amp;DC$2)+COUNTIF(CORRIDA!$M:$M,DC$2&amp;" d. "&amp;$B38)))</f>
        <v/>
      </c>
      <c r="DD38" s="75" t="n">
        <f aca="false">SUM(BF38:DC38)</f>
        <v>10</v>
      </c>
      <c r="DE38" s="77" t="n">
        <f aca="false">COUNTIF(BF38:DC38,"&gt;0")</f>
        <v>8</v>
      </c>
      <c r="DF38" s="78" t="n">
        <f aca="false">IF(COUNTIF(BF38:DC38,"&gt;0")&lt;10,0,QUOTIENT(COUNTIF(BF38:DC38,"&gt;0"),5)*50)</f>
        <v>0</v>
      </c>
      <c r="DG38" s="79"/>
      <c r="DH38" s="73" t="str">
        <f aca="false">BE38</f>
        <v>Pitch</v>
      </c>
      <c r="DI38" s="83" t="n">
        <f aca="false">IF($B38=DI$2,0,IF(COUNTIF(CORRIDA!$M:$M,$B38&amp;" d. "&amp;DI$2)+COUNTIF(CORRIDA!$M:$M,DI$2&amp;" d. "&amp;$B38)=0,0,COUNTIF(CORRIDA!$M:$M,$B38&amp;" d. "&amp;DI$2)+COUNTIF(CORRIDA!$M:$M,DI$2&amp;" d. "&amp;$B38)))</f>
        <v>0</v>
      </c>
      <c r="DJ38" s="83" t="n">
        <f aca="false">IF($B38=DJ$2,0,IF(COUNTIF(CORRIDA!$M:$M,$B38&amp;" d. "&amp;DJ$2)+COUNTIF(CORRIDA!$M:$M,DJ$2&amp;" d. "&amp;$B38)=0,0,COUNTIF(CORRIDA!$M:$M,$B38&amp;" d. "&amp;DJ$2)+COUNTIF(CORRIDA!$M:$M,DJ$2&amp;" d. "&amp;$B38)))</f>
        <v>0</v>
      </c>
      <c r="DK38" s="83" t="n">
        <f aca="false">IF($B38=DK$2,0,IF(COUNTIF(CORRIDA!$M:$M,$B38&amp;" d. "&amp;DK$2)+COUNTIF(CORRIDA!$M:$M,DK$2&amp;" d. "&amp;$B38)=0,0,COUNTIF(CORRIDA!$M:$M,$B38&amp;" d. "&amp;DK$2)+COUNTIF(CORRIDA!$M:$M,DK$2&amp;" d. "&amp;$B38)))</f>
        <v>0</v>
      </c>
      <c r="DL38" s="83" t="n">
        <f aca="false">IF($B38=DL$2,0,IF(COUNTIF(CORRIDA!$M:$M,$B38&amp;" d. "&amp;DL$2)+COUNTIF(CORRIDA!$M:$M,DL$2&amp;" d. "&amp;$B38)=0,0,COUNTIF(CORRIDA!$M:$M,$B38&amp;" d. "&amp;DL$2)+COUNTIF(CORRIDA!$M:$M,DL$2&amp;" d. "&amp;$B38)))</f>
        <v>1</v>
      </c>
      <c r="DM38" s="83" t="n">
        <f aca="false">IF($B38=DM$2,0,IF(COUNTIF(CORRIDA!$M:$M,$B38&amp;" d. "&amp;DM$2)+COUNTIF(CORRIDA!$M:$M,DM$2&amp;" d. "&amp;$B38)=0,0,COUNTIF(CORRIDA!$M:$M,$B38&amp;" d. "&amp;DM$2)+COUNTIF(CORRIDA!$M:$M,DM$2&amp;" d. "&amp;$B38)))</f>
        <v>0</v>
      </c>
      <c r="DN38" s="83" t="n">
        <f aca="false">IF($B38=DN$2,0,IF(COUNTIF(CORRIDA!$M:$M,$B38&amp;" d. "&amp;DN$2)+COUNTIF(CORRIDA!$M:$M,DN$2&amp;" d. "&amp;$B38)=0,0,COUNTIF(CORRIDA!$M:$M,$B38&amp;" d. "&amp;DN$2)+COUNTIF(CORRIDA!$M:$M,DN$2&amp;" d. "&amp;$B38)))</f>
        <v>0</v>
      </c>
      <c r="DO38" s="83" t="n">
        <f aca="false">IF($B38=DO$2,0,IF(COUNTIF(CORRIDA!$M:$M,$B38&amp;" d. "&amp;DO$2)+COUNTIF(CORRIDA!$M:$M,DO$2&amp;" d. "&amp;$B38)=0,0,COUNTIF(CORRIDA!$M:$M,$B38&amp;" d. "&amp;DO$2)+COUNTIF(CORRIDA!$M:$M,DO$2&amp;" d. "&amp;$B38)))</f>
        <v>1</v>
      </c>
      <c r="DP38" s="83" t="n">
        <f aca="false">IF($B38=DP$2,0,IF(COUNTIF(CORRIDA!$M:$M,$B38&amp;" d. "&amp;DP$2)+COUNTIF(CORRIDA!$M:$M,DP$2&amp;" d. "&amp;$B38)=0,0,COUNTIF(CORRIDA!$M:$M,$B38&amp;" d. "&amp;DP$2)+COUNTIF(CORRIDA!$M:$M,DP$2&amp;" d. "&amp;$B38)))</f>
        <v>0</v>
      </c>
      <c r="DQ38" s="83" t="n">
        <f aca="false">IF($B38=DQ$2,0,IF(COUNTIF(CORRIDA!$M:$M,$B38&amp;" d. "&amp;DQ$2)+COUNTIF(CORRIDA!$M:$M,DQ$2&amp;" d. "&amp;$B38)=0,0,COUNTIF(CORRIDA!$M:$M,$B38&amp;" d. "&amp;DQ$2)+COUNTIF(CORRIDA!$M:$M,DQ$2&amp;" d. "&amp;$B38)))</f>
        <v>0</v>
      </c>
      <c r="DR38" s="83" t="n">
        <f aca="false">IF($B38=DR$2,0,IF(COUNTIF(CORRIDA!$M:$M,$B38&amp;" d. "&amp;DR$2)+COUNTIF(CORRIDA!$M:$M,DR$2&amp;" d. "&amp;$B38)=0,0,COUNTIF(CORRIDA!$M:$M,$B38&amp;" d. "&amp;DR$2)+COUNTIF(CORRIDA!$M:$M,DR$2&amp;" d. "&amp;$B38)))</f>
        <v>0</v>
      </c>
      <c r="DS38" s="83" t="n">
        <f aca="false">IF($B38=DS$2,0,IF(COUNTIF(CORRIDA!$M:$M,$B38&amp;" d. "&amp;DS$2)+COUNTIF(CORRIDA!$M:$M,DS$2&amp;" d. "&amp;$B38)=0,0,COUNTIF(CORRIDA!$M:$M,$B38&amp;" d. "&amp;DS$2)+COUNTIF(CORRIDA!$M:$M,DS$2&amp;" d. "&amp;$B38)))</f>
        <v>0</v>
      </c>
      <c r="DT38" s="83" t="n">
        <f aca="false">IF($B38=DT$2,0,IF(COUNTIF(CORRIDA!$M:$M,$B38&amp;" d. "&amp;DT$2)+COUNTIF(CORRIDA!$M:$M,DT$2&amp;" d. "&amp;$B38)=0,0,COUNTIF(CORRIDA!$M:$M,$B38&amp;" d. "&amp;DT$2)+COUNTIF(CORRIDA!$M:$M,DT$2&amp;" d. "&amp;$B38)))</f>
        <v>0</v>
      </c>
      <c r="DU38" s="83" t="n">
        <f aca="false">IF($B38=DU$2,0,IF(COUNTIF(CORRIDA!$M:$M,$B38&amp;" d. "&amp;DU$2)+COUNTIF(CORRIDA!$M:$M,DU$2&amp;" d. "&amp;$B38)=0,0,COUNTIF(CORRIDA!$M:$M,$B38&amp;" d. "&amp;DU$2)+COUNTIF(CORRIDA!$M:$M,DU$2&amp;" d. "&amp;$B38)))</f>
        <v>0</v>
      </c>
      <c r="DV38" s="83" t="n">
        <f aca="false">IF($B38=DV$2,0,IF(COUNTIF(CORRIDA!$M:$M,$B38&amp;" d. "&amp;DV$2)+COUNTIF(CORRIDA!$M:$M,DV$2&amp;" d. "&amp;$B38)=0,0,COUNTIF(CORRIDA!$M:$M,$B38&amp;" d. "&amp;DV$2)+COUNTIF(CORRIDA!$M:$M,DV$2&amp;" d. "&amp;$B38)))</f>
        <v>0</v>
      </c>
      <c r="DW38" s="83" t="n">
        <f aca="false">IF($B38=DW$2,0,IF(COUNTIF(CORRIDA!$M:$M,$B38&amp;" d. "&amp;DW$2)+COUNTIF(CORRIDA!$M:$M,DW$2&amp;" d. "&amp;$B38)=0,0,COUNTIF(CORRIDA!$M:$M,$B38&amp;" d. "&amp;DW$2)+COUNTIF(CORRIDA!$M:$M,DW$2&amp;" d. "&amp;$B38)))</f>
        <v>0</v>
      </c>
      <c r="DX38" s="83" t="n">
        <f aca="false">IF($B38=DX$2,0,IF(COUNTIF(CORRIDA!$M:$M,$B38&amp;" d. "&amp;DX$2)+COUNTIF(CORRIDA!$M:$M,DX$2&amp;" d. "&amp;$B38)=0,0,COUNTIF(CORRIDA!$M:$M,$B38&amp;" d. "&amp;DX$2)+COUNTIF(CORRIDA!$M:$M,DX$2&amp;" d. "&amp;$B38)))</f>
        <v>0</v>
      </c>
      <c r="DY38" s="83" t="n">
        <f aca="false">IF($B38=DY$2,0,IF(COUNTIF(CORRIDA!$M:$M,$B38&amp;" d. "&amp;DY$2)+COUNTIF(CORRIDA!$M:$M,DY$2&amp;" d. "&amp;$B38)=0,0,COUNTIF(CORRIDA!$M:$M,$B38&amp;" d. "&amp;DY$2)+COUNTIF(CORRIDA!$M:$M,DY$2&amp;" d. "&amp;$B38)))</f>
        <v>0</v>
      </c>
      <c r="DZ38" s="83" t="n">
        <f aca="false">IF($B38=DZ$2,0,IF(COUNTIF(CORRIDA!$M:$M,$B38&amp;" d. "&amp;DZ$2)+COUNTIF(CORRIDA!$M:$M,DZ$2&amp;" d. "&amp;$B38)=0,0,COUNTIF(CORRIDA!$M:$M,$B38&amp;" d. "&amp;DZ$2)+COUNTIF(CORRIDA!$M:$M,DZ$2&amp;" d. "&amp;$B38)))</f>
        <v>0</v>
      </c>
      <c r="EA38" s="83" t="n">
        <f aca="false">IF($B38=EA$2,0,IF(COUNTIF(CORRIDA!$M:$M,$B38&amp;" d. "&amp;EA$2)+COUNTIF(CORRIDA!$M:$M,EA$2&amp;" d. "&amp;$B38)=0,0,COUNTIF(CORRIDA!$M:$M,$B38&amp;" d. "&amp;EA$2)+COUNTIF(CORRIDA!$M:$M,EA$2&amp;" d. "&amp;$B38)))</f>
        <v>0</v>
      </c>
      <c r="EB38" s="83" t="n">
        <f aca="false">IF($B38=EB$2,0,IF(COUNTIF(CORRIDA!$M:$M,$B38&amp;" d. "&amp;EB$2)+COUNTIF(CORRIDA!$M:$M,EB$2&amp;" d. "&amp;$B38)=0,0,COUNTIF(CORRIDA!$M:$M,$B38&amp;" d. "&amp;EB$2)+COUNTIF(CORRIDA!$M:$M,EB$2&amp;" d. "&amp;$B38)))</f>
        <v>0</v>
      </c>
      <c r="EC38" s="83" t="n">
        <f aca="false">IF($B38=EC$2,0,IF(COUNTIF(CORRIDA!$M:$M,$B38&amp;" d. "&amp;EC$2)+COUNTIF(CORRIDA!$M:$M,EC$2&amp;" d. "&amp;$B38)=0,0,COUNTIF(CORRIDA!$M:$M,$B38&amp;" d. "&amp;EC$2)+COUNTIF(CORRIDA!$M:$M,EC$2&amp;" d. "&amp;$B38)))</f>
        <v>0</v>
      </c>
      <c r="ED38" s="83" t="n">
        <f aca="false">IF($B38=ED$2,0,IF(COUNTIF(CORRIDA!$M:$M,$B38&amp;" d. "&amp;ED$2)+COUNTIF(CORRIDA!$M:$M,ED$2&amp;" d. "&amp;$B38)=0,0,COUNTIF(CORRIDA!$M:$M,$B38&amp;" d. "&amp;ED$2)+COUNTIF(CORRIDA!$M:$M,ED$2&amp;" d. "&amp;$B38)))</f>
        <v>0</v>
      </c>
      <c r="EE38" s="83" t="n">
        <f aca="false">IF($B38=EE$2,0,IF(COUNTIF(CORRIDA!$M:$M,$B38&amp;" d. "&amp;EE$2)+COUNTIF(CORRIDA!$M:$M,EE$2&amp;" d. "&amp;$B38)=0,0,COUNTIF(CORRIDA!$M:$M,$B38&amp;" d. "&amp;EE$2)+COUNTIF(CORRIDA!$M:$M,EE$2&amp;" d. "&amp;$B38)))</f>
        <v>2</v>
      </c>
      <c r="EF38" s="83" t="n">
        <f aca="false">IF($B38=EF$2,0,IF(COUNTIF(CORRIDA!$M:$M,$B38&amp;" d. "&amp;EF$2)+COUNTIF(CORRIDA!$M:$M,EF$2&amp;" d. "&amp;$B38)=0,0,COUNTIF(CORRIDA!$M:$M,$B38&amp;" d. "&amp;EF$2)+COUNTIF(CORRIDA!$M:$M,EF$2&amp;" d. "&amp;$B38)))</f>
        <v>0</v>
      </c>
      <c r="EG38" s="83" t="n">
        <f aca="false">IF($B38=EG$2,0,IF(COUNTIF(CORRIDA!$M:$M,$B38&amp;" d. "&amp;EG$2)+COUNTIF(CORRIDA!$M:$M,EG$2&amp;" d. "&amp;$B38)=0,0,COUNTIF(CORRIDA!$M:$M,$B38&amp;" d. "&amp;EG$2)+COUNTIF(CORRIDA!$M:$M,EG$2&amp;" d. "&amp;$B38)))</f>
        <v>0</v>
      </c>
      <c r="EH38" s="83" t="n">
        <f aca="false">IF($B38=EH$2,0,IF(COUNTIF(CORRIDA!$M:$M,$B38&amp;" d. "&amp;EH$2)+COUNTIF(CORRIDA!$M:$M,EH$2&amp;" d. "&amp;$B38)=0,0,COUNTIF(CORRIDA!$M:$M,$B38&amp;" d. "&amp;EH$2)+COUNTIF(CORRIDA!$M:$M,EH$2&amp;" d. "&amp;$B38)))</f>
        <v>0</v>
      </c>
      <c r="EI38" s="83" t="n">
        <f aca="false">IF($B38=EI$2,0,IF(COUNTIF(CORRIDA!$M:$M,$B38&amp;" d. "&amp;EI$2)+COUNTIF(CORRIDA!$M:$M,EI$2&amp;" d. "&amp;$B38)=0,0,COUNTIF(CORRIDA!$M:$M,$B38&amp;" d. "&amp;EI$2)+COUNTIF(CORRIDA!$M:$M,EI$2&amp;" d. "&amp;$B38)))</f>
        <v>0</v>
      </c>
      <c r="EJ38" s="83" t="n">
        <f aca="false">IF($B38=EJ$2,0,IF(COUNTIF(CORRIDA!$M:$M,$B38&amp;" d. "&amp;EJ$2)+COUNTIF(CORRIDA!$M:$M,EJ$2&amp;" d. "&amp;$B38)=0,0,COUNTIF(CORRIDA!$M:$M,$B38&amp;" d. "&amp;EJ$2)+COUNTIF(CORRIDA!$M:$M,EJ$2&amp;" d. "&amp;$B38)))</f>
        <v>0</v>
      </c>
      <c r="EK38" s="83" t="n">
        <f aca="false">IF($B38=EK$2,0,IF(COUNTIF(CORRIDA!$M:$M,$B38&amp;" d. "&amp;EK$2)+COUNTIF(CORRIDA!$M:$M,EK$2&amp;" d. "&amp;$B38)=0,0,COUNTIF(CORRIDA!$M:$M,$B38&amp;" d. "&amp;EK$2)+COUNTIF(CORRIDA!$M:$M,EK$2&amp;" d. "&amp;$B38)))</f>
        <v>0</v>
      </c>
      <c r="EL38" s="83" t="n">
        <f aca="false">IF($B38=EL$2,0,IF(COUNTIF(CORRIDA!$M:$M,$B38&amp;" d. "&amp;EL$2)+COUNTIF(CORRIDA!$M:$M,EL$2&amp;" d. "&amp;$B38)=0,0,COUNTIF(CORRIDA!$M:$M,$B38&amp;" d. "&amp;EL$2)+COUNTIF(CORRIDA!$M:$M,EL$2&amp;" d. "&amp;$B38)))</f>
        <v>0</v>
      </c>
      <c r="EM38" s="83" t="n">
        <f aca="false">IF($B38=EM$2,0,IF(COUNTIF(CORRIDA!$M:$M,$B38&amp;" d. "&amp;EM$2)+COUNTIF(CORRIDA!$M:$M,EM$2&amp;" d. "&amp;$B38)=0,0,COUNTIF(CORRIDA!$M:$M,$B38&amp;" d. "&amp;EM$2)+COUNTIF(CORRIDA!$M:$M,EM$2&amp;" d. "&amp;$B38)))</f>
        <v>1</v>
      </c>
      <c r="EN38" s="83" t="n">
        <f aca="false">IF($B38=EN$2,0,IF(COUNTIF(CORRIDA!$M:$M,$B38&amp;" d. "&amp;EN$2)+COUNTIF(CORRIDA!$M:$M,EN$2&amp;" d. "&amp;$B38)=0,0,COUNTIF(CORRIDA!$M:$M,$B38&amp;" d. "&amp;EN$2)+COUNTIF(CORRIDA!$M:$M,EN$2&amp;" d. "&amp;$B38)))</f>
        <v>0</v>
      </c>
      <c r="EO38" s="83" t="n">
        <f aca="false">IF($B38=EO$2,0,IF(COUNTIF(CORRIDA!$M:$M,$B38&amp;" d. "&amp;EO$2)+COUNTIF(CORRIDA!$M:$M,EO$2&amp;" d. "&amp;$B38)=0,0,COUNTIF(CORRIDA!$M:$M,$B38&amp;" d. "&amp;EO$2)+COUNTIF(CORRIDA!$M:$M,EO$2&amp;" d. "&amp;$B38)))</f>
        <v>0</v>
      </c>
      <c r="EP38" s="83" t="n">
        <f aca="false">IF($B38=EP$2,0,IF(COUNTIF(CORRIDA!$M:$M,$B38&amp;" d. "&amp;EP$2)+COUNTIF(CORRIDA!$M:$M,EP$2&amp;" d. "&amp;$B38)=0,0,COUNTIF(CORRIDA!$M:$M,$B38&amp;" d. "&amp;EP$2)+COUNTIF(CORRIDA!$M:$M,EP$2&amp;" d. "&amp;$B38)))</f>
        <v>0</v>
      </c>
      <c r="EQ38" s="83" t="n">
        <f aca="false">IF($B38=EQ$2,0,IF(COUNTIF(CORRIDA!$M:$M,$B38&amp;" d. "&amp;EQ$2)+COUNTIF(CORRIDA!$M:$M,EQ$2&amp;" d. "&amp;$B38)=0,0,COUNTIF(CORRIDA!$M:$M,$B38&amp;" d. "&amp;EQ$2)+COUNTIF(CORRIDA!$M:$M,EQ$2&amp;" d. "&amp;$B38)))</f>
        <v>0</v>
      </c>
      <c r="ER38" s="83" t="n">
        <f aca="false">IF($B38=ER$2,0,IF(COUNTIF(CORRIDA!$M:$M,$B38&amp;" d. "&amp;ER$2)+COUNTIF(CORRIDA!$M:$M,ER$2&amp;" d. "&amp;$B38)=0,0,COUNTIF(CORRIDA!$M:$M,$B38&amp;" d. "&amp;ER$2)+COUNTIF(CORRIDA!$M:$M,ER$2&amp;" d. "&amp;$B38)))</f>
        <v>0</v>
      </c>
      <c r="ES38" s="83" t="n">
        <f aca="false">IF($B38=ES$2,0,IF(COUNTIF(CORRIDA!$M:$M,$B38&amp;" d. "&amp;ES$2)+COUNTIF(CORRIDA!$M:$M,ES$2&amp;" d. "&amp;$B38)=0,0,COUNTIF(CORRIDA!$M:$M,$B38&amp;" d. "&amp;ES$2)+COUNTIF(CORRIDA!$M:$M,ES$2&amp;" d. "&amp;$B38)))</f>
        <v>0</v>
      </c>
      <c r="ET38" s="83" t="n">
        <f aca="false">IF($B38=ET$2,0,IF(COUNTIF(CORRIDA!$M:$M,$B38&amp;" d. "&amp;ET$2)+COUNTIF(CORRIDA!$M:$M,ET$2&amp;" d. "&amp;$B38)=0,0,COUNTIF(CORRIDA!$M:$M,$B38&amp;" d. "&amp;ET$2)+COUNTIF(CORRIDA!$M:$M,ET$2&amp;" d. "&amp;$B38)))</f>
        <v>0</v>
      </c>
      <c r="EU38" s="83" t="n">
        <f aca="false">IF($B38=EU$2,0,IF(COUNTIF(CORRIDA!$M:$M,$B38&amp;" d. "&amp;EU$2)+COUNTIF(CORRIDA!$M:$M,EU$2&amp;" d. "&amp;$B38)=0,0,COUNTIF(CORRIDA!$M:$M,$B38&amp;" d. "&amp;EU$2)+COUNTIF(CORRIDA!$M:$M,EU$2&amp;" d. "&amp;$B38)))</f>
        <v>1</v>
      </c>
      <c r="EV38" s="83" t="n">
        <f aca="false">IF($B38=EV$2,0,IF(COUNTIF(CORRIDA!$M:$M,$B38&amp;" d. "&amp;EV$2)+COUNTIF(CORRIDA!$M:$M,EV$2&amp;" d. "&amp;$B38)=0,0,COUNTIF(CORRIDA!$M:$M,$B38&amp;" d. "&amp;EV$2)+COUNTIF(CORRIDA!$M:$M,EV$2&amp;" d. "&amp;$B38)))</f>
        <v>0</v>
      </c>
      <c r="EW38" s="83" t="n">
        <f aca="false">IF($B38=EW$2,0,IF(COUNTIF(CORRIDA!$M:$M,$B38&amp;" d. "&amp;EW$2)+COUNTIF(CORRIDA!$M:$M,EW$2&amp;" d. "&amp;$B38)=0,0,COUNTIF(CORRIDA!$M:$M,$B38&amp;" d. "&amp;EW$2)+COUNTIF(CORRIDA!$M:$M,EW$2&amp;" d. "&amp;$B38)))</f>
        <v>0</v>
      </c>
      <c r="EX38" s="83" t="n">
        <f aca="false">IF($B38=EX$2,0,IF(COUNTIF(CORRIDA!$M:$M,$B38&amp;" d. "&amp;EX$2)+COUNTIF(CORRIDA!$M:$M,EX$2&amp;" d. "&amp;$B38)=0,0,COUNTIF(CORRIDA!$M:$M,$B38&amp;" d. "&amp;EX$2)+COUNTIF(CORRIDA!$M:$M,EX$2&amp;" d. "&amp;$B38)))</f>
        <v>0</v>
      </c>
      <c r="EY38" s="83" t="n">
        <f aca="false">IF($B38=EY$2,0,IF(COUNTIF(CORRIDA!$M:$M,$B38&amp;" d. "&amp;EY$2)+COUNTIF(CORRIDA!$M:$M,EY$2&amp;" d. "&amp;$B38)=0,0,COUNTIF(CORRIDA!$M:$M,$B38&amp;" d. "&amp;EY$2)+COUNTIF(CORRIDA!$M:$M,EY$2&amp;" d. "&amp;$B38)))</f>
        <v>0</v>
      </c>
      <c r="EZ38" s="83" t="n">
        <f aca="false">IF($B38=EZ$2,0,IF(COUNTIF(CORRIDA!$M:$M,$B38&amp;" d. "&amp;EZ$2)+COUNTIF(CORRIDA!$M:$M,EZ$2&amp;" d. "&amp;$B38)=0,0,COUNTIF(CORRIDA!$M:$M,$B38&amp;" d. "&amp;EZ$2)+COUNTIF(CORRIDA!$M:$M,EZ$2&amp;" d. "&amp;$B38)))</f>
        <v>0</v>
      </c>
      <c r="FA38" s="83" t="n">
        <f aca="false">IF($B38=FA$2,0,IF(COUNTIF(CORRIDA!$M:$M,$B38&amp;" d. "&amp;FA$2)+COUNTIF(CORRIDA!$M:$M,FA$2&amp;" d. "&amp;$B38)=0,0,COUNTIF(CORRIDA!$M:$M,$B38&amp;" d. "&amp;FA$2)+COUNTIF(CORRIDA!$M:$M,FA$2&amp;" d. "&amp;$B38)))</f>
        <v>0</v>
      </c>
      <c r="FB38" s="83" t="n">
        <f aca="false">IF($B38=FB$2,0,IF(COUNTIF(CORRIDA!$M:$M,$B38&amp;" d. "&amp;FB$2)+COUNTIF(CORRIDA!$M:$M,FB$2&amp;" d. "&amp;$B38)=0,0,COUNTIF(CORRIDA!$M:$M,$B38&amp;" d. "&amp;FB$2)+COUNTIF(CORRIDA!$M:$M,FB$2&amp;" d. "&amp;$B38)))</f>
        <v>0</v>
      </c>
      <c r="FC38" s="83" t="n">
        <f aca="false">IF($B38=FC$2,0,IF(COUNTIF(CORRIDA!$M:$M,$B38&amp;" d. "&amp;FC$2)+COUNTIF(CORRIDA!$M:$M,FC$2&amp;" d. "&amp;$B38)=0,0,COUNTIF(CORRIDA!$M:$M,$B38&amp;" d. "&amp;FC$2)+COUNTIF(CORRIDA!$M:$M,FC$2&amp;" d. "&amp;$B38)))</f>
        <v>1</v>
      </c>
      <c r="FD38" s="83" t="n">
        <f aca="false">IF($B38=FD$2,0,IF(COUNTIF(CORRIDA!$M:$M,$B38&amp;" d. "&amp;FD$2)+COUNTIF(CORRIDA!$M:$M,FD$2&amp;" d. "&amp;$B38)=0,0,COUNTIF(CORRIDA!$M:$M,$B38&amp;" d. "&amp;FD$2)+COUNTIF(CORRIDA!$M:$M,FD$2&amp;" d. "&amp;$B38)))</f>
        <v>1</v>
      </c>
      <c r="FE38" s="83" t="n">
        <f aca="false">IF($B38=FE$2,0,IF(COUNTIF(CORRIDA!$M:$M,$B38&amp;" d. "&amp;FE$2)+COUNTIF(CORRIDA!$M:$M,FE$2&amp;" d. "&amp;$B38)=0,0,COUNTIF(CORRIDA!$M:$M,$B38&amp;" d. "&amp;FE$2)+COUNTIF(CORRIDA!$M:$M,FE$2&amp;" d. "&amp;$B38)))</f>
        <v>2</v>
      </c>
      <c r="FF38" s="83" t="n">
        <f aca="false">IF($B38=FF$2,0,IF(COUNTIF(CORRIDA!$M:$M,$B38&amp;" d. "&amp;FF$2)+COUNTIF(CORRIDA!$M:$M,FF$2&amp;" d. "&amp;$B38)=0,0,COUNTIF(CORRIDA!$M:$M,$B38&amp;" d. "&amp;FF$2)+COUNTIF(CORRIDA!$M:$M,FF$2&amp;" d. "&amp;$B38)))</f>
        <v>0</v>
      </c>
      <c r="FG38" s="75" t="n">
        <f aca="false">SUM(DI38:EW38)</f>
        <v>6</v>
      </c>
      <c r="FH38" s="80"/>
      <c r="FI38" s="73" t="str">
        <f aca="false">BE38</f>
        <v>Pitch</v>
      </c>
      <c r="FJ38" s="81" t="n">
        <f aca="false">COUNTIF(BF38:DC38,"&gt;0")</f>
        <v>8</v>
      </c>
      <c r="FK38" s="81" t="n">
        <f aca="false">AVERAGE(BF38:DC38)</f>
        <v>1.25</v>
      </c>
      <c r="FL38" s="81" t="n">
        <f aca="false">_xlfn.STDEV.P(BF38:DC38)</f>
        <v>0.433012701892219</v>
      </c>
    </row>
    <row r="39" customFormat="false" ht="12.75" hidden="false" customHeight="false" outlineLevel="0" collapsed="false">
      <c r="B39" s="73" t="str">
        <f aca="false">INTRO!B39</f>
        <v>Reinaldo</v>
      </c>
      <c r="C39" s="74" t="str">
        <f aca="false">IF($B39=C$2,"-",IF(COUNTIF(CORRIDA!$M:$M,$B39&amp;" d. "&amp;C$2)=0,"",COUNTIF(CORRIDA!$M:$M,$B39&amp;" d. "&amp;C$2)))</f>
        <v/>
      </c>
      <c r="D39" s="74" t="str">
        <f aca="false">IF($B39=D$2,"-",IF(COUNTIF(CORRIDA!$M:$M,$B39&amp;" d. "&amp;D$2)=0,"",COUNTIF(CORRIDA!$M:$M,$B39&amp;" d. "&amp;D$2)))</f>
        <v/>
      </c>
      <c r="E39" s="74" t="str">
        <f aca="false">IF($B39=E$2,"-",IF(COUNTIF(CORRIDA!$M:$M,$B39&amp;" d. "&amp;E$2)=0,"",COUNTIF(CORRIDA!$M:$M,$B39&amp;" d. "&amp;E$2)))</f>
        <v/>
      </c>
      <c r="F39" s="74" t="str">
        <f aca="false">IF($B39=F$2,"-",IF(COUNTIF(CORRIDA!$M:$M,$B39&amp;" d. "&amp;F$2)=0,"",COUNTIF(CORRIDA!$M:$M,$B39&amp;" d. "&amp;F$2)))</f>
        <v/>
      </c>
      <c r="G39" s="74" t="str">
        <f aca="false">IF($B39=G$2,"-",IF(COUNTIF(CORRIDA!$M:$M,$B39&amp;" d. "&amp;G$2)=0,"",COUNTIF(CORRIDA!$M:$M,$B39&amp;" d. "&amp;G$2)))</f>
        <v/>
      </c>
      <c r="H39" s="74" t="str">
        <f aca="false">IF($B39=H$2,"-",IF(COUNTIF(CORRIDA!$M:$M,$B39&amp;" d. "&amp;H$2)=0,"",COUNTIF(CORRIDA!$M:$M,$B39&amp;" d. "&amp;H$2)))</f>
        <v/>
      </c>
      <c r="I39" s="74" t="str">
        <f aca="false">IF($B39=I$2,"-",IF(COUNTIF(CORRIDA!$M:$M,$B39&amp;" d. "&amp;I$2)=0,"",COUNTIF(CORRIDA!$M:$M,$B39&amp;" d. "&amp;I$2)))</f>
        <v/>
      </c>
      <c r="J39" s="74" t="str">
        <f aca="false">IF($B39=J$2,"-",IF(COUNTIF(CORRIDA!$M:$M,$B39&amp;" d. "&amp;J$2)=0,"",COUNTIF(CORRIDA!$M:$M,$B39&amp;" d. "&amp;J$2)))</f>
        <v/>
      </c>
      <c r="K39" s="74" t="str">
        <f aca="false">IF($B39=K$2,"-",IF(COUNTIF(CORRIDA!$M:$M,$B39&amp;" d. "&amp;K$2)=0,"",COUNTIF(CORRIDA!$M:$M,$B39&amp;" d. "&amp;K$2)))</f>
        <v/>
      </c>
      <c r="L39" s="74" t="str">
        <f aca="false">IF($B39=L$2,"-",IF(COUNTIF(CORRIDA!$M:$M,$B39&amp;" d. "&amp;L$2)=0,"",COUNTIF(CORRIDA!$M:$M,$B39&amp;" d. "&amp;L$2)))</f>
        <v/>
      </c>
      <c r="M39" s="74" t="str">
        <f aca="false">IF($B39=M$2,"-",IF(COUNTIF(CORRIDA!$M:$M,$B39&amp;" d. "&amp;M$2)=0,"",COUNTIF(CORRIDA!$M:$M,$B39&amp;" d. "&amp;M$2)))</f>
        <v/>
      </c>
      <c r="N39" s="74" t="str">
        <f aca="false">IF($B39=N$2,"-",IF(COUNTIF(CORRIDA!$M:$M,$B39&amp;" d. "&amp;N$2)=0,"",COUNTIF(CORRIDA!$M:$M,$B39&amp;" d. "&amp;N$2)))</f>
        <v/>
      </c>
      <c r="O39" s="74" t="str">
        <f aca="false">IF($B39=O$2,"-",IF(COUNTIF(CORRIDA!$M:$M,$B39&amp;" d. "&amp;O$2)=0,"",COUNTIF(CORRIDA!$M:$M,$B39&amp;" d. "&amp;O$2)))</f>
        <v/>
      </c>
      <c r="P39" s="74" t="str">
        <f aca="false">IF($B39=P$2,"-",IF(COUNTIF(CORRIDA!$M:$M,$B39&amp;" d. "&amp;P$2)=0,"",COUNTIF(CORRIDA!$M:$M,$B39&amp;" d. "&amp;P$2)))</f>
        <v/>
      </c>
      <c r="Q39" s="74" t="str">
        <f aca="false">IF($B39=Q$2,"-",IF(COUNTIF(CORRIDA!$M:$M,$B39&amp;" d. "&amp;Q$2)=0,"",COUNTIF(CORRIDA!$M:$M,$B39&amp;" d. "&amp;Q$2)))</f>
        <v/>
      </c>
      <c r="R39" s="74" t="str">
        <f aca="false">IF($B39=R$2,"-",IF(COUNTIF(CORRIDA!$M:$M,$B39&amp;" d. "&amp;R$2)=0,"",COUNTIF(CORRIDA!$M:$M,$B39&amp;" d. "&amp;R$2)))</f>
        <v/>
      </c>
      <c r="S39" s="74" t="str">
        <f aca="false">IF($B39=S$2,"-",IF(COUNTIF(CORRIDA!$M:$M,$B39&amp;" d. "&amp;S$2)=0,"",COUNTIF(CORRIDA!$M:$M,$B39&amp;" d. "&amp;S$2)))</f>
        <v/>
      </c>
      <c r="T39" s="74" t="str">
        <f aca="false">IF($B39=T$2,"-",IF(COUNTIF(CORRIDA!$M:$M,$B39&amp;" d. "&amp;T$2)=0,"",COUNTIF(CORRIDA!$M:$M,$B39&amp;" d. "&amp;T$2)))</f>
        <v/>
      </c>
      <c r="U39" s="74" t="str">
        <f aca="false">IF($B39=U$2,"-",IF(COUNTIF(CORRIDA!$M:$M,$B39&amp;" d. "&amp;U$2)=0,"",COUNTIF(CORRIDA!$M:$M,$B39&amp;" d. "&amp;U$2)))</f>
        <v/>
      </c>
      <c r="V39" s="74" t="str">
        <f aca="false">IF($B39=V$2,"-",IF(COUNTIF(CORRIDA!$M:$M,$B39&amp;" d. "&amp;V$2)=0,"",COUNTIF(CORRIDA!$M:$M,$B39&amp;" d. "&amp;V$2)))</f>
        <v/>
      </c>
      <c r="W39" s="74" t="str">
        <f aca="false">IF($B39=W$2,"-",IF(COUNTIF(CORRIDA!$M:$M,$B39&amp;" d. "&amp;W$2)=0,"",COUNTIF(CORRIDA!$M:$M,$B39&amp;" d. "&amp;W$2)))</f>
        <v/>
      </c>
      <c r="X39" s="74" t="str">
        <f aca="false">IF($B39=X$2,"-",IF(COUNTIF(CORRIDA!$M:$M,$B39&amp;" d. "&amp;X$2)=0,"",COUNTIF(CORRIDA!$M:$M,$B39&amp;" d. "&amp;X$2)))</f>
        <v/>
      </c>
      <c r="Y39" s="74" t="str">
        <f aca="false">IF($B39=Y$2,"-",IF(COUNTIF(CORRIDA!$M:$M,$B39&amp;" d. "&amp;Y$2)=0,"",COUNTIF(CORRIDA!$M:$M,$B39&amp;" d. "&amp;Y$2)))</f>
        <v/>
      </c>
      <c r="Z39" s="74" t="str">
        <f aca="false">IF($B39=Z$2,"-",IF(COUNTIF(CORRIDA!$M:$M,$B39&amp;" d. "&amp;Z$2)=0,"",COUNTIF(CORRIDA!$M:$M,$B39&amp;" d. "&amp;Z$2)))</f>
        <v/>
      </c>
      <c r="AA39" s="74" t="str">
        <f aca="false">IF($B39=AA$2,"-",IF(COUNTIF(CORRIDA!$M:$M,$B39&amp;" d. "&amp;AA$2)=0,"",COUNTIF(CORRIDA!$M:$M,$B39&amp;" d. "&amp;AA$2)))</f>
        <v/>
      </c>
      <c r="AB39" s="74" t="str">
        <f aca="false">IF($B39=AB$2,"-",IF(COUNTIF(CORRIDA!$M:$M,$B39&amp;" d. "&amp;AB$2)=0,"",COUNTIF(CORRIDA!$M:$M,$B39&amp;" d. "&amp;AB$2)))</f>
        <v/>
      </c>
      <c r="AC39" s="74" t="str">
        <f aca="false">IF($B39=AC$2,"-",IF(COUNTIF(CORRIDA!$M:$M,$B39&amp;" d. "&amp;AC$2)=0,"",COUNTIF(CORRIDA!$M:$M,$B39&amp;" d. "&amp;AC$2)))</f>
        <v/>
      </c>
      <c r="AD39" s="74" t="str">
        <f aca="false">IF($B39=AD$2,"-",IF(COUNTIF(CORRIDA!$M:$M,$B39&amp;" d. "&amp;AD$2)=0,"",COUNTIF(CORRIDA!$M:$M,$B39&amp;" d. "&amp;AD$2)))</f>
        <v/>
      </c>
      <c r="AE39" s="74" t="str">
        <f aca="false">IF($B39=AE$2,"-",IF(COUNTIF(CORRIDA!$M:$M,$B39&amp;" d. "&amp;AE$2)=0,"",COUNTIF(CORRIDA!$M:$M,$B39&amp;" d. "&amp;AE$2)))</f>
        <v/>
      </c>
      <c r="AF39" s="74" t="str">
        <f aca="false">IF($B39=AF$2,"-",IF(COUNTIF(CORRIDA!$M:$M,$B39&amp;" d. "&amp;AF$2)=0,"",COUNTIF(CORRIDA!$M:$M,$B39&amp;" d. "&amp;AF$2)))</f>
        <v/>
      </c>
      <c r="AG39" s="74" t="str">
        <f aca="false">IF($B39=AG$2,"-",IF(COUNTIF(CORRIDA!$M:$M,$B39&amp;" d. "&amp;AG$2)=0,"",COUNTIF(CORRIDA!$M:$M,$B39&amp;" d. "&amp;AG$2)))</f>
        <v/>
      </c>
      <c r="AH39" s="74" t="str">
        <f aca="false">IF($B39=AH$2,"-",IF(COUNTIF(CORRIDA!$M:$M,$B39&amp;" d. "&amp;AH$2)=0,"",COUNTIF(CORRIDA!$M:$M,$B39&amp;" d. "&amp;AH$2)))</f>
        <v/>
      </c>
      <c r="AI39" s="74" t="str">
        <f aca="false">IF($B39=AI$2,"-",IF(COUNTIF(CORRIDA!$M:$M,$B39&amp;" d. "&amp;AI$2)=0,"",COUNTIF(CORRIDA!$M:$M,$B39&amp;" d. "&amp;AI$2)))</f>
        <v/>
      </c>
      <c r="AJ39" s="74" t="str">
        <f aca="false">IF($B39=AJ$2,"-",IF(COUNTIF(CORRIDA!$M:$M,$B39&amp;" d. "&amp;AJ$2)=0,"",COUNTIF(CORRIDA!$M:$M,$B39&amp;" d. "&amp;AJ$2)))</f>
        <v/>
      </c>
      <c r="AK39" s="74" t="str">
        <f aca="false">IF($B39=AK$2,"-",IF(COUNTIF(CORRIDA!$M:$M,$B39&amp;" d. "&amp;AK$2)=0,"",COUNTIF(CORRIDA!$M:$M,$B39&amp;" d. "&amp;AK$2)))</f>
        <v/>
      </c>
      <c r="AL39" s="74" t="str">
        <f aca="false">IF($B39=AL$2,"-",IF(COUNTIF(CORRIDA!$M:$M,$B39&amp;" d. "&amp;AL$2)=0,"",COUNTIF(CORRIDA!$M:$M,$B39&amp;" d. "&amp;AL$2)))</f>
        <v/>
      </c>
      <c r="AM39" s="74" t="str">
        <f aca="false">IF($B39=AM$2,"-",IF(COUNTIF(CORRIDA!$M:$M,$B39&amp;" d. "&amp;AM$2)=0,"",COUNTIF(CORRIDA!$M:$M,$B39&amp;" d. "&amp;AM$2)))</f>
        <v>-</v>
      </c>
      <c r="AN39" s="74" t="str">
        <f aca="false">IF($B39=AN$2,"-",IF(COUNTIF(CORRIDA!$M:$M,$B39&amp;" d. "&amp;AN$2)=0,"",COUNTIF(CORRIDA!$M:$M,$B39&amp;" d. "&amp;AN$2)))</f>
        <v/>
      </c>
      <c r="AO39" s="74" t="str">
        <f aca="false">IF($B39=AO$2,"-",IF(COUNTIF(CORRIDA!$M:$M,$B39&amp;" d. "&amp;AO$2)=0,"",COUNTIF(CORRIDA!$M:$M,$B39&amp;" d. "&amp;AO$2)))</f>
        <v/>
      </c>
      <c r="AP39" s="74" t="str">
        <f aca="false">IF($B39=AP$2,"-",IF(COUNTIF(CORRIDA!$M:$M,$B39&amp;" d. "&amp;AP$2)=0,"",COUNTIF(CORRIDA!$M:$M,$B39&amp;" d. "&amp;AP$2)))</f>
        <v/>
      </c>
      <c r="AQ39" s="74" t="str">
        <f aca="false">IF($B39=AQ$2,"-",IF(COUNTIF(CORRIDA!$M:$M,$B39&amp;" d. "&amp;AQ$2)=0,"",COUNTIF(CORRIDA!$M:$M,$B39&amp;" d. "&amp;AQ$2)))</f>
        <v/>
      </c>
      <c r="AR39" s="74" t="str">
        <f aca="false">IF($B39=AR$2,"-",IF(COUNTIF(CORRIDA!$M:$M,$B39&amp;" d. "&amp;AR$2)=0,"",COUNTIF(CORRIDA!$M:$M,$B39&amp;" d. "&amp;AR$2)))</f>
        <v/>
      </c>
      <c r="AS39" s="74" t="str">
        <f aca="false">IF($B39=AS$2,"-",IF(COUNTIF(CORRIDA!$M:$M,$B39&amp;" d. "&amp;AS$2)=0,"",COUNTIF(CORRIDA!$M:$M,$B39&amp;" d. "&amp;AS$2)))</f>
        <v/>
      </c>
      <c r="AT39" s="74" t="str">
        <f aca="false">IF($B39=AT$2,"-",IF(COUNTIF(CORRIDA!$M:$M,$B39&amp;" d. "&amp;AT$2)=0,"",COUNTIF(CORRIDA!$M:$M,$B39&amp;" d. "&amp;AT$2)))</f>
        <v/>
      </c>
      <c r="AU39" s="74" t="str">
        <f aca="false">IF($B39=AU$2,"-",IF(COUNTIF(CORRIDA!$M:$M,$B39&amp;" d. "&amp;AU$2)=0,"",COUNTIF(CORRIDA!$M:$M,$B39&amp;" d. "&amp;AU$2)))</f>
        <v/>
      </c>
      <c r="AV39" s="74" t="str">
        <f aca="false">IF($B39=AV$2,"-",IF(COUNTIF(CORRIDA!$M:$M,$B39&amp;" d. "&amp;AV$2)=0,"",COUNTIF(CORRIDA!$M:$M,$B39&amp;" d. "&amp;AV$2)))</f>
        <v/>
      </c>
      <c r="AW39" s="74" t="str">
        <f aca="false">IF($B39=AW$2,"-",IF(COUNTIF(CORRIDA!$M:$M,$B39&amp;" d. "&amp;AW$2)=0,"",COUNTIF(CORRIDA!$M:$M,$B39&amp;" d. "&amp;AW$2)))</f>
        <v/>
      </c>
      <c r="AX39" s="74" t="str">
        <f aca="false">IF($B39=AX$2,"-",IF(COUNTIF(CORRIDA!$M:$M,$B39&amp;" d. "&amp;AX$2)=0,"",COUNTIF(CORRIDA!$M:$M,$B39&amp;" d. "&amp;AX$2)))</f>
        <v/>
      </c>
      <c r="AY39" s="74" t="str">
        <f aca="false">IF($B39=AY$2,"-",IF(COUNTIF(CORRIDA!$M:$M,$B39&amp;" d. "&amp;AY$2)=0,"",COUNTIF(CORRIDA!$M:$M,$B39&amp;" d. "&amp;AY$2)))</f>
        <v/>
      </c>
      <c r="AZ39" s="74" t="str">
        <f aca="false">IF($B39=AZ$2,"-",IF(COUNTIF(CORRIDA!$M:$M,$B39&amp;" d. "&amp;AZ$2)=0,"",COUNTIF(CORRIDA!$M:$M,$B39&amp;" d. "&amp;AZ$2)))</f>
        <v/>
      </c>
      <c r="BA39" s="75" t="n">
        <f aca="false">SUM(C39:AZ39)</f>
        <v>0</v>
      </c>
      <c r="BE39" s="73" t="str">
        <f aca="false">B39</f>
        <v>Reinaldo</v>
      </c>
      <c r="BF39" s="76" t="str">
        <f aca="false">IF($B39=BF$2,"-",IF(COUNTIF(CORRIDA!$M:$M,$B39&amp;" d. "&amp;BF$2)+COUNTIF(CORRIDA!$M:$M,BF$2&amp;" d. "&amp;$B39)=0,"",COUNTIF(CORRIDA!$M:$M,$B39&amp;" d. "&amp;BF$2)+COUNTIF(CORRIDA!$M:$M,BF$2&amp;" d. "&amp;$B39)))</f>
        <v/>
      </c>
      <c r="BG39" s="76" t="str">
        <f aca="false">IF($B39=BG$2,"-",IF(COUNTIF(CORRIDA!$M:$M,$B39&amp;" d. "&amp;BG$2)+COUNTIF(CORRIDA!$M:$M,BG$2&amp;" d. "&amp;$B39)=0,"",COUNTIF(CORRIDA!$M:$M,$B39&amp;" d. "&amp;BG$2)+COUNTIF(CORRIDA!$M:$M,BG$2&amp;" d. "&amp;$B39)))</f>
        <v/>
      </c>
      <c r="BH39" s="76" t="str">
        <f aca="false">IF($B39=BH$2,"-",IF(COUNTIF(CORRIDA!$M:$M,$B39&amp;" d. "&amp;BH$2)+COUNTIF(CORRIDA!$M:$M,BH$2&amp;" d. "&amp;$B39)=0,"",COUNTIF(CORRIDA!$M:$M,$B39&amp;" d. "&amp;BH$2)+COUNTIF(CORRIDA!$M:$M,BH$2&amp;" d. "&amp;$B39)))</f>
        <v/>
      </c>
      <c r="BI39" s="76" t="str">
        <f aca="false">IF($B39=BI$2,"-",IF(COUNTIF(CORRIDA!$M:$M,$B39&amp;" d. "&amp;BI$2)+COUNTIF(CORRIDA!$M:$M,BI$2&amp;" d. "&amp;$B39)=0,"",COUNTIF(CORRIDA!$M:$M,$B39&amp;" d. "&amp;BI$2)+COUNTIF(CORRIDA!$M:$M,BI$2&amp;" d. "&amp;$B39)))</f>
        <v/>
      </c>
      <c r="BJ39" s="76" t="str">
        <f aca="false">IF($B39=BJ$2,"-",IF(COUNTIF(CORRIDA!$M:$M,$B39&amp;" d. "&amp;BJ$2)+COUNTIF(CORRIDA!$M:$M,BJ$2&amp;" d. "&amp;$B39)=0,"",COUNTIF(CORRIDA!$M:$M,$B39&amp;" d. "&amp;BJ$2)+COUNTIF(CORRIDA!$M:$M,BJ$2&amp;" d. "&amp;$B39)))</f>
        <v/>
      </c>
      <c r="BK39" s="76" t="str">
        <f aca="false">IF($B39=BK$2,"-",IF(COUNTIF(CORRIDA!$M:$M,$B39&amp;" d. "&amp;BK$2)+COUNTIF(CORRIDA!$M:$M,BK$2&amp;" d. "&amp;$B39)=0,"",COUNTIF(CORRIDA!$M:$M,$B39&amp;" d. "&amp;BK$2)+COUNTIF(CORRIDA!$M:$M,BK$2&amp;" d. "&amp;$B39)))</f>
        <v/>
      </c>
      <c r="BL39" s="76" t="str">
        <f aca="false">IF($B39=BL$2,"-",IF(COUNTIF(CORRIDA!$M:$M,$B39&amp;" d. "&amp;BL$2)+COUNTIF(CORRIDA!$M:$M,BL$2&amp;" d. "&amp;$B39)=0,"",COUNTIF(CORRIDA!$M:$M,$B39&amp;" d. "&amp;BL$2)+COUNTIF(CORRIDA!$M:$M,BL$2&amp;" d. "&amp;$B39)))</f>
        <v/>
      </c>
      <c r="BM39" s="76" t="str">
        <f aca="false">IF($B39=BM$2,"-",IF(COUNTIF(CORRIDA!$M:$M,$B39&amp;" d. "&amp;BM$2)+COUNTIF(CORRIDA!$M:$M,BM$2&amp;" d. "&amp;$B39)=0,"",COUNTIF(CORRIDA!$M:$M,$B39&amp;" d. "&amp;BM$2)+COUNTIF(CORRIDA!$M:$M,BM$2&amp;" d. "&amp;$B39)))</f>
        <v/>
      </c>
      <c r="BN39" s="76" t="str">
        <f aca="false">IF($B39=BN$2,"-",IF(COUNTIF(CORRIDA!$M:$M,$B39&amp;" d. "&amp;BN$2)+COUNTIF(CORRIDA!$M:$M,BN$2&amp;" d. "&amp;$B39)=0,"",COUNTIF(CORRIDA!$M:$M,$B39&amp;" d. "&amp;BN$2)+COUNTIF(CORRIDA!$M:$M,BN$2&amp;" d. "&amp;$B39)))</f>
        <v/>
      </c>
      <c r="BO39" s="76" t="str">
        <f aca="false">IF($B39=BO$2,"-",IF(COUNTIF(CORRIDA!$M:$M,$B39&amp;" d. "&amp;BO$2)+COUNTIF(CORRIDA!$M:$M,BO$2&amp;" d. "&amp;$B39)=0,"",COUNTIF(CORRIDA!$M:$M,$B39&amp;" d. "&amp;BO$2)+COUNTIF(CORRIDA!$M:$M,BO$2&amp;" d. "&amp;$B39)))</f>
        <v/>
      </c>
      <c r="BP39" s="76" t="str">
        <f aca="false">IF($B39=BP$2,"-",IF(COUNTIF(CORRIDA!$M:$M,$B39&amp;" d. "&amp;BP$2)+COUNTIF(CORRIDA!$M:$M,BP$2&amp;" d. "&amp;$B39)=0,"",COUNTIF(CORRIDA!$M:$M,$B39&amp;" d. "&amp;BP$2)+COUNTIF(CORRIDA!$M:$M,BP$2&amp;" d. "&amp;$B39)))</f>
        <v/>
      </c>
      <c r="BQ39" s="76" t="str">
        <f aca="false">IF($B39=BQ$2,"-",IF(COUNTIF(CORRIDA!$M:$M,$B39&amp;" d. "&amp;BQ$2)+COUNTIF(CORRIDA!$M:$M,BQ$2&amp;" d. "&amp;$B39)=0,"",COUNTIF(CORRIDA!$M:$M,$B39&amp;" d. "&amp;BQ$2)+COUNTIF(CORRIDA!$M:$M,BQ$2&amp;" d. "&amp;$B39)))</f>
        <v/>
      </c>
      <c r="BR39" s="76" t="str">
        <f aca="false">IF($B39=BR$2,"-",IF(COUNTIF(CORRIDA!$M:$M,$B39&amp;" d. "&amp;BR$2)+COUNTIF(CORRIDA!$M:$M,BR$2&amp;" d. "&amp;$B39)=0,"",COUNTIF(CORRIDA!$M:$M,$B39&amp;" d. "&amp;BR$2)+COUNTIF(CORRIDA!$M:$M,BR$2&amp;" d. "&amp;$B39)))</f>
        <v/>
      </c>
      <c r="BS39" s="76" t="str">
        <f aca="false">IF($B39=BS$2,"-",IF(COUNTIF(CORRIDA!$M:$M,$B39&amp;" d. "&amp;BS$2)+COUNTIF(CORRIDA!$M:$M,BS$2&amp;" d. "&amp;$B39)=0,"",COUNTIF(CORRIDA!$M:$M,$B39&amp;" d. "&amp;BS$2)+COUNTIF(CORRIDA!$M:$M,BS$2&amp;" d. "&amp;$B39)))</f>
        <v/>
      </c>
      <c r="BT39" s="76" t="str">
        <f aca="false">IF($B39=BT$2,"-",IF(COUNTIF(CORRIDA!$M:$M,$B39&amp;" d. "&amp;BT$2)+COUNTIF(CORRIDA!$M:$M,BT$2&amp;" d. "&amp;$B39)=0,"",COUNTIF(CORRIDA!$M:$M,$B39&amp;" d. "&amp;BT$2)+COUNTIF(CORRIDA!$M:$M,BT$2&amp;" d. "&amp;$B39)))</f>
        <v/>
      </c>
      <c r="BU39" s="76" t="str">
        <f aca="false">IF($B39=BU$2,"-",IF(COUNTIF(CORRIDA!$M:$M,$B39&amp;" d. "&amp;BU$2)+COUNTIF(CORRIDA!$M:$M,BU$2&amp;" d. "&amp;$B39)=0,"",COUNTIF(CORRIDA!$M:$M,$B39&amp;" d. "&amp;BU$2)+COUNTIF(CORRIDA!$M:$M,BU$2&amp;" d. "&amp;$B39)))</f>
        <v/>
      </c>
      <c r="BV39" s="76" t="str">
        <f aca="false">IF($B39=BV$2,"-",IF(COUNTIF(CORRIDA!$M:$M,$B39&amp;" d. "&amp;BV$2)+COUNTIF(CORRIDA!$M:$M,BV$2&amp;" d. "&amp;$B39)=0,"",COUNTIF(CORRIDA!$M:$M,$B39&amp;" d. "&amp;BV$2)+COUNTIF(CORRIDA!$M:$M,BV$2&amp;" d. "&amp;$B39)))</f>
        <v/>
      </c>
      <c r="BW39" s="76" t="str">
        <f aca="false">IF($B39=BW$2,"-",IF(COUNTIF(CORRIDA!$M:$M,$B39&amp;" d. "&amp;BW$2)+COUNTIF(CORRIDA!$M:$M,BW$2&amp;" d. "&amp;$B39)=0,"",COUNTIF(CORRIDA!$M:$M,$B39&amp;" d. "&amp;BW$2)+COUNTIF(CORRIDA!$M:$M,BW$2&amp;" d. "&amp;$B39)))</f>
        <v/>
      </c>
      <c r="BX39" s="76" t="str">
        <f aca="false">IF($B39=BX$2,"-",IF(COUNTIF(CORRIDA!$M:$M,$B39&amp;" d. "&amp;BX$2)+COUNTIF(CORRIDA!$M:$M,BX$2&amp;" d. "&amp;$B39)=0,"",COUNTIF(CORRIDA!$M:$M,$B39&amp;" d. "&amp;BX$2)+COUNTIF(CORRIDA!$M:$M,BX$2&amp;" d. "&amp;$B39)))</f>
        <v/>
      </c>
      <c r="BY39" s="76" t="str">
        <f aca="false">IF($B39=BY$2,"-",IF(COUNTIF(CORRIDA!$M:$M,$B39&amp;" d. "&amp;BY$2)+COUNTIF(CORRIDA!$M:$M,BY$2&amp;" d. "&amp;$B39)=0,"",COUNTIF(CORRIDA!$M:$M,$B39&amp;" d. "&amp;BY$2)+COUNTIF(CORRIDA!$M:$M,BY$2&amp;" d. "&amp;$B39)))</f>
        <v/>
      </c>
      <c r="BZ39" s="76" t="str">
        <f aca="false">IF($B39=BZ$2,"-",IF(COUNTIF(CORRIDA!$M:$M,$B39&amp;" d. "&amp;BZ$2)+COUNTIF(CORRIDA!$M:$M,BZ$2&amp;" d. "&amp;$B39)=0,"",COUNTIF(CORRIDA!$M:$M,$B39&amp;" d. "&amp;BZ$2)+COUNTIF(CORRIDA!$M:$M,BZ$2&amp;" d. "&amp;$B39)))</f>
        <v/>
      </c>
      <c r="CA39" s="76" t="str">
        <f aca="false">IF($B39=CA$2,"-",IF(COUNTIF(CORRIDA!$M:$M,$B39&amp;" d. "&amp;CA$2)+COUNTIF(CORRIDA!$M:$M,CA$2&amp;" d. "&amp;$B39)=0,"",COUNTIF(CORRIDA!$M:$M,$B39&amp;" d. "&amp;CA$2)+COUNTIF(CORRIDA!$M:$M,CA$2&amp;" d. "&amp;$B39)))</f>
        <v/>
      </c>
      <c r="CB39" s="76" t="str">
        <f aca="false">IF($B39=CB$2,"-",IF(COUNTIF(CORRIDA!$M:$M,$B39&amp;" d. "&amp;CB$2)+COUNTIF(CORRIDA!$M:$M,CB$2&amp;" d. "&amp;$B39)=0,"",COUNTIF(CORRIDA!$M:$M,$B39&amp;" d. "&amp;CB$2)+COUNTIF(CORRIDA!$M:$M,CB$2&amp;" d. "&amp;$B39)))</f>
        <v/>
      </c>
      <c r="CC39" s="76" t="str">
        <f aca="false">IF($B39=CC$2,"-",IF(COUNTIF(CORRIDA!$M:$M,$B39&amp;" d. "&amp;CC$2)+COUNTIF(CORRIDA!$M:$M,CC$2&amp;" d. "&amp;$B39)=0,"",COUNTIF(CORRIDA!$M:$M,$B39&amp;" d. "&amp;CC$2)+COUNTIF(CORRIDA!$M:$M,CC$2&amp;" d. "&amp;$B39)))</f>
        <v/>
      </c>
      <c r="CD39" s="76" t="str">
        <f aca="false">IF($B39=CD$2,"-",IF(COUNTIF(CORRIDA!$M:$M,$B39&amp;" d. "&amp;CD$2)+COUNTIF(CORRIDA!$M:$M,CD$2&amp;" d. "&amp;$B39)=0,"",COUNTIF(CORRIDA!$M:$M,$B39&amp;" d. "&amp;CD$2)+COUNTIF(CORRIDA!$M:$M,CD$2&amp;" d. "&amp;$B39)))</f>
        <v/>
      </c>
      <c r="CE39" s="76" t="str">
        <f aca="false">IF($B39=CE$2,"-",IF(COUNTIF(CORRIDA!$M:$M,$B39&amp;" d. "&amp;CE$2)+COUNTIF(CORRIDA!$M:$M,CE$2&amp;" d. "&amp;$B39)=0,"",COUNTIF(CORRIDA!$M:$M,$B39&amp;" d. "&amp;CE$2)+COUNTIF(CORRIDA!$M:$M,CE$2&amp;" d. "&amp;$B39)))</f>
        <v/>
      </c>
      <c r="CF39" s="76" t="str">
        <f aca="false">IF($B39=CF$2,"-",IF(COUNTIF(CORRIDA!$M:$M,$B39&amp;" d. "&amp;CF$2)+COUNTIF(CORRIDA!$M:$M,CF$2&amp;" d. "&amp;$B39)=0,"",COUNTIF(CORRIDA!$M:$M,$B39&amp;" d. "&amp;CF$2)+COUNTIF(CORRIDA!$M:$M,CF$2&amp;" d. "&amp;$B39)))</f>
        <v/>
      </c>
      <c r="CG39" s="76" t="str">
        <f aca="false">IF($B39=CG$2,"-",IF(COUNTIF(CORRIDA!$M:$M,$B39&amp;" d. "&amp;CG$2)+COUNTIF(CORRIDA!$M:$M,CG$2&amp;" d. "&amp;$B39)=0,"",COUNTIF(CORRIDA!$M:$M,$B39&amp;" d. "&amp;CG$2)+COUNTIF(CORRIDA!$M:$M,CG$2&amp;" d. "&amp;$B39)))</f>
        <v/>
      </c>
      <c r="CH39" s="76" t="str">
        <f aca="false">IF($B39=CH$2,"-",IF(COUNTIF(CORRIDA!$M:$M,$B39&amp;" d. "&amp;CH$2)+COUNTIF(CORRIDA!$M:$M,CH$2&amp;" d. "&amp;$B39)=0,"",COUNTIF(CORRIDA!$M:$M,$B39&amp;" d. "&amp;CH$2)+COUNTIF(CORRIDA!$M:$M,CH$2&amp;" d. "&amp;$B39)))</f>
        <v/>
      </c>
      <c r="CI39" s="76" t="str">
        <f aca="false">IF($B39=CI$2,"-",IF(COUNTIF(CORRIDA!$M:$M,$B39&amp;" d. "&amp;CI$2)+COUNTIF(CORRIDA!$M:$M,CI$2&amp;" d. "&amp;$B39)=0,"",COUNTIF(CORRIDA!$M:$M,$B39&amp;" d. "&amp;CI$2)+COUNTIF(CORRIDA!$M:$M,CI$2&amp;" d. "&amp;$B39)))</f>
        <v/>
      </c>
      <c r="CJ39" s="76" t="str">
        <f aca="false">IF($B39=CJ$2,"-",IF(COUNTIF(CORRIDA!$M:$M,$B39&amp;" d. "&amp;CJ$2)+COUNTIF(CORRIDA!$M:$M,CJ$2&amp;" d. "&amp;$B39)=0,"",COUNTIF(CORRIDA!$M:$M,$B39&amp;" d. "&amp;CJ$2)+COUNTIF(CORRIDA!$M:$M,CJ$2&amp;" d. "&amp;$B39)))</f>
        <v/>
      </c>
      <c r="CK39" s="76" t="str">
        <f aca="false">IF($B39=CK$2,"-",IF(COUNTIF(CORRIDA!$M:$M,$B39&amp;" d. "&amp;CK$2)+COUNTIF(CORRIDA!$M:$M,CK$2&amp;" d. "&amp;$B39)=0,"",COUNTIF(CORRIDA!$M:$M,$B39&amp;" d. "&amp;CK$2)+COUNTIF(CORRIDA!$M:$M,CK$2&amp;" d. "&amp;$B39)))</f>
        <v/>
      </c>
      <c r="CL39" s="76" t="str">
        <f aca="false">IF($B39=CL$2,"-",IF(COUNTIF(CORRIDA!$M:$M,$B39&amp;" d. "&amp;CL$2)+COUNTIF(CORRIDA!$M:$M,CL$2&amp;" d. "&amp;$B39)=0,"",COUNTIF(CORRIDA!$M:$M,$B39&amp;" d. "&amp;CL$2)+COUNTIF(CORRIDA!$M:$M,CL$2&amp;" d. "&amp;$B39)))</f>
        <v/>
      </c>
      <c r="CM39" s="76" t="str">
        <f aca="false">IF($B39=CM$2,"-",IF(COUNTIF(CORRIDA!$M:$M,$B39&amp;" d. "&amp;CM$2)+COUNTIF(CORRIDA!$M:$M,CM$2&amp;" d. "&amp;$B39)=0,"",COUNTIF(CORRIDA!$M:$M,$B39&amp;" d. "&amp;CM$2)+COUNTIF(CORRIDA!$M:$M,CM$2&amp;" d. "&amp;$B39)))</f>
        <v/>
      </c>
      <c r="CN39" s="76" t="str">
        <f aca="false">IF($B39=CN$2,"-",IF(COUNTIF(CORRIDA!$M:$M,$B39&amp;" d. "&amp;CN$2)+COUNTIF(CORRIDA!$M:$M,CN$2&amp;" d. "&amp;$B39)=0,"",COUNTIF(CORRIDA!$M:$M,$B39&amp;" d. "&amp;CN$2)+COUNTIF(CORRIDA!$M:$M,CN$2&amp;" d. "&amp;$B39)))</f>
        <v/>
      </c>
      <c r="CO39" s="76" t="str">
        <f aca="false">IF($B39=CO$2,"-",IF(COUNTIF(CORRIDA!$M:$M,$B39&amp;" d. "&amp;CO$2)+COUNTIF(CORRIDA!$M:$M,CO$2&amp;" d. "&amp;$B39)=0,"",COUNTIF(CORRIDA!$M:$M,$B39&amp;" d. "&amp;CO$2)+COUNTIF(CORRIDA!$M:$M,CO$2&amp;" d. "&amp;$B39)))</f>
        <v/>
      </c>
      <c r="CP39" s="76" t="str">
        <f aca="false">IF($B39=CP$2,"-",IF(COUNTIF(CORRIDA!$M:$M,$B39&amp;" d. "&amp;CP$2)+COUNTIF(CORRIDA!$M:$M,CP$2&amp;" d. "&amp;$B39)=0,"",COUNTIF(CORRIDA!$M:$M,$B39&amp;" d. "&amp;CP$2)+COUNTIF(CORRIDA!$M:$M,CP$2&amp;" d. "&amp;$B39)))</f>
        <v>-</v>
      </c>
      <c r="CQ39" s="76" t="str">
        <f aca="false">IF($B39=CQ$2,"-",IF(COUNTIF(CORRIDA!$M:$M,$B39&amp;" d. "&amp;CQ$2)+COUNTIF(CORRIDA!$M:$M,CQ$2&amp;" d. "&amp;$B39)=0,"",COUNTIF(CORRIDA!$M:$M,$B39&amp;" d. "&amp;CQ$2)+COUNTIF(CORRIDA!$M:$M,CQ$2&amp;" d. "&amp;$B39)))</f>
        <v/>
      </c>
      <c r="CR39" s="76" t="str">
        <f aca="false">IF($B39=CR$2,"-",IF(COUNTIF(CORRIDA!$M:$M,$B39&amp;" d. "&amp;CR$2)+COUNTIF(CORRIDA!$M:$M,CR$2&amp;" d. "&amp;$B39)=0,"",COUNTIF(CORRIDA!$M:$M,$B39&amp;" d. "&amp;CR$2)+COUNTIF(CORRIDA!$M:$M,CR$2&amp;" d. "&amp;$B39)))</f>
        <v/>
      </c>
      <c r="CS39" s="76" t="str">
        <f aca="false">IF($B39=CS$2,"-",IF(COUNTIF(CORRIDA!$M:$M,$B39&amp;" d. "&amp;CS$2)+COUNTIF(CORRIDA!$M:$M,CS$2&amp;" d. "&amp;$B39)=0,"",COUNTIF(CORRIDA!$M:$M,$B39&amp;" d. "&amp;CS$2)+COUNTIF(CORRIDA!$M:$M,CS$2&amp;" d. "&amp;$B39)))</f>
        <v/>
      </c>
      <c r="CT39" s="76" t="str">
        <f aca="false">IF($B39=CT$2,"-",IF(COUNTIF(CORRIDA!$M:$M,$B39&amp;" d. "&amp;CT$2)+COUNTIF(CORRIDA!$M:$M,CT$2&amp;" d. "&amp;$B39)=0,"",COUNTIF(CORRIDA!$M:$M,$B39&amp;" d. "&amp;CT$2)+COUNTIF(CORRIDA!$M:$M,CT$2&amp;" d. "&amp;$B39)))</f>
        <v/>
      </c>
      <c r="CU39" s="76" t="str">
        <f aca="false">IF($B39=CU$2,"-",IF(COUNTIF(CORRIDA!$M:$M,$B39&amp;" d. "&amp;CU$2)+COUNTIF(CORRIDA!$M:$M,CU$2&amp;" d. "&amp;$B39)=0,"",COUNTIF(CORRIDA!$M:$M,$B39&amp;" d. "&amp;CU$2)+COUNTIF(CORRIDA!$M:$M,CU$2&amp;" d. "&amp;$B39)))</f>
        <v/>
      </c>
      <c r="CV39" s="76" t="str">
        <f aca="false">IF($B39=CV$2,"-",IF(COUNTIF(CORRIDA!$M:$M,$B39&amp;" d. "&amp;CV$2)+COUNTIF(CORRIDA!$M:$M,CV$2&amp;" d. "&amp;$B39)=0,"",COUNTIF(CORRIDA!$M:$M,$B39&amp;" d. "&amp;CV$2)+COUNTIF(CORRIDA!$M:$M,CV$2&amp;" d. "&amp;$B39)))</f>
        <v/>
      </c>
      <c r="CW39" s="76" t="str">
        <f aca="false">IF($B39=CW$2,"-",IF(COUNTIF(CORRIDA!$M:$M,$B39&amp;" d. "&amp;CW$2)+COUNTIF(CORRIDA!$M:$M,CW$2&amp;" d. "&amp;$B39)=0,"",COUNTIF(CORRIDA!$M:$M,$B39&amp;" d. "&amp;CW$2)+COUNTIF(CORRIDA!$M:$M,CW$2&amp;" d. "&amp;$B39)))</f>
        <v/>
      </c>
      <c r="CX39" s="76" t="str">
        <f aca="false">IF($B39=CX$2,"-",IF(COUNTIF(CORRIDA!$M:$M,$B39&amp;" d. "&amp;CX$2)+COUNTIF(CORRIDA!$M:$M,CX$2&amp;" d. "&amp;$B39)=0,"",COUNTIF(CORRIDA!$M:$M,$B39&amp;" d. "&amp;CX$2)+COUNTIF(CORRIDA!$M:$M,CX$2&amp;" d. "&amp;$B39)))</f>
        <v/>
      </c>
      <c r="CY39" s="76" t="str">
        <f aca="false">IF($B39=CY$2,"-",IF(COUNTIF(CORRIDA!$M:$M,$B39&amp;" d. "&amp;CY$2)+COUNTIF(CORRIDA!$M:$M,CY$2&amp;" d. "&amp;$B39)=0,"",COUNTIF(CORRIDA!$M:$M,$B39&amp;" d. "&amp;CY$2)+COUNTIF(CORRIDA!$M:$M,CY$2&amp;" d. "&amp;$B39)))</f>
        <v/>
      </c>
      <c r="CZ39" s="76" t="str">
        <f aca="false">IF($B39=CZ$2,"-",IF(COUNTIF(CORRIDA!$M:$M,$B39&amp;" d. "&amp;CZ$2)+COUNTIF(CORRIDA!$M:$M,CZ$2&amp;" d. "&amp;$B39)=0,"",COUNTIF(CORRIDA!$M:$M,$B39&amp;" d. "&amp;CZ$2)+COUNTIF(CORRIDA!$M:$M,CZ$2&amp;" d. "&amp;$B39)))</f>
        <v/>
      </c>
      <c r="DA39" s="76" t="str">
        <f aca="false">IF($B39=DA$2,"-",IF(COUNTIF(CORRIDA!$M:$M,$B39&amp;" d. "&amp;DA$2)+COUNTIF(CORRIDA!$M:$M,DA$2&amp;" d. "&amp;$B39)=0,"",COUNTIF(CORRIDA!$M:$M,$B39&amp;" d. "&amp;DA$2)+COUNTIF(CORRIDA!$M:$M,DA$2&amp;" d. "&amp;$B39)))</f>
        <v/>
      </c>
      <c r="DB39" s="76" t="str">
        <f aca="false">IF($B39=DB$2,"-",IF(COUNTIF(CORRIDA!$M:$M,$B39&amp;" d. "&amp;DB$2)+COUNTIF(CORRIDA!$M:$M,DB$2&amp;" d. "&amp;$B39)=0,"",COUNTIF(CORRIDA!$M:$M,$B39&amp;" d. "&amp;DB$2)+COUNTIF(CORRIDA!$M:$M,DB$2&amp;" d. "&amp;$B39)))</f>
        <v/>
      </c>
      <c r="DC39" s="76" t="str">
        <f aca="false">IF($B39=DC$2,"-",IF(COUNTIF(CORRIDA!$M:$M,$B39&amp;" d. "&amp;DC$2)+COUNTIF(CORRIDA!$M:$M,DC$2&amp;" d. "&amp;$B39)=0,"",COUNTIF(CORRIDA!$M:$M,$B39&amp;" d. "&amp;DC$2)+COUNTIF(CORRIDA!$M:$M,DC$2&amp;" d. "&amp;$B39)))</f>
        <v/>
      </c>
      <c r="DD39" s="75" t="n">
        <f aca="false">SUM(BF39:DC39)</f>
        <v>0</v>
      </c>
      <c r="DE39" s="77" t="n">
        <f aca="false">COUNTIF(BF39:DC39,"&gt;0")</f>
        <v>0</v>
      </c>
      <c r="DF39" s="78" t="n">
        <f aca="false">IF(COUNTIF(BF39:DC39,"&gt;0")&lt;10,0,QUOTIENT(COUNTIF(BF39:DC39,"&gt;0"),5)*50)</f>
        <v>0</v>
      </c>
      <c r="DG39" s="79"/>
      <c r="DH39" s="73" t="str">
        <f aca="false">BE39</f>
        <v>Reinaldo</v>
      </c>
      <c r="DI39" s="76" t="n">
        <f aca="false">IF($B39=DI$2,0,IF(COUNTIF(CORRIDA!$M:$M,$B39&amp;" d. "&amp;DI$2)+COUNTIF(CORRIDA!$M:$M,DI$2&amp;" d. "&amp;$B39)=0,0,COUNTIF(CORRIDA!$M:$M,$B39&amp;" d. "&amp;DI$2)+COUNTIF(CORRIDA!$M:$M,DI$2&amp;" d. "&amp;$B39)))</f>
        <v>0</v>
      </c>
      <c r="DJ39" s="76" t="n">
        <f aca="false">IF($B39=DJ$2,0,IF(COUNTIF(CORRIDA!$M:$M,$B39&amp;" d. "&amp;DJ$2)+COUNTIF(CORRIDA!$M:$M,DJ$2&amp;" d. "&amp;$B39)=0,0,COUNTIF(CORRIDA!$M:$M,$B39&amp;" d. "&amp;DJ$2)+COUNTIF(CORRIDA!$M:$M,DJ$2&amp;" d. "&amp;$B39)))</f>
        <v>0</v>
      </c>
      <c r="DK39" s="76" t="n">
        <f aca="false">IF($B39=DK$2,0,IF(COUNTIF(CORRIDA!$M:$M,$B39&amp;" d. "&amp;DK$2)+COUNTIF(CORRIDA!$M:$M,DK$2&amp;" d. "&amp;$B39)=0,0,COUNTIF(CORRIDA!$M:$M,$B39&amp;" d. "&amp;DK$2)+COUNTIF(CORRIDA!$M:$M,DK$2&amp;" d. "&amp;$B39)))</f>
        <v>0</v>
      </c>
      <c r="DL39" s="76" t="n">
        <f aca="false">IF($B39=DL$2,0,IF(COUNTIF(CORRIDA!$M:$M,$B39&amp;" d. "&amp;DL$2)+COUNTIF(CORRIDA!$M:$M,DL$2&amp;" d. "&amp;$B39)=0,0,COUNTIF(CORRIDA!$M:$M,$B39&amp;" d. "&amp;DL$2)+COUNTIF(CORRIDA!$M:$M,DL$2&amp;" d. "&amp;$B39)))</f>
        <v>0</v>
      </c>
      <c r="DM39" s="76" t="n">
        <f aca="false">IF($B39=DM$2,0,IF(COUNTIF(CORRIDA!$M:$M,$B39&amp;" d. "&amp;DM$2)+COUNTIF(CORRIDA!$M:$M,DM$2&amp;" d. "&amp;$B39)=0,0,COUNTIF(CORRIDA!$M:$M,$B39&amp;" d. "&amp;DM$2)+COUNTIF(CORRIDA!$M:$M,DM$2&amp;" d. "&amp;$B39)))</f>
        <v>0</v>
      </c>
      <c r="DN39" s="76" t="n">
        <f aca="false">IF($B39=DN$2,0,IF(COUNTIF(CORRIDA!$M:$M,$B39&amp;" d. "&amp;DN$2)+COUNTIF(CORRIDA!$M:$M,DN$2&amp;" d. "&amp;$B39)=0,0,COUNTIF(CORRIDA!$M:$M,$B39&amp;" d. "&amp;DN$2)+COUNTIF(CORRIDA!$M:$M,DN$2&amp;" d. "&amp;$B39)))</f>
        <v>0</v>
      </c>
      <c r="DO39" s="76" t="n">
        <f aca="false">IF($B39=DO$2,0,IF(COUNTIF(CORRIDA!$M:$M,$B39&amp;" d. "&amp;DO$2)+COUNTIF(CORRIDA!$M:$M,DO$2&amp;" d. "&amp;$B39)=0,0,COUNTIF(CORRIDA!$M:$M,$B39&amp;" d. "&amp;DO$2)+COUNTIF(CORRIDA!$M:$M,DO$2&amp;" d. "&amp;$B39)))</f>
        <v>0</v>
      </c>
      <c r="DP39" s="76" t="n">
        <f aca="false">IF($B39=DP$2,0,IF(COUNTIF(CORRIDA!$M:$M,$B39&amp;" d. "&amp;DP$2)+COUNTIF(CORRIDA!$M:$M,DP$2&amp;" d. "&amp;$B39)=0,0,COUNTIF(CORRIDA!$M:$M,$B39&amp;" d. "&amp;DP$2)+COUNTIF(CORRIDA!$M:$M,DP$2&amp;" d. "&amp;$B39)))</f>
        <v>0</v>
      </c>
      <c r="DQ39" s="76" t="n">
        <f aca="false">IF($B39=DQ$2,0,IF(COUNTIF(CORRIDA!$M:$M,$B39&amp;" d. "&amp;DQ$2)+COUNTIF(CORRIDA!$M:$M,DQ$2&amp;" d. "&amp;$B39)=0,0,COUNTIF(CORRIDA!$M:$M,$B39&amp;" d. "&amp;DQ$2)+COUNTIF(CORRIDA!$M:$M,DQ$2&amp;" d. "&amp;$B39)))</f>
        <v>0</v>
      </c>
      <c r="DR39" s="76" t="n">
        <f aca="false">IF($B39=DR$2,0,IF(COUNTIF(CORRIDA!$M:$M,$B39&amp;" d. "&amp;DR$2)+COUNTIF(CORRIDA!$M:$M,DR$2&amp;" d. "&amp;$B39)=0,0,COUNTIF(CORRIDA!$M:$M,$B39&amp;" d. "&amp;DR$2)+COUNTIF(CORRIDA!$M:$M,DR$2&amp;" d. "&amp;$B39)))</f>
        <v>0</v>
      </c>
      <c r="DS39" s="76" t="n">
        <f aca="false">IF($B39=DS$2,0,IF(COUNTIF(CORRIDA!$M:$M,$B39&amp;" d. "&amp;DS$2)+COUNTIF(CORRIDA!$M:$M,DS$2&amp;" d. "&amp;$B39)=0,0,COUNTIF(CORRIDA!$M:$M,$B39&amp;" d. "&amp;DS$2)+COUNTIF(CORRIDA!$M:$M,DS$2&amp;" d. "&amp;$B39)))</f>
        <v>0</v>
      </c>
      <c r="DT39" s="76" t="n">
        <f aca="false">IF($B39=DT$2,0,IF(COUNTIF(CORRIDA!$M:$M,$B39&amp;" d. "&amp;DT$2)+COUNTIF(CORRIDA!$M:$M,DT$2&amp;" d. "&amp;$B39)=0,0,COUNTIF(CORRIDA!$M:$M,$B39&amp;" d. "&amp;DT$2)+COUNTIF(CORRIDA!$M:$M,DT$2&amp;" d. "&amp;$B39)))</f>
        <v>0</v>
      </c>
      <c r="DU39" s="76" t="n">
        <f aca="false">IF($B39=DU$2,0,IF(COUNTIF(CORRIDA!$M:$M,$B39&amp;" d. "&amp;DU$2)+COUNTIF(CORRIDA!$M:$M,DU$2&amp;" d. "&amp;$B39)=0,0,COUNTIF(CORRIDA!$M:$M,$B39&amp;" d. "&amp;DU$2)+COUNTIF(CORRIDA!$M:$M,DU$2&amp;" d. "&amp;$B39)))</f>
        <v>0</v>
      </c>
      <c r="DV39" s="76" t="n">
        <f aca="false">IF($B39=DV$2,0,IF(COUNTIF(CORRIDA!$M:$M,$B39&amp;" d. "&amp;DV$2)+COUNTIF(CORRIDA!$M:$M,DV$2&amp;" d. "&amp;$B39)=0,0,COUNTIF(CORRIDA!$M:$M,$B39&amp;" d. "&amp;DV$2)+COUNTIF(CORRIDA!$M:$M,DV$2&amp;" d. "&amp;$B39)))</f>
        <v>0</v>
      </c>
      <c r="DW39" s="76" t="n">
        <f aca="false">IF($B39=DW$2,0,IF(COUNTIF(CORRIDA!$M:$M,$B39&amp;" d. "&amp;DW$2)+COUNTIF(CORRIDA!$M:$M,DW$2&amp;" d. "&amp;$B39)=0,0,COUNTIF(CORRIDA!$M:$M,$B39&amp;" d. "&amp;DW$2)+COUNTIF(CORRIDA!$M:$M,DW$2&amp;" d. "&amp;$B39)))</f>
        <v>0</v>
      </c>
      <c r="DX39" s="76" t="n">
        <f aca="false">IF($B39=DX$2,0,IF(COUNTIF(CORRIDA!$M:$M,$B39&amp;" d. "&amp;DX$2)+COUNTIF(CORRIDA!$M:$M,DX$2&amp;" d. "&amp;$B39)=0,0,COUNTIF(CORRIDA!$M:$M,$B39&amp;" d. "&amp;DX$2)+COUNTIF(CORRIDA!$M:$M,DX$2&amp;" d. "&amp;$B39)))</f>
        <v>0</v>
      </c>
      <c r="DY39" s="76" t="n">
        <f aca="false">IF($B39=DY$2,0,IF(COUNTIF(CORRIDA!$M:$M,$B39&amp;" d. "&amp;DY$2)+COUNTIF(CORRIDA!$M:$M,DY$2&amp;" d. "&amp;$B39)=0,0,COUNTIF(CORRIDA!$M:$M,$B39&amp;" d. "&amp;DY$2)+COUNTIF(CORRIDA!$M:$M,DY$2&amp;" d. "&amp;$B39)))</f>
        <v>0</v>
      </c>
      <c r="DZ39" s="76" t="n">
        <f aca="false">IF($B39=DZ$2,0,IF(COUNTIF(CORRIDA!$M:$M,$B39&amp;" d. "&amp;DZ$2)+COUNTIF(CORRIDA!$M:$M,DZ$2&amp;" d. "&amp;$B39)=0,0,COUNTIF(CORRIDA!$M:$M,$B39&amp;" d. "&amp;DZ$2)+COUNTIF(CORRIDA!$M:$M,DZ$2&amp;" d. "&amp;$B39)))</f>
        <v>0</v>
      </c>
      <c r="EA39" s="76" t="n">
        <f aca="false">IF($B39=EA$2,0,IF(COUNTIF(CORRIDA!$M:$M,$B39&amp;" d. "&amp;EA$2)+COUNTIF(CORRIDA!$M:$M,EA$2&amp;" d. "&amp;$B39)=0,0,COUNTIF(CORRIDA!$M:$M,$B39&amp;" d. "&amp;EA$2)+COUNTIF(CORRIDA!$M:$M,EA$2&amp;" d. "&amp;$B39)))</f>
        <v>0</v>
      </c>
      <c r="EB39" s="76" t="n">
        <f aca="false">IF($B39=EB$2,0,IF(COUNTIF(CORRIDA!$M:$M,$B39&amp;" d. "&amp;EB$2)+COUNTIF(CORRIDA!$M:$M,EB$2&amp;" d. "&amp;$B39)=0,0,COUNTIF(CORRIDA!$M:$M,$B39&amp;" d. "&amp;EB$2)+COUNTIF(CORRIDA!$M:$M,EB$2&amp;" d. "&amp;$B39)))</f>
        <v>0</v>
      </c>
      <c r="EC39" s="76" t="n">
        <f aca="false">IF($B39=EC$2,0,IF(COUNTIF(CORRIDA!$M:$M,$B39&amp;" d. "&amp;EC$2)+COUNTIF(CORRIDA!$M:$M,EC$2&amp;" d. "&amp;$B39)=0,0,COUNTIF(CORRIDA!$M:$M,$B39&amp;" d. "&amp;EC$2)+COUNTIF(CORRIDA!$M:$M,EC$2&amp;" d. "&amp;$B39)))</f>
        <v>0</v>
      </c>
      <c r="ED39" s="76" t="n">
        <f aca="false">IF($B39=ED$2,0,IF(COUNTIF(CORRIDA!$M:$M,$B39&amp;" d. "&amp;ED$2)+COUNTIF(CORRIDA!$M:$M,ED$2&amp;" d. "&amp;$B39)=0,0,COUNTIF(CORRIDA!$M:$M,$B39&amp;" d. "&amp;ED$2)+COUNTIF(CORRIDA!$M:$M,ED$2&amp;" d. "&amp;$B39)))</f>
        <v>0</v>
      </c>
      <c r="EE39" s="76" t="n">
        <f aca="false">IF($B39=EE$2,0,IF(COUNTIF(CORRIDA!$M:$M,$B39&amp;" d. "&amp;EE$2)+COUNTIF(CORRIDA!$M:$M,EE$2&amp;" d. "&amp;$B39)=0,0,COUNTIF(CORRIDA!$M:$M,$B39&amp;" d. "&amp;EE$2)+COUNTIF(CORRIDA!$M:$M,EE$2&amp;" d. "&amp;$B39)))</f>
        <v>0</v>
      </c>
      <c r="EF39" s="76" t="n">
        <f aca="false">IF($B39=EF$2,0,IF(COUNTIF(CORRIDA!$M:$M,$B39&amp;" d. "&amp;EF$2)+COUNTIF(CORRIDA!$M:$M,EF$2&amp;" d. "&amp;$B39)=0,0,COUNTIF(CORRIDA!$M:$M,$B39&amp;" d. "&amp;EF$2)+COUNTIF(CORRIDA!$M:$M,EF$2&amp;" d. "&amp;$B39)))</f>
        <v>0</v>
      </c>
      <c r="EG39" s="76" t="n">
        <f aca="false">IF($B39=EG$2,0,IF(COUNTIF(CORRIDA!$M:$M,$B39&amp;" d. "&amp;EG$2)+COUNTIF(CORRIDA!$M:$M,EG$2&amp;" d. "&amp;$B39)=0,0,COUNTIF(CORRIDA!$M:$M,$B39&amp;" d. "&amp;EG$2)+COUNTIF(CORRIDA!$M:$M,EG$2&amp;" d. "&amp;$B39)))</f>
        <v>0</v>
      </c>
      <c r="EH39" s="76" t="n">
        <f aca="false">IF($B39=EH$2,0,IF(COUNTIF(CORRIDA!$M:$M,$B39&amp;" d. "&amp;EH$2)+COUNTIF(CORRIDA!$M:$M,EH$2&amp;" d. "&amp;$B39)=0,0,COUNTIF(CORRIDA!$M:$M,$B39&amp;" d. "&amp;EH$2)+COUNTIF(CORRIDA!$M:$M,EH$2&amp;" d. "&amp;$B39)))</f>
        <v>0</v>
      </c>
      <c r="EI39" s="76" t="n">
        <f aca="false">IF($B39=EI$2,0,IF(COUNTIF(CORRIDA!$M:$M,$B39&amp;" d. "&amp;EI$2)+COUNTIF(CORRIDA!$M:$M,EI$2&amp;" d. "&amp;$B39)=0,0,COUNTIF(CORRIDA!$M:$M,$B39&amp;" d. "&amp;EI$2)+COUNTIF(CORRIDA!$M:$M,EI$2&amp;" d. "&amp;$B39)))</f>
        <v>0</v>
      </c>
      <c r="EJ39" s="76" t="n">
        <f aca="false">IF($B39=EJ$2,0,IF(COUNTIF(CORRIDA!$M:$M,$B39&amp;" d. "&amp;EJ$2)+COUNTIF(CORRIDA!$M:$M,EJ$2&amp;" d. "&amp;$B39)=0,0,COUNTIF(CORRIDA!$M:$M,$B39&amp;" d. "&amp;EJ$2)+COUNTIF(CORRIDA!$M:$M,EJ$2&amp;" d. "&amp;$B39)))</f>
        <v>0</v>
      </c>
      <c r="EK39" s="76" t="n">
        <f aca="false">IF($B39=EK$2,0,IF(COUNTIF(CORRIDA!$M:$M,$B39&amp;" d. "&amp;EK$2)+COUNTIF(CORRIDA!$M:$M,EK$2&amp;" d. "&amp;$B39)=0,0,COUNTIF(CORRIDA!$M:$M,$B39&amp;" d. "&amp;EK$2)+COUNTIF(CORRIDA!$M:$M,EK$2&amp;" d. "&amp;$B39)))</f>
        <v>0</v>
      </c>
      <c r="EL39" s="76" t="n">
        <f aca="false">IF($B39=EL$2,0,IF(COUNTIF(CORRIDA!$M:$M,$B39&amp;" d. "&amp;EL$2)+COUNTIF(CORRIDA!$M:$M,EL$2&amp;" d. "&amp;$B39)=0,0,COUNTIF(CORRIDA!$M:$M,$B39&amp;" d. "&amp;EL$2)+COUNTIF(CORRIDA!$M:$M,EL$2&amp;" d. "&amp;$B39)))</f>
        <v>0</v>
      </c>
      <c r="EM39" s="76" t="n">
        <f aca="false">IF($B39=EM$2,0,IF(COUNTIF(CORRIDA!$M:$M,$B39&amp;" d. "&amp;EM$2)+COUNTIF(CORRIDA!$M:$M,EM$2&amp;" d. "&amp;$B39)=0,0,COUNTIF(CORRIDA!$M:$M,$B39&amp;" d. "&amp;EM$2)+COUNTIF(CORRIDA!$M:$M,EM$2&amp;" d. "&amp;$B39)))</f>
        <v>0</v>
      </c>
      <c r="EN39" s="76" t="n">
        <f aca="false">IF($B39=EN$2,0,IF(COUNTIF(CORRIDA!$M:$M,$B39&amp;" d. "&amp;EN$2)+COUNTIF(CORRIDA!$M:$M,EN$2&amp;" d. "&amp;$B39)=0,0,COUNTIF(CORRIDA!$M:$M,$B39&amp;" d. "&amp;EN$2)+COUNTIF(CORRIDA!$M:$M,EN$2&amp;" d. "&amp;$B39)))</f>
        <v>0</v>
      </c>
      <c r="EO39" s="76" t="n">
        <f aca="false">IF($B39=EO$2,0,IF(COUNTIF(CORRIDA!$M:$M,$B39&amp;" d. "&amp;EO$2)+COUNTIF(CORRIDA!$M:$M,EO$2&amp;" d. "&amp;$B39)=0,0,COUNTIF(CORRIDA!$M:$M,$B39&amp;" d. "&amp;EO$2)+COUNTIF(CORRIDA!$M:$M,EO$2&amp;" d. "&amp;$B39)))</f>
        <v>0</v>
      </c>
      <c r="EP39" s="76" t="n">
        <f aca="false">IF($B39=EP$2,0,IF(COUNTIF(CORRIDA!$M:$M,$B39&amp;" d. "&amp;EP$2)+COUNTIF(CORRIDA!$M:$M,EP$2&amp;" d. "&amp;$B39)=0,0,COUNTIF(CORRIDA!$M:$M,$B39&amp;" d. "&amp;EP$2)+COUNTIF(CORRIDA!$M:$M,EP$2&amp;" d. "&amp;$B39)))</f>
        <v>0</v>
      </c>
      <c r="EQ39" s="76" t="n">
        <f aca="false">IF($B39=EQ$2,0,IF(COUNTIF(CORRIDA!$M:$M,$B39&amp;" d. "&amp;EQ$2)+COUNTIF(CORRIDA!$M:$M,EQ$2&amp;" d. "&amp;$B39)=0,0,COUNTIF(CORRIDA!$M:$M,$B39&amp;" d. "&amp;EQ$2)+COUNTIF(CORRIDA!$M:$M,EQ$2&amp;" d. "&amp;$B39)))</f>
        <v>0</v>
      </c>
      <c r="ER39" s="76" t="n">
        <f aca="false">IF($B39=ER$2,0,IF(COUNTIF(CORRIDA!$M:$M,$B39&amp;" d. "&amp;ER$2)+COUNTIF(CORRIDA!$M:$M,ER$2&amp;" d. "&amp;$B39)=0,0,COUNTIF(CORRIDA!$M:$M,$B39&amp;" d. "&amp;ER$2)+COUNTIF(CORRIDA!$M:$M,ER$2&amp;" d. "&amp;$B39)))</f>
        <v>0</v>
      </c>
      <c r="ES39" s="76" t="n">
        <f aca="false">IF($B39=ES$2,0,IF(COUNTIF(CORRIDA!$M:$M,$B39&amp;" d. "&amp;ES$2)+COUNTIF(CORRIDA!$M:$M,ES$2&amp;" d. "&amp;$B39)=0,0,COUNTIF(CORRIDA!$M:$M,$B39&amp;" d. "&amp;ES$2)+COUNTIF(CORRIDA!$M:$M,ES$2&amp;" d. "&amp;$B39)))</f>
        <v>0</v>
      </c>
      <c r="ET39" s="76" t="n">
        <f aca="false">IF($B39=ET$2,0,IF(COUNTIF(CORRIDA!$M:$M,$B39&amp;" d. "&amp;ET$2)+COUNTIF(CORRIDA!$M:$M,ET$2&amp;" d. "&amp;$B39)=0,0,COUNTIF(CORRIDA!$M:$M,$B39&amp;" d. "&amp;ET$2)+COUNTIF(CORRIDA!$M:$M,ET$2&amp;" d. "&amp;$B39)))</f>
        <v>0</v>
      </c>
      <c r="EU39" s="76" t="n">
        <f aca="false">IF($B39=EU$2,0,IF(COUNTIF(CORRIDA!$M:$M,$B39&amp;" d. "&amp;EU$2)+COUNTIF(CORRIDA!$M:$M,EU$2&amp;" d. "&amp;$B39)=0,0,COUNTIF(CORRIDA!$M:$M,$B39&amp;" d. "&amp;EU$2)+COUNTIF(CORRIDA!$M:$M,EU$2&amp;" d. "&amp;$B39)))</f>
        <v>0</v>
      </c>
      <c r="EV39" s="76" t="n">
        <f aca="false">IF($B39=EV$2,0,IF(COUNTIF(CORRIDA!$M:$M,$B39&amp;" d. "&amp;EV$2)+COUNTIF(CORRIDA!$M:$M,EV$2&amp;" d. "&amp;$B39)=0,0,COUNTIF(CORRIDA!$M:$M,$B39&amp;" d. "&amp;EV$2)+COUNTIF(CORRIDA!$M:$M,EV$2&amp;" d. "&amp;$B39)))</f>
        <v>0</v>
      </c>
      <c r="EW39" s="76" t="n">
        <f aca="false">IF($B39=EW$2,0,IF(COUNTIF(CORRIDA!$M:$M,$B39&amp;" d. "&amp;EW$2)+COUNTIF(CORRIDA!$M:$M,EW$2&amp;" d. "&amp;$B39)=0,0,COUNTIF(CORRIDA!$M:$M,$B39&amp;" d. "&amp;EW$2)+COUNTIF(CORRIDA!$M:$M,EW$2&amp;" d. "&amp;$B39)))</f>
        <v>0</v>
      </c>
      <c r="EX39" s="76" t="n">
        <f aca="false">IF($B39=EX$2,0,IF(COUNTIF(CORRIDA!$M:$M,$B39&amp;" d. "&amp;EX$2)+COUNTIF(CORRIDA!$M:$M,EX$2&amp;" d. "&amp;$B39)=0,0,COUNTIF(CORRIDA!$M:$M,$B39&amp;" d. "&amp;EX$2)+COUNTIF(CORRIDA!$M:$M,EX$2&amp;" d. "&amp;$B39)))</f>
        <v>0</v>
      </c>
      <c r="EY39" s="76" t="n">
        <f aca="false">IF($B39=EY$2,0,IF(COUNTIF(CORRIDA!$M:$M,$B39&amp;" d. "&amp;EY$2)+COUNTIF(CORRIDA!$M:$M,EY$2&amp;" d. "&amp;$B39)=0,0,COUNTIF(CORRIDA!$M:$M,$B39&amp;" d. "&amp;EY$2)+COUNTIF(CORRIDA!$M:$M,EY$2&amp;" d. "&amp;$B39)))</f>
        <v>0</v>
      </c>
      <c r="EZ39" s="76" t="n">
        <f aca="false">IF($B39=EZ$2,0,IF(COUNTIF(CORRIDA!$M:$M,$B39&amp;" d. "&amp;EZ$2)+COUNTIF(CORRIDA!$M:$M,EZ$2&amp;" d. "&amp;$B39)=0,0,COUNTIF(CORRIDA!$M:$M,$B39&amp;" d. "&amp;EZ$2)+COUNTIF(CORRIDA!$M:$M,EZ$2&amp;" d. "&amp;$B39)))</f>
        <v>0</v>
      </c>
      <c r="FA39" s="76" t="n">
        <f aca="false">IF($B39=FA$2,0,IF(COUNTIF(CORRIDA!$M:$M,$B39&amp;" d. "&amp;FA$2)+COUNTIF(CORRIDA!$M:$M,FA$2&amp;" d. "&amp;$B39)=0,0,COUNTIF(CORRIDA!$M:$M,$B39&amp;" d. "&amp;FA$2)+COUNTIF(CORRIDA!$M:$M,FA$2&amp;" d. "&amp;$B39)))</f>
        <v>0</v>
      </c>
      <c r="FB39" s="76" t="n">
        <f aca="false">IF($B39=FB$2,0,IF(COUNTIF(CORRIDA!$M:$M,$B39&amp;" d. "&amp;FB$2)+COUNTIF(CORRIDA!$M:$M,FB$2&amp;" d. "&amp;$B39)=0,0,COUNTIF(CORRIDA!$M:$M,$B39&amp;" d. "&amp;FB$2)+COUNTIF(CORRIDA!$M:$M,FB$2&amp;" d. "&amp;$B39)))</f>
        <v>0</v>
      </c>
      <c r="FC39" s="76" t="n">
        <f aca="false">IF($B39=FC$2,0,IF(COUNTIF(CORRIDA!$M:$M,$B39&amp;" d. "&amp;FC$2)+COUNTIF(CORRIDA!$M:$M,FC$2&amp;" d. "&amp;$B39)=0,0,COUNTIF(CORRIDA!$M:$M,$B39&amp;" d. "&amp;FC$2)+COUNTIF(CORRIDA!$M:$M,FC$2&amp;" d. "&amp;$B39)))</f>
        <v>0</v>
      </c>
      <c r="FD39" s="76" t="n">
        <f aca="false">IF($B39=FD$2,0,IF(COUNTIF(CORRIDA!$M:$M,$B39&amp;" d. "&amp;FD$2)+COUNTIF(CORRIDA!$M:$M,FD$2&amp;" d. "&amp;$B39)=0,0,COUNTIF(CORRIDA!$M:$M,$B39&amp;" d. "&amp;FD$2)+COUNTIF(CORRIDA!$M:$M,FD$2&amp;" d. "&amp;$B39)))</f>
        <v>0</v>
      </c>
      <c r="FE39" s="76" t="n">
        <f aca="false">IF($B39=FE$2,0,IF(COUNTIF(CORRIDA!$M:$M,$B39&amp;" d. "&amp;FE$2)+COUNTIF(CORRIDA!$M:$M,FE$2&amp;" d. "&amp;$B39)=0,0,COUNTIF(CORRIDA!$M:$M,$B39&amp;" d. "&amp;FE$2)+COUNTIF(CORRIDA!$M:$M,FE$2&amp;" d. "&amp;$B39)))</f>
        <v>0</v>
      </c>
      <c r="FF39" s="76" t="n">
        <f aca="false">IF($B39=FF$2,0,IF(COUNTIF(CORRIDA!$M:$M,$B39&amp;" d. "&amp;FF$2)+COUNTIF(CORRIDA!$M:$M,FF$2&amp;" d. "&amp;$B39)=0,0,COUNTIF(CORRIDA!$M:$M,$B39&amp;" d. "&amp;FF$2)+COUNTIF(CORRIDA!$M:$M,FF$2&amp;" d. "&amp;$B39)))</f>
        <v>0</v>
      </c>
      <c r="FG39" s="75" t="n">
        <f aca="false">SUM(DI39:EW39)</f>
        <v>0</v>
      </c>
      <c r="FH39" s="80"/>
      <c r="FI39" s="73" t="str">
        <f aca="false">BE39</f>
        <v>Reinaldo</v>
      </c>
      <c r="FJ39" s="81" t="n">
        <f aca="false">COUNTIF(BF39:DC39,"&gt;0")</f>
        <v>0</v>
      </c>
      <c r="FK39" s="81" t="e">
        <f aca="false">AVERAGE(BF39:DC39)</f>
        <v>#DIV/0!</v>
      </c>
      <c r="FL39" s="81" t="e">
        <f aca="false">_xlfn.STDEV.P(BF39:DC39)</f>
        <v>#DIV/0!</v>
      </c>
    </row>
    <row r="40" customFormat="false" ht="12.75" hidden="false" customHeight="false" outlineLevel="0" collapsed="false">
      <c r="B40" s="73" t="str">
        <f aca="false">INTRO!B40</f>
        <v>Renato</v>
      </c>
      <c r="C40" s="82" t="str">
        <f aca="false">IF($B40=C$2,"-",IF(COUNTIF(CORRIDA!$M:$M,$B40&amp;" d. "&amp;C$2)=0,"",COUNTIF(CORRIDA!$M:$M,$B40&amp;" d. "&amp;C$2)))</f>
        <v/>
      </c>
      <c r="D40" s="82" t="str">
        <f aca="false">IF($B40=D$2,"-",IF(COUNTIF(CORRIDA!$M:$M,$B40&amp;" d. "&amp;D$2)=0,"",COUNTIF(CORRIDA!$M:$M,$B40&amp;" d. "&amp;D$2)))</f>
        <v/>
      </c>
      <c r="E40" s="82" t="str">
        <f aca="false">IF($B40=E$2,"-",IF(COUNTIF(CORRIDA!$M:$M,$B40&amp;" d. "&amp;E$2)=0,"",COUNTIF(CORRIDA!$M:$M,$B40&amp;" d. "&amp;E$2)))</f>
        <v/>
      </c>
      <c r="F40" s="82" t="str">
        <f aca="false">IF($B40=F$2,"-",IF(COUNTIF(CORRIDA!$M:$M,$B40&amp;" d. "&amp;F$2)=0,"",COUNTIF(CORRIDA!$M:$M,$B40&amp;" d. "&amp;F$2)))</f>
        <v/>
      </c>
      <c r="G40" s="82" t="str">
        <f aca="false">IF($B40=G$2,"-",IF(COUNTIF(CORRIDA!$M:$M,$B40&amp;" d. "&amp;G$2)=0,"",COUNTIF(CORRIDA!$M:$M,$B40&amp;" d. "&amp;G$2)))</f>
        <v/>
      </c>
      <c r="H40" s="82" t="str">
        <f aca="false">IF($B40=H$2,"-",IF(COUNTIF(CORRIDA!$M:$M,$B40&amp;" d. "&amp;H$2)=0,"",COUNTIF(CORRIDA!$M:$M,$B40&amp;" d. "&amp;H$2)))</f>
        <v/>
      </c>
      <c r="I40" s="82" t="str">
        <f aca="false">IF($B40=I$2,"-",IF(COUNTIF(CORRIDA!$M:$M,$B40&amp;" d. "&amp;I$2)=0,"",COUNTIF(CORRIDA!$M:$M,$B40&amp;" d. "&amp;I$2)))</f>
        <v/>
      </c>
      <c r="J40" s="82" t="str">
        <f aca="false">IF($B40=J$2,"-",IF(COUNTIF(CORRIDA!$M:$M,$B40&amp;" d. "&amp;J$2)=0,"",COUNTIF(CORRIDA!$M:$M,$B40&amp;" d. "&amp;J$2)))</f>
        <v/>
      </c>
      <c r="K40" s="82" t="str">
        <f aca="false">IF($B40=K$2,"-",IF(COUNTIF(CORRIDA!$M:$M,$B40&amp;" d. "&amp;K$2)=0,"",COUNTIF(CORRIDA!$M:$M,$B40&amp;" d. "&amp;K$2)))</f>
        <v/>
      </c>
      <c r="L40" s="82" t="str">
        <f aca="false">IF($B40=L$2,"-",IF(COUNTIF(CORRIDA!$M:$M,$B40&amp;" d. "&amp;L$2)=0,"",COUNTIF(CORRIDA!$M:$M,$B40&amp;" d. "&amp;L$2)))</f>
        <v/>
      </c>
      <c r="M40" s="82" t="str">
        <f aca="false">IF($B40=M$2,"-",IF(COUNTIF(CORRIDA!$M:$M,$B40&amp;" d. "&amp;M$2)=0,"",COUNTIF(CORRIDA!$M:$M,$B40&amp;" d. "&amp;M$2)))</f>
        <v/>
      </c>
      <c r="N40" s="82" t="str">
        <f aca="false">IF($B40=N$2,"-",IF(COUNTIF(CORRIDA!$M:$M,$B40&amp;" d. "&amp;N$2)=0,"",COUNTIF(CORRIDA!$M:$M,$B40&amp;" d. "&amp;N$2)))</f>
        <v/>
      </c>
      <c r="O40" s="82" t="str">
        <f aca="false">IF($B40=O$2,"-",IF(COUNTIF(CORRIDA!$M:$M,$B40&amp;" d. "&amp;O$2)=0,"",COUNTIF(CORRIDA!$M:$M,$B40&amp;" d. "&amp;O$2)))</f>
        <v/>
      </c>
      <c r="P40" s="82" t="str">
        <f aca="false">IF($B40=P$2,"-",IF(COUNTIF(CORRIDA!$M:$M,$B40&amp;" d. "&amp;P$2)=0,"",COUNTIF(CORRIDA!$M:$M,$B40&amp;" d. "&amp;P$2)))</f>
        <v/>
      </c>
      <c r="Q40" s="82" t="str">
        <f aca="false">IF($B40=Q$2,"-",IF(COUNTIF(CORRIDA!$M:$M,$B40&amp;" d. "&amp;Q$2)=0,"",COUNTIF(CORRIDA!$M:$M,$B40&amp;" d. "&amp;Q$2)))</f>
        <v/>
      </c>
      <c r="R40" s="82" t="str">
        <f aca="false">IF($B40=R$2,"-",IF(COUNTIF(CORRIDA!$M:$M,$B40&amp;" d. "&amp;R$2)=0,"",COUNTIF(CORRIDA!$M:$M,$B40&amp;" d. "&amp;R$2)))</f>
        <v/>
      </c>
      <c r="S40" s="82" t="str">
        <f aca="false">IF($B40=S$2,"-",IF(COUNTIF(CORRIDA!$M:$M,$B40&amp;" d. "&amp;S$2)=0,"",COUNTIF(CORRIDA!$M:$M,$B40&amp;" d. "&amp;S$2)))</f>
        <v/>
      </c>
      <c r="T40" s="82" t="str">
        <f aca="false">IF($B40=T$2,"-",IF(COUNTIF(CORRIDA!$M:$M,$B40&amp;" d. "&amp;T$2)=0,"",COUNTIF(CORRIDA!$M:$M,$B40&amp;" d. "&amp;T$2)))</f>
        <v/>
      </c>
      <c r="U40" s="82" t="str">
        <f aca="false">IF($B40=U$2,"-",IF(COUNTIF(CORRIDA!$M:$M,$B40&amp;" d. "&amp;U$2)=0,"",COUNTIF(CORRIDA!$M:$M,$B40&amp;" d. "&amp;U$2)))</f>
        <v/>
      </c>
      <c r="V40" s="82" t="str">
        <f aca="false">IF($B40=V$2,"-",IF(COUNTIF(CORRIDA!$M:$M,$B40&amp;" d. "&amp;V$2)=0,"",COUNTIF(CORRIDA!$M:$M,$B40&amp;" d. "&amp;V$2)))</f>
        <v/>
      </c>
      <c r="W40" s="82" t="str">
        <f aca="false">IF($B40=W$2,"-",IF(COUNTIF(CORRIDA!$M:$M,$B40&amp;" d. "&amp;W$2)=0,"",COUNTIF(CORRIDA!$M:$M,$B40&amp;" d. "&amp;W$2)))</f>
        <v/>
      </c>
      <c r="X40" s="82" t="str">
        <f aca="false">IF($B40=X$2,"-",IF(COUNTIF(CORRIDA!$M:$M,$B40&amp;" d. "&amp;X$2)=0,"",COUNTIF(CORRIDA!$M:$M,$B40&amp;" d. "&amp;X$2)))</f>
        <v/>
      </c>
      <c r="Y40" s="82" t="str">
        <f aca="false">IF($B40=Y$2,"-",IF(COUNTIF(CORRIDA!$M:$M,$B40&amp;" d. "&amp;Y$2)=0,"",COUNTIF(CORRIDA!$M:$M,$B40&amp;" d. "&amp;Y$2)))</f>
        <v/>
      </c>
      <c r="Z40" s="82" t="str">
        <f aca="false">IF($B40=Z$2,"-",IF(COUNTIF(CORRIDA!$M:$M,$B40&amp;" d. "&amp;Z$2)=0,"",COUNTIF(CORRIDA!$M:$M,$B40&amp;" d. "&amp;Z$2)))</f>
        <v/>
      </c>
      <c r="AA40" s="82" t="str">
        <f aca="false">IF($B40=AA$2,"-",IF(COUNTIF(CORRIDA!$M:$M,$B40&amp;" d. "&amp;AA$2)=0,"",COUNTIF(CORRIDA!$M:$M,$B40&amp;" d. "&amp;AA$2)))</f>
        <v/>
      </c>
      <c r="AB40" s="82" t="str">
        <f aca="false">IF($B40=AB$2,"-",IF(COUNTIF(CORRIDA!$M:$M,$B40&amp;" d. "&amp;AB$2)=0,"",COUNTIF(CORRIDA!$M:$M,$B40&amp;" d. "&amp;AB$2)))</f>
        <v/>
      </c>
      <c r="AC40" s="82" t="str">
        <f aca="false">IF($B40=AC$2,"-",IF(COUNTIF(CORRIDA!$M:$M,$B40&amp;" d. "&amp;AC$2)=0,"",COUNTIF(CORRIDA!$M:$M,$B40&amp;" d. "&amp;AC$2)))</f>
        <v/>
      </c>
      <c r="AD40" s="82" t="str">
        <f aca="false">IF($B40=AD$2,"-",IF(COUNTIF(CORRIDA!$M:$M,$B40&amp;" d. "&amp;AD$2)=0,"",COUNTIF(CORRIDA!$M:$M,$B40&amp;" d. "&amp;AD$2)))</f>
        <v/>
      </c>
      <c r="AE40" s="82" t="str">
        <f aca="false">IF($B40=AE$2,"-",IF(COUNTIF(CORRIDA!$M:$M,$B40&amp;" d. "&amp;AE$2)=0,"",COUNTIF(CORRIDA!$M:$M,$B40&amp;" d. "&amp;AE$2)))</f>
        <v/>
      </c>
      <c r="AF40" s="82" t="str">
        <f aca="false">IF($B40=AF$2,"-",IF(COUNTIF(CORRIDA!$M:$M,$B40&amp;" d. "&amp;AF$2)=0,"",COUNTIF(CORRIDA!$M:$M,$B40&amp;" d. "&amp;AF$2)))</f>
        <v/>
      </c>
      <c r="AG40" s="82" t="str">
        <f aca="false">IF($B40=AG$2,"-",IF(COUNTIF(CORRIDA!$M:$M,$B40&amp;" d. "&amp;AG$2)=0,"",COUNTIF(CORRIDA!$M:$M,$B40&amp;" d. "&amp;AG$2)))</f>
        <v/>
      </c>
      <c r="AH40" s="82" t="str">
        <f aca="false">IF($B40=AH$2,"-",IF(COUNTIF(CORRIDA!$M:$M,$B40&amp;" d. "&amp;AH$2)=0,"",COUNTIF(CORRIDA!$M:$M,$B40&amp;" d. "&amp;AH$2)))</f>
        <v/>
      </c>
      <c r="AI40" s="82" t="str">
        <f aca="false">IF($B40=AI$2,"-",IF(COUNTIF(CORRIDA!$M:$M,$B40&amp;" d. "&amp;AI$2)=0,"",COUNTIF(CORRIDA!$M:$M,$B40&amp;" d. "&amp;AI$2)))</f>
        <v/>
      </c>
      <c r="AJ40" s="82" t="str">
        <f aca="false">IF($B40=AJ$2,"-",IF(COUNTIF(CORRIDA!$M:$M,$B40&amp;" d. "&amp;AJ$2)=0,"",COUNTIF(CORRIDA!$M:$M,$B40&amp;" d. "&amp;AJ$2)))</f>
        <v/>
      </c>
      <c r="AK40" s="82" t="str">
        <f aca="false">IF($B40=AK$2,"-",IF(COUNTIF(CORRIDA!$M:$M,$B40&amp;" d. "&amp;AK$2)=0,"",COUNTIF(CORRIDA!$M:$M,$B40&amp;" d. "&amp;AK$2)))</f>
        <v/>
      </c>
      <c r="AL40" s="82" t="str">
        <f aca="false">IF($B40=AL$2,"-",IF(COUNTIF(CORRIDA!$M:$M,$B40&amp;" d. "&amp;AL$2)=0,"",COUNTIF(CORRIDA!$M:$M,$B40&amp;" d. "&amp;AL$2)))</f>
        <v/>
      </c>
      <c r="AM40" s="82" t="str">
        <f aca="false">IF($B40=AM$2,"-",IF(COUNTIF(CORRIDA!$M:$M,$B40&amp;" d. "&amp;AM$2)=0,"",COUNTIF(CORRIDA!$M:$M,$B40&amp;" d. "&amp;AM$2)))</f>
        <v/>
      </c>
      <c r="AN40" s="82" t="str">
        <f aca="false">IF($B40=AN$2,"-",IF(COUNTIF(CORRIDA!$M:$M,$B40&amp;" d. "&amp;AN$2)=0,"",COUNTIF(CORRIDA!$M:$M,$B40&amp;" d. "&amp;AN$2)))</f>
        <v>-</v>
      </c>
      <c r="AO40" s="82" t="str">
        <f aca="false">IF($B40=AO$2,"-",IF(COUNTIF(CORRIDA!$M:$M,$B40&amp;" d. "&amp;AO$2)=0,"",COUNTIF(CORRIDA!$M:$M,$B40&amp;" d. "&amp;AO$2)))</f>
        <v/>
      </c>
      <c r="AP40" s="82" t="str">
        <f aca="false">IF($B40=AP$2,"-",IF(COUNTIF(CORRIDA!$M:$M,$B40&amp;" d. "&amp;AP$2)=0,"",COUNTIF(CORRIDA!$M:$M,$B40&amp;" d. "&amp;AP$2)))</f>
        <v/>
      </c>
      <c r="AQ40" s="82" t="str">
        <f aca="false">IF($B40=AQ$2,"-",IF(COUNTIF(CORRIDA!$M:$M,$B40&amp;" d. "&amp;AQ$2)=0,"",COUNTIF(CORRIDA!$M:$M,$B40&amp;" d. "&amp;AQ$2)))</f>
        <v/>
      </c>
      <c r="AR40" s="82" t="str">
        <f aca="false">IF($B40=AR$2,"-",IF(COUNTIF(CORRIDA!$M:$M,$B40&amp;" d. "&amp;AR$2)=0,"",COUNTIF(CORRIDA!$M:$M,$B40&amp;" d. "&amp;AR$2)))</f>
        <v/>
      </c>
      <c r="AS40" s="82" t="str">
        <f aca="false">IF($B40=AS$2,"-",IF(COUNTIF(CORRIDA!$M:$M,$B40&amp;" d. "&amp;AS$2)=0,"",COUNTIF(CORRIDA!$M:$M,$B40&amp;" d. "&amp;AS$2)))</f>
        <v/>
      </c>
      <c r="AT40" s="82" t="str">
        <f aca="false">IF($B40=AT$2,"-",IF(COUNTIF(CORRIDA!$M:$M,$B40&amp;" d. "&amp;AT$2)=0,"",COUNTIF(CORRIDA!$M:$M,$B40&amp;" d. "&amp;AT$2)))</f>
        <v/>
      </c>
      <c r="AU40" s="82" t="str">
        <f aca="false">IF($B40=AU$2,"-",IF(COUNTIF(CORRIDA!$M:$M,$B40&amp;" d. "&amp;AU$2)=0,"",COUNTIF(CORRIDA!$M:$M,$B40&amp;" d. "&amp;AU$2)))</f>
        <v/>
      </c>
      <c r="AV40" s="82" t="str">
        <f aca="false">IF($B40=AV$2,"-",IF(COUNTIF(CORRIDA!$M:$M,$B40&amp;" d. "&amp;AV$2)=0,"",COUNTIF(CORRIDA!$M:$M,$B40&amp;" d. "&amp;AV$2)))</f>
        <v/>
      </c>
      <c r="AW40" s="82" t="str">
        <f aca="false">IF($B40=AW$2,"-",IF(COUNTIF(CORRIDA!$M:$M,$B40&amp;" d. "&amp;AW$2)=0,"",COUNTIF(CORRIDA!$M:$M,$B40&amp;" d. "&amp;AW$2)))</f>
        <v/>
      </c>
      <c r="AX40" s="82" t="str">
        <f aca="false">IF($B40=AX$2,"-",IF(COUNTIF(CORRIDA!$M:$M,$B40&amp;" d. "&amp;AX$2)=0,"",COUNTIF(CORRIDA!$M:$M,$B40&amp;" d. "&amp;AX$2)))</f>
        <v/>
      </c>
      <c r="AY40" s="82" t="str">
        <f aca="false">IF($B40=AY$2,"-",IF(COUNTIF(CORRIDA!$M:$M,$B40&amp;" d. "&amp;AY$2)=0,"",COUNTIF(CORRIDA!$M:$M,$B40&amp;" d. "&amp;AY$2)))</f>
        <v/>
      </c>
      <c r="AZ40" s="82" t="str">
        <f aca="false">IF($B40=AZ$2,"-",IF(COUNTIF(CORRIDA!$M:$M,$B40&amp;" d. "&amp;AZ$2)=0,"",COUNTIF(CORRIDA!$M:$M,$B40&amp;" d. "&amp;AZ$2)))</f>
        <v/>
      </c>
      <c r="BA40" s="75" t="n">
        <f aca="false">SUM(C40:AZ40)</f>
        <v>0</v>
      </c>
      <c r="BE40" s="73" t="str">
        <f aca="false">B40</f>
        <v>Renato</v>
      </c>
      <c r="BF40" s="83" t="str">
        <f aca="false">IF($B40=BF$2,"-",IF(COUNTIF(CORRIDA!$M:$M,$B40&amp;" d. "&amp;BF$2)+COUNTIF(CORRIDA!$M:$M,BF$2&amp;" d. "&amp;$B40)=0,"",COUNTIF(CORRIDA!$M:$M,$B40&amp;" d. "&amp;BF$2)+COUNTIF(CORRIDA!$M:$M,BF$2&amp;" d. "&amp;$B40)))</f>
        <v/>
      </c>
      <c r="BG40" s="83" t="str">
        <f aca="false">IF($B40=BG$2,"-",IF(COUNTIF(CORRIDA!$M:$M,$B40&amp;" d. "&amp;BG$2)+COUNTIF(CORRIDA!$M:$M,BG$2&amp;" d. "&amp;$B40)=0,"",COUNTIF(CORRIDA!$M:$M,$B40&amp;" d. "&amp;BG$2)+COUNTIF(CORRIDA!$M:$M,BG$2&amp;" d. "&amp;$B40)))</f>
        <v/>
      </c>
      <c r="BH40" s="83" t="str">
        <f aca="false">IF($B40=BH$2,"-",IF(COUNTIF(CORRIDA!$M:$M,$B40&amp;" d. "&amp;BH$2)+COUNTIF(CORRIDA!$M:$M,BH$2&amp;" d. "&amp;$B40)=0,"",COUNTIF(CORRIDA!$M:$M,$B40&amp;" d. "&amp;BH$2)+COUNTIF(CORRIDA!$M:$M,BH$2&amp;" d. "&amp;$B40)))</f>
        <v/>
      </c>
      <c r="BI40" s="83" t="str">
        <f aca="false">IF($B40=BI$2,"-",IF(COUNTIF(CORRIDA!$M:$M,$B40&amp;" d. "&amp;BI$2)+COUNTIF(CORRIDA!$M:$M,BI$2&amp;" d. "&amp;$B40)=0,"",COUNTIF(CORRIDA!$M:$M,$B40&amp;" d. "&amp;BI$2)+COUNTIF(CORRIDA!$M:$M,BI$2&amp;" d. "&amp;$B40)))</f>
        <v/>
      </c>
      <c r="BJ40" s="83" t="str">
        <f aca="false">IF($B40=BJ$2,"-",IF(COUNTIF(CORRIDA!$M:$M,$B40&amp;" d. "&amp;BJ$2)+COUNTIF(CORRIDA!$M:$M,BJ$2&amp;" d. "&amp;$B40)=0,"",COUNTIF(CORRIDA!$M:$M,$B40&amp;" d. "&amp;BJ$2)+COUNTIF(CORRIDA!$M:$M,BJ$2&amp;" d. "&amp;$B40)))</f>
        <v/>
      </c>
      <c r="BK40" s="83" t="str">
        <f aca="false">IF($B40=BK$2,"-",IF(COUNTIF(CORRIDA!$M:$M,$B40&amp;" d. "&amp;BK$2)+COUNTIF(CORRIDA!$M:$M,BK$2&amp;" d. "&amp;$B40)=0,"",COUNTIF(CORRIDA!$M:$M,$B40&amp;" d. "&amp;BK$2)+COUNTIF(CORRIDA!$M:$M,BK$2&amp;" d. "&amp;$B40)))</f>
        <v/>
      </c>
      <c r="BL40" s="83" t="str">
        <f aca="false">IF($B40=BL$2,"-",IF(COUNTIF(CORRIDA!$M:$M,$B40&amp;" d. "&amp;BL$2)+COUNTIF(CORRIDA!$M:$M,BL$2&amp;" d. "&amp;$B40)=0,"",COUNTIF(CORRIDA!$M:$M,$B40&amp;" d. "&amp;BL$2)+COUNTIF(CORRIDA!$M:$M,BL$2&amp;" d. "&amp;$B40)))</f>
        <v/>
      </c>
      <c r="BM40" s="83" t="str">
        <f aca="false">IF($B40=BM$2,"-",IF(COUNTIF(CORRIDA!$M:$M,$B40&amp;" d. "&amp;BM$2)+COUNTIF(CORRIDA!$M:$M,BM$2&amp;" d. "&amp;$B40)=0,"",COUNTIF(CORRIDA!$M:$M,$B40&amp;" d. "&amp;BM$2)+COUNTIF(CORRIDA!$M:$M,BM$2&amp;" d. "&amp;$B40)))</f>
        <v/>
      </c>
      <c r="BN40" s="83" t="str">
        <f aca="false">IF($B40=BN$2,"-",IF(COUNTIF(CORRIDA!$M:$M,$B40&amp;" d. "&amp;BN$2)+COUNTIF(CORRIDA!$M:$M,BN$2&amp;" d. "&amp;$B40)=0,"",COUNTIF(CORRIDA!$M:$M,$B40&amp;" d. "&amp;BN$2)+COUNTIF(CORRIDA!$M:$M,BN$2&amp;" d. "&amp;$B40)))</f>
        <v/>
      </c>
      <c r="BO40" s="83" t="str">
        <f aca="false">IF($B40=BO$2,"-",IF(COUNTIF(CORRIDA!$M:$M,$B40&amp;" d. "&amp;BO$2)+COUNTIF(CORRIDA!$M:$M,BO$2&amp;" d. "&amp;$B40)=0,"",COUNTIF(CORRIDA!$M:$M,$B40&amp;" d. "&amp;BO$2)+COUNTIF(CORRIDA!$M:$M,BO$2&amp;" d. "&amp;$B40)))</f>
        <v/>
      </c>
      <c r="BP40" s="83" t="str">
        <f aca="false">IF($B40=BP$2,"-",IF(COUNTIF(CORRIDA!$M:$M,$B40&amp;" d. "&amp;BP$2)+COUNTIF(CORRIDA!$M:$M,BP$2&amp;" d. "&amp;$B40)=0,"",COUNTIF(CORRIDA!$M:$M,$B40&amp;" d. "&amp;BP$2)+COUNTIF(CORRIDA!$M:$M,BP$2&amp;" d. "&amp;$B40)))</f>
        <v/>
      </c>
      <c r="BQ40" s="83" t="str">
        <f aca="false">IF($B40=BQ$2,"-",IF(COUNTIF(CORRIDA!$M:$M,$B40&amp;" d. "&amp;BQ$2)+COUNTIF(CORRIDA!$M:$M,BQ$2&amp;" d. "&amp;$B40)=0,"",COUNTIF(CORRIDA!$M:$M,$B40&amp;" d. "&amp;BQ$2)+COUNTIF(CORRIDA!$M:$M,BQ$2&amp;" d. "&amp;$B40)))</f>
        <v/>
      </c>
      <c r="BR40" s="83" t="str">
        <f aca="false">IF($B40=BR$2,"-",IF(COUNTIF(CORRIDA!$M:$M,$B40&amp;" d. "&amp;BR$2)+COUNTIF(CORRIDA!$M:$M,BR$2&amp;" d. "&amp;$B40)=0,"",COUNTIF(CORRIDA!$M:$M,$B40&amp;" d. "&amp;BR$2)+COUNTIF(CORRIDA!$M:$M,BR$2&amp;" d. "&amp;$B40)))</f>
        <v/>
      </c>
      <c r="BS40" s="83" t="str">
        <f aca="false">IF($B40=BS$2,"-",IF(COUNTIF(CORRIDA!$M:$M,$B40&amp;" d. "&amp;BS$2)+COUNTIF(CORRIDA!$M:$M,BS$2&amp;" d. "&amp;$B40)=0,"",COUNTIF(CORRIDA!$M:$M,$B40&amp;" d. "&amp;BS$2)+COUNTIF(CORRIDA!$M:$M,BS$2&amp;" d. "&amp;$B40)))</f>
        <v/>
      </c>
      <c r="BT40" s="83" t="str">
        <f aca="false">IF($B40=BT$2,"-",IF(COUNTIF(CORRIDA!$M:$M,$B40&amp;" d. "&amp;BT$2)+COUNTIF(CORRIDA!$M:$M,BT$2&amp;" d. "&amp;$B40)=0,"",COUNTIF(CORRIDA!$M:$M,$B40&amp;" d. "&amp;BT$2)+COUNTIF(CORRIDA!$M:$M,BT$2&amp;" d. "&amp;$B40)))</f>
        <v/>
      </c>
      <c r="BU40" s="83" t="str">
        <f aca="false">IF($B40=BU$2,"-",IF(COUNTIF(CORRIDA!$M:$M,$B40&amp;" d. "&amp;BU$2)+COUNTIF(CORRIDA!$M:$M,BU$2&amp;" d. "&amp;$B40)=0,"",COUNTIF(CORRIDA!$M:$M,$B40&amp;" d. "&amp;BU$2)+COUNTIF(CORRIDA!$M:$M,BU$2&amp;" d. "&amp;$B40)))</f>
        <v/>
      </c>
      <c r="BV40" s="83" t="str">
        <f aca="false">IF($B40=BV$2,"-",IF(COUNTIF(CORRIDA!$M:$M,$B40&amp;" d. "&amp;BV$2)+COUNTIF(CORRIDA!$M:$M,BV$2&amp;" d. "&amp;$B40)=0,"",COUNTIF(CORRIDA!$M:$M,$B40&amp;" d. "&amp;BV$2)+COUNTIF(CORRIDA!$M:$M,BV$2&amp;" d. "&amp;$B40)))</f>
        <v/>
      </c>
      <c r="BW40" s="83" t="str">
        <f aca="false">IF($B40=BW$2,"-",IF(COUNTIF(CORRIDA!$M:$M,$B40&amp;" d. "&amp;BW$2)+COUNTIF(CORRIDA!$M:$M,BW$2&amp;" d. "&amp;$B40)=0,"",COUNTIF(CORRIDA!$M:$M,$B40&amp;" d. "&amp;BW$2)+COUNTIF(CORRIDA!$M:$M,BW$2&amp;" d. "&amp;$B40)))</f>
        <v/>
      </c>
      <c r="BX40" s="83" t="str">
        <f aca="false">IF($B40=BX$2,"-",IF(COUNTIF(CORRIDA!$M:$M,$B40&amp;" d. "&amp;BX$2)+COUNTIF(CORRIDA!$M:$M,BX$2&amp;" d. "&amp;$B40)=0,"",COUNTIF(CORRIDA!$M:$M,$B40&amp;" d. "&amp;BX$2)+COUNTIF(CORRIDA!$M:$M,BX$2&amp;" d. "&amp;$B40)))</f>
        <v/>
      </c>
      <c r="BY40" s="83" t="str">
        <f aca="false">IF($B40=BY$2,"-",IF(COUNTIF(CORRIDA!$M:$M,$B40&amp;" d. "&amp;BY$2)+COUNTIF(CORRIDA!$M:$M,BY$2&amp;" d. "&amp;$B40)=0,"",COUNTIF(CORRIDA!$M:$M,$B40&amp;" d. "&amp;BY$2)+COUNTIF(CORRIDA!$M:$M,BY$2&amp;" d. "&amp;$B40)))</f>
        <v/>
      </c>
      <c r="BZ40" s="83" t="str">
        <f aca="false">IF($B40=BZ$2,"-",IF(COUNTIF(CORRIDA!$M:$M,$B40&amp;" d. "&amp;BZ$2)+COUNTIF(CORRIDA!$M:$M,BZ$2&amp;" d. "&amp;$B40)=0,"",COUNTIF(CORRIDA!$M:$M,$B40&amp;" d. "&amp;BZ$2)+COUNTIF(CORRIDA!$M:$M,BZ$2&amp;" d. "&amp;$B40)))</f>
        <v/>
      </c>
      <c r="CA40" s="83" t="str">
        <f aca="false">IF($B40=CA$2,"-",IF(COUNTIF(CORRIDA!$M:$M,$B40&amp;" d. "&amp;CA$2)+COUNTIF(CORRIDA!$M:$M,CA$2&amp;" d. "&amp;$B40)=0,"",COUNTIF(CORRIDA!$M:$M,$B40&amp;" d. "&amp;CA$2)+COUNTIF(CORRIDA!$M:$M,CA$2&amp;" d. "&amp;$B40)))</f>
        <v/>
      </c>
      <c r="CB40" s="83" t="str">
        <f aca="false">IF($B40=CB$2,"-",IF(COUNTIF(CORRIDA!$M:$M,$B40&amp;" d. "&amp;CB$2)+COUNTIF(CORRIDA!$M:$M,CB$2&amp;" d. "&amp;$B40)=0,"",COUNTIF(CORRIDA!$M:$M,$B40&amp;" d. "&amp;CB$2)+COUNTIF(CORRIDA!$M:$M,CB$2&amp;" d. "&amp;$B40)))</f>
        <v/>
      </c>
      <c r="CC40" s="83" t="str">
        <f aca="false">IF($B40=CC$2,"-",IF(COUNTIF(CORRIDA!$M:$M,$B40&amp;" d. "&amp;CC$2)+COUNTIF(CORRIDA!$M:$M,CC$2&amp;" d. "&amp;$B40)=0,"",COUNTIF(CORRIDA!$M:$M,$B40&amp;" d. "&amp;CC$2)+COUNTIF(CORRIDA!$M:$M,CC$2&amp;" d. "&amp;$B40)))</f>
        <v/>
      </c>
      <c r="CD40" s="83" t="str">
        <f aca="false">IF($B40=CD$2,"-",IF(COUNTIF(CORRIDA!$M:$M,$B40&amp;" d. "&amp;CD$2)+COUNTIF(CORRIDA!$M:$M,CD$2&amp;" d. "&amp;$B40)=0,"",COUNTIF(CORRIDA!$M:$M,$B40&amp;" d. "&amp;CD$2)+COUNTIF(CORRIDA!$M:$M,CD$2&amp;" d. "&amp;$B40)))</f>
        <v/>
      </c>
      <c r="CE40" s="83" t="str">
        <f aca="false">IF($B40=CE$2,"-",IF(COUNTIF(CORRIDA!$M:$M,$B40&amp;" d. "&amp;CE$2)+COUNTIF(CORRIDA!$M:$M,CE$2&amp;" d. "&amp;$B40)=0,"",COUNTIF(CORRIDA!$M:$M,$B40&amp;" d. "&amp;CE$2)+COUNTIF(CORRIDA!$M:$M,CE$2&amp;" d. "&amp;$B40)))</f>
        <v/>
      </c>
      <c r="CF40" s="83" t="str">
        <f aca="false">IF($B40=CF$2,"-",IF(COUNTIF(CORRIDA!$M:$M,$B40&amp;" d. "&amp;CF$2)+COUNTIF(CORRIDA!$M:$M,CF$2&amp;" d. "&amp;$B40)=0,"",COUNTIF(CORRIDA!$M:$M,$B40&amp;" d. "&amp;CF$2)+COUNTIF(CORRIDA!$M:$M,CF$2&amp;" d. "&amp;$B40)))</f>
        <v/>
      </c>
      <c r="CG40" s="83" t="str">
        <f aca="false">IF($B40=CG$2,"-",IF(COUNTIF(CORRIDA!$M:$M,$B40&amp;" d. "&amp;CG$2)+COUNTIF(CORRIDA!$M:$M,CG$2&amp;" d. "&amp;$B40)=0,"",COUNTIF(CORRIDA!$M:$M,$B40&amp;" d. "&amp;CG$2)+COUNTIF(CORRIDA!$M:$M,CG$2&amp;" d. "&amp;$B40)))</f>
        <v/>
      </c>
      <c r="CH40" s="83" t="str">
        <f aca="false">IF($B40=CH$2,"-",IF(COUNTIF(CORRIDA!$M:$M,$B40&amp;" d. "&amp;CH$2)+COUNTIF(CORRIDA!$M:$M,CH$2&amp;" d. "&amp;$B40)=0,"",COUNTIF(CORRIDA!$M:$M,$B40&amp;" d. "&amp;CH$2)+COUNTIF(CORRIDA!$M:$M,CH$2&amp;" d. "&amp;$B40)))</f>
        <v/>
      </c>
      <c r="CI40" s="83" t="str">
        <f aca="false">IF($B40=CI$2,"-",IF(COUNTIF(CORRIDA!$M:$M,$B40&amp;" d. "&amp;CI$2)+COUNTIF(CORRIDA!$M:$M,CI$2&amp;" d. "&amp;$B40)=0,"",COUNTIF(CORRIDA!$M:$M,$B40&amp;" d. "&amp;CI$2)+COUNTIF(CORRIDA!$M:$M,CI$2&amp;" d. "&amp;$B40)))</f>
        <v/>
      </c>
      <c r="CJ40" s="83" t="str">
        <f aca="false">IF($B40=CJ$2,"-",IF(COUNTIF(CORRIDA!$M:$M,$B40&amp;" d. "&amp;CJ$2)+COUNTIF(CORRIDA!$M:$M,CJ$2&amp;" d. "&amp;$B40)=0,"",COUNTIF(CORRIDA!$M:$M,$B40&amp;" d. "&amp;CJ$2)+COUNTIF(CORRIDA!$M:$M,CJ$2&amp;" d. "&amp;$B40)))</f>
        <v/>
      </c>
      <c r="CK40" s="83" t="str">
        <f aca="false">IF($B40=CK$2,"-",IF(COUNTIF(CORRIDA!$M:$M,$B40&amp;" d. "&amp;CK$2)+COUNTIF(CORRIDA!$M:$M,CK$2&amp;" d. "&amp;$B40)=0,"",COUNTIF(CORRIDA!$M:$M,$B40&amp;" d. "&amp;CK$2)+COUNTIF(CORRIDA!$M:$M,CK$2&amp;" d. "&amp;$B40)))</f>
        <v/>
      </c>
      <c r="CL40" s="83" t="str">
        <f aca="false">IF($B40=CL$2,"-",IF(COUNTIF(CORRIDA!$M:$M,$B40&amp;" d. "&amp;CL$2)+COUNTIF(CORRIDA!$M:$M,CL$2&amp;" d. "&amp;$B40)=0,"",COUNTIF(CORRIDA!$M:$M,$B40&amp;" d. "&amp;CL$2)+COUNTIF(CORRIDA!$M:$M,CL$2&amp;" d. "&amp;$B40)))</f>
        <v/>
      </c>
      <c r="CM40" s="83" t="str">
        <f aca="false">IF($B40=CM$2,"-",IF(COUNTIF(CORRIDA!$M:$M,$B40&amp;" d. "&amp;CM$2)+COUNTIF(CORRIDA!$M:$M,CM$2&amp;" d. "&amp;$B40)=0,"",COUNTIF(CORRIDA!$M:$M,$B40&amp;" d. "&amp;CM$2)+COUNTIF(CORRIDA!$M:$M,CM$2&amp;" d. "&amp;$B40)))</f>
        <v/>
      </c>
      <c r="CN40" s="83" t="str">
        <f aca="false">IF($B40=CN$2,"-",IF(COUNTIF(CORRIDA!$M:$M,$B40&amp;" d. "&amp;CN$2)+COUNTIF(CORRIDA!$M:$M,CN$2&amp;" d. "&amp;$B40)=0,"",COUNTIF(CORRIDA!$M:$M,$B40&amp;" d. "&amp;CN$2)+COUNTIF(CORRIDA!$M:$M,CN$2&amp;" d. "&amp;$B40)))</f>
        <v/>
      </c>
      <c r="CO40" s="83" t="str">
        <f aca="false">IF($B40=CO$2,"-",IF(COUNTIF(CORRIDA!$M:$M,$B40&amp;" d. "&amp;CO$2)+COUNTIF(CORRIDA!$M:$M,CO$2&amp;" d. "&amp;$B40)=0,"",COUNTIF(CORRIDA!$M:$M,$B40&amp;" d. "&amp;CO$2)+COUNTIF(CORRIDA!$M:$M,CO$2&amp;" d. "&amp;$B40)))</f>
        <v/>
      </c>
      <c r="CP40" s="83" t="str">
        <f aca="false">IF($B40=CP$2,"-",IF(COUNTIF(CORRIDA!$M:$M,$B40&amp;" d. "&amp;CP$2)+COUNTIF(CORRIDA!$M:$M,CP$2&amp;" d. "&amp;$B40)=0,"",COUNTIF(CORRIDA!$M:$M,$B40&amp;" d. "&amp;CP$2)+COUNTIF(CORRIDA!$M:$M,CP$2&amp;" d. "&amp;$B40)))</f>
        <v/>
      </c>
      <c r="CQ40" s="83" t="str">
        <f aca="false">IF($B40=CQ$2,"-",IF(COUNTIF(CORRIDA!$M:$M,$B40&amp;" d. "&amp;CQ$2)+COUNTIF(CORRIDA!$M:$M,CQ$2&amp;" d. "&amp;$B40)=0,"",COUNTIF(CORRIDA!$M:$M,$B40&amp;" d. "&amp;CQ$2)+COUNTIF(CORRIDA!$M:$M,CQ$2&amp;" d. "&amp;$B40)))</f>
        <v>-</v>
      </c>
      <c r="CR40" s="83" t="str">
        <f aca="false">IF($B40=CR$2,"-",IF(COUNTIF(CORRIDA!$M:$M,$B40&amp;" d. "&amp;CR$2)+COUNTIF(CORRIDA!$M:$M,CR$2&amp;" d. "&amp;$B40)=0,"",COUNTIF(CORRIDA!$M:$M,$B40&amp;" d. "&amp;CR$2)+COUNTIF(CORRIDA!$M:$M,CR$2&amp;" d. "&amp;$B40)))</f>
        <v/>
      </c>
      <c r="CS40" s="83" t="str">
        <f aca="false">IF($B40=CS$2,"-",IF(COUNTIF(CORRIDA!$M:$M,$B40&amp;" d. "&amp;CS$2)+COUNTIF(CORRIDA!$M:$M,CS$2&amp;" d. "&amp;$B40)=0,"",COUNTIF(CORRIDA!$M:$M,$B40&amp;" d. "&amp;CS$2)+COUNTIF(CORRIDA!$M:$M,CS$2&amp;" d. "&amp;$B40)))</f>
        <v/>
      </c>
      <c r="CT40" s="83" t="str">
        <f aca="false">IF($B40=CT$2,"-",IF(COUNTIF(CORRIDA!$M:$M,$B40&amp;" d. "&amp;CT$2)+COUNTIF(CORRIDA!$M:$M,CT$2&amp;" d. "&amp;$B40)=0,"",COUNTIF(CORRIDA!$M:$M,$B40&amp;" d. "&amp;CT$2)+COUNTIF(CORRIDA!$M:$M,CT$2&amp;" d. "&amp;$B40)))</f>
        <v/>
      </c>
      <c r="CU40" s="83" t="str">
        <f aca="false">IF($B40=CU$2,"-",IF(COUNTIF(CORRIDA!$M:$M,$B40&amp;" d. "&amp;CU$2)+COUNTIF(CORRIDA!$M:$M,CU$2&amp;" d. "&amp;$B40)=0,"",COUNTIF(CORRIDA!$M:$M,$B40&amp;" d. "&amp;CU$2)+COUNTIF(CORRIDA!$M:$M,CU$2&amp;" d. "&amp;$B40)))</f>
        <v/>
      </c>
      <c r="CV40" s="83" t="str">
        <f aca="false">IF($B40=CV$2,"-",IF(COUNTIF(CORRIDA!$M:$M,$B40&amp;" d. "&amp;CV$2)+COUNTIF(CORRIDA!$M:$M,CV$2&amp;" d. "&amp;$B40)=0,"",COUNTIF(CORRIDA!$M:$M,$B40&amp;" d. "&amp;CV$2)+COUNTIF(CORRIDA!$M:$M,CV$2&amp;" d. "&amp;$B40)))</f>
        <v/>
      </c>
      <c r="CW40" s="83" t="str">
        <f aca="false">IF($B40=CW$2,"-",IF(COUNTIF(CORRIDA!$M:$M,$B40&amp;" d. "&amp;CW$2)+COUNTIF(CORRIDA!$M:$M,CW$2&amp;" d. "&amp;$B40)=0,"",COUNTIF(CORRIDA!$M:$M,$B40&amp;" d. "&amp;CW$2)+COUNTIF(CORRIDA!$M:$M,CW$2&amp;" d. "&amp;$B40)))</f>
        <v/>
      </c>
      <c r="CX40" s="83" t="str">
        <f aca="false">IF($B40=CX$2,"-",IF(COUNTIF(CORRIDA!$M:$M,$B40&amp;" d. "&amp;CX$2)+COUNTIF(CORRIDA!$M:$M,CX$2&amp;" d. "&amp;$B40)=0,"",COUNTIF(CORRIDA!$M:$M,$B40&amp;" d. "&amp;CX$2)+COUNTIF(CORRIDA!$M:$M,CX$2&amp;" d. "&amp;$B40)))</f>
        <v/>
      </c>
      <c r="CY40" s="83" t="str">
        <f aca="false">IF($B40=CY$2,"-",IF(COUNTIF(CORRIDA!$M:$M,$B40&amp;" d. "&amp;CY$2)+COUNTIF(CORRIDA!$M:$M,CY$2&amp;" d. "&amp;$B40)=0,"",COUNTIF(CORRIDA!$M:$M,$B40&amp;" d. "&amp;CY$2)+COUNTIF(CORRIDA!$M:$M,CY$2&amp;" d. "&amp;$B40)))</f>
        <v/>
      </c>
      <c r="CZ40" s="83" t="str">
        <f aca="false">IF($B40=CZ$2,"-",IF(COUNTIF(CORRIDA!$M:$M,$B40&amp;" d. "&amp;CZ$2)+COUNTIF(CORRIDA!$M:$M,CZ$2&amp;" d. "&amp;$B40)=0,"",COUNTIF(CORRIDA!$M:$M,$B40&amp;" d. "&amp;CZ$2)+COUNTIF(CORRIDA!$M:$M,CZ$2&amp;" d. "&amp;$B40)))</f>
        <v/>
      </c>
      <c r="DA40" s="83" t="str">
        <f aca="false">IF($B40=DA$2,"-",IF(COUNTIF(CORRIDA!$M:$M,$B40&amp;" d. "&amp;DA$2)+COUNTIF(CORRIDA!$M:$M,DA$2&amp;" d. "&amp;$B40)=0,"",COUNTIF(CORRIDA!$M:$M,$B40&amp;" d. "&amp;DA$2)+COUNTIF(CORRIDA!$M:$M,DA$2&amp;" d. "&amp;$B40)))</f>
        <v/>
      </c>
      <c r="DB40" s="83" t="str">
        <f aca="false">IF($B40=DB$2,"-",IF(COUNTIF(CORRIDA!$M:$M,$B40&amp;" d. "&amp;DB$2)+COUNTIF(CORRIDA!$M:$M,DB$2&amp;" d. "&amp;$B40)=0,"",COUNTIF(CORRIDA!$M:$M,$B40&amp;" d. "&amp;DB$2)+COUNTIF(CORRIDA!$M:$M,DB$2&amp;" d. "&amp;$B40)))</f>
        <v/>
      </c>
      <c r="DC40" s="83" t="str">
        <f aca="false">IF($B40=DC$2,"-",IF(COUNTIF(CORRIDA!$M:$M,$B40&amp;" d. "&amp;DC$2)+COUNTIF(CORRIDA!$M:$M,DC$2&amp;" d. "&amp;$B40)=0,"",COUNTIF(CORRIDA!$M:$M,$B40&amp;" d. "&amp;DC$2)+COUNTIF(CORRIDA!$M:$M,DC$2&amp;" d. "&amp;$B40)))</f>
        <v/>
      </c>
      <c r="DD40" s="75" t="n">
        <f aca="false">SUM(BF40:DC40)</f>
        <v>0</v>
      </c>
      <c r="DE40" s="77" t="n">
        <f aca="false">COUNTIF(BF40:DC40,"&gt;0")</f>
        <v>0</v>
      </c>
      <c r="DF40" s="78" t="n">
        <f aca="false">IF(COUNTIF(BF40:DC40,"&gt;0")&lt;10,0,QUOTIENT(COUNTIF(BF40:DC40,"&gt;0"),5)*50)</f>
        <v>0</v>
      </c>
      <c r="DG40" s="79"/>
      <c r="DH40" s="73" t="str">
        <f aca="false">BE40</f>
        <v>Renato</v>
      </c>
      <c r="DI40" s="83" t="n">
        <f aca="false">IF($B40=DI$2,0,IF(COUNTIF(CORRIDA!$M:$M,$B40&amp;" d. "&amp;DI$2)+COUNTIF(CORRIDA!$M:$M,DI$2&amp;" d. "&amp;$B40)=0,0,COUNTIF(CORRIDA!$M:$M,$B40&amp;" d. "&amp;DI$2)+COUNTIF(CORRIDA!$M:$M,DI$2&amp;" d. "&amp;$B40)))</f>
        <v>0</v>
      </c>
      <c r="DJ40" s="83" t="n">
        <f aca="false">IF($B40=DJ$2,0,IF(COUNTIF(CORRIDA!$M:$M,$B40&amp;" d. "&amp;DJ$2)+COUNTIF(CORRIDA!$M:$M,DJ$2&amp;" d. "&amp;$B40)=0,0,COUNTIF(CORRIDA!$M:$M,$B40&amp;" d. "&amp;DJ$2)+COUNTIF(CORRIDA!$M:$M,DJ$2&amp;" d. "&amp;$B40)))</f>
        <v>0</v>
      </c>
      <c r="DK40" s="83" t="n">
        <f aca="false">IF($B40=DK$2,0,IF(COUNTIF(CORRIDA!$M:$M,$B40&amp;" d. "&amp;DK$2)+COUNTIF(CORRIDA!$M:$M,DK$2&amp;" d. "&amp;$B40)=0,0,COUNTIF(CORRIDA!$M:$M,$B40&amp;" d. "&amp;DK$2)+COUNTIF(CORRIDA!$M:$M,DK$2&amp;" d. "&amp;$B40)))</f>
        <v>0</v>
      </c>
      <c r="DL40" s="83" t="n">
        <f aca="false">IF($B40=DL$2,0,IF(COUNTIF(CORRIDA!$M:$M,$B40&amp;" d. "&amp;DL$2)+COUNTIF(CORRIDA!$M:$M,DL$2&amp;" d. "&amp;$B40)=0,0,COUNTIF(CORRIDA!$M:$M,$B40&amp;" d. "&amp;DL$2)+COUNTIF(CORRIDA!$M:$M,DL$2&amp;" d. "&amp;$B40)))</f>
        <v>0</v>
      </c>
      <c r="DM40" s="83" t="n">
        <f aca="false">IF($B40=DM$2,0,IF(COUNTIF(CORRIDA!$M:$M,$B40&amp;" d. "&amp;DM$2)+COUNTIF(CORRIDA!$M:$M,DM$2&amp;" d. "&amp;$B40)=0,0,COUNTIF(CORRIDA!$M:$M,$B40&amp;" d. "&amp;DM$2)+COUNTIF(CORRIDA!$M:$M,DM$2&amp;" d. "&amp;$B40)))</f>
        <v>0</v>
      </c>
      <c r="DN40" s="83" t="n">
        <f aca="false">IF($B40=DN$2,0,IF(COUNTIF(CORRIDA!$M:$M,$B40&amp;" d. "&amp;DN$2)+COUNTIF(CORRIDA!$M:$M,DN$2&amp;" d. "&amp;$B40)=0,0,COUNTIF(CORRIDA!$M:$M,$B40&amp;" d. "&amp;DN$2)+COUNTIF(CORRIDA!$M:$M,DN$2&amp;" d. "&amp;$B40)))</f>
        <v>0</v>
      </c>
      <c r="DO40" s="83" t="n">
        <f aca="false">IF($B40=DO$2,0,IF(COUNTIF(CORRIDA!$M:$M,$B40&amp;" d. "&amp;DO$2)+COUNTIF(CORRIDA!$M:$M,DO$2&amp;" d. "&amp;$B40)=0,0,COUNTIF(CORRIDA!$M:$M,$B40&amp;" d. "&amp;DO$2)+COUNTIF(CORRIDA!$M:$M,DO$2&amp;" d. "&amp;$B40)))</f>
        <v>0</v>
      </c>
      <c r="DP40" s="83" t="n">
        <f aca="false">IF($B40=DP$2,0,IF(COUNTIF(CORRIDA!$M:$M,$B40&amp;" d. "&amp;DP$2)+COUNTIF(CORRIDA!$M:$M,DP$2&amp;" d. "&amp;$B40)=0,0,COUNTIF(CORRIDA!$M:$M,$B40&amp;" d. "&amp;DP$2)+COUNTIF(CORRIDA!$M:$M,DP$2&amp;" d. "&amp;$B40)))</f>
        <v>0</v>
      </c>
      <c r="DQ40" s="83" t="n">
        <f aca="false">IF($B40=DQ$2,0,IF(COUNTIF(CORRIDA!$M:$M,$B40&amp;" d. "&amp;DQ$2)+COUNTIF(CORRIDA!$M:$M,DQ$2&amp;" d. "&amp;$B40)=0,0,COUNTIF(CORRIDA!$M:$M,$B40&amp;" d. "&amp;DQ$2)+COUNTIF(CORRIDA!$M:$M,DQ$2&amp;" d. "&amp;$B40)))</f>
        <v>0</v>
      </c>
      <c r="DR40" s="83" t="n">
        <f aca="false">IF($B40=DR$2,0,IF(COUNTIF(CORRIDA!$M:$M,$B40&amp;" d. "&amp;DR$2)+COUNTIF(CORRIDA!$M:$M,DR$2&amp;" d. "&amp;$B40)=0,0,COUNTIF(CORRIDA!$M:$M,$B40&amp;" d. "&amp;DR$2)+COUNTIF(CORRIDA!$M:$M,DR$2&amp;" d. "&amp;$B40)))</f>
        <v>0</v>
      </c>
      <c r="DS40" s="83" t="n">
        <f aca="false">IF($B40=DS$2,0,IF(COUNTIF(CORRIDA!$M:$M,$B40&amp;" d. "&amp;DS$2)+COUNTIF(CORRIDA!$M:$M,DS$2&amp;" d. "&amp;$B40)=0,0,COUNTIF(CORRIDA!$M:$M,$B40&amp;" d. "&amp;DS$2)+COUNTIF(CORRIDA!$M:$M,DS$2&amp;" d. "&amp;$B40)))</f>
        <v>0</v>
      </c>
      <c r="DT40" s="83" t="n">
        <f aca="false">IF($B40=DT$2,0,IF(COUNTIF(CORRIDA!$M:$M,$B40&amp;" d. "&amp;DT$2)+COUNTIF(CORRIDA!$M:$M,DT$2&amp;" d. "&amp;$B40)=0,0,COUNTIF(CORRIDA!$M:$M,$B40&amp;" d. "&amp;DT$2)+COUNTIF(CORRIDA!$M:$M,DT$2&amp;" d. "&amp;$B40)))</f>
        <v>0</v>
      </c>
      <c r="DU40" s="83" t="n">
        <f aca="false">IF($B40=DU$2,0,IF(COUNTIF(CORRIDA!$M:$M,$B40&amp;" d. "&amp;DU$2)+COUNTIF(CORRIDA!$M:$M,DU$2&amp;" d. "&amp;$B40)=0,0,COUNTIF(CORRIDA!$M:$M,$B40&amp;" d. "&amp;DU$2)+COUNTIF(CORRIDA!$M:$M,DU$2&amp;" d. "&amp;$B40)))</f>
        <v>0</v>
      </c>
      <c r="DV40" s="83" t="n">
        <f aca="false">IF($B40=DV$2,0,IF(COUNTIF(CORRIDA!$M:$M,$B40&amp;" d. "&amp;DV$2)+COUNTIF(CORRIDA!$M:$M,DV$2&amp;" d. "&amp;$B40)=0,0,COUNTIF(CORRIDA!$M:$M,$B40&amp;" d. "&amp;DV$2)+COUNTIF(CORRIDA!$M:$M,DV$2&amp;" d. "&amp;$B40)))</f>
        <v>0</v>
      </c>
      <c r="DW40" s="83" t="n">
        <f aca="false">IF($B40=DW$2,0,IF(COUNTIF(CORRIDA!$M:$M,$B40&amp;" d. "&amp;DW$2)+COUNTIF(CORRIDA!$M:$M,DW$2&amp;" d. "&amp;$B40)=0,0,COUNTIF(CORRIDA!$M:$M,$B40&amp;" d. "&amp;DW$2)+COUNTIF(CORRIDA!$M:$M,DW$2&amp;" d. "&amp;$B40)))</f>
        <v>0</v>
      </c>
      <c r="DX40" s="83" t="n">
        <f aca="false">IF($B40=DX$2,0,IF(COUNTIF(CORRIDA!$M:$M,$B40&amp;" d. "&amp;DX$2)+COUNTIF(CORRIDA!$M:$M,DX$2&amp;" d. "&amp;$B40)=0,0,COUNTIF(CORRIDA!$M:$M,$B40&amp;" d. "&amp;DX$2)+COUNTIF(CORRIDA!$M:$M,DX$2&amp;" d. "&amp;$B40)))</f>
        <v>0</v>
      </c>
      <c r="DY40" s="83" t="n">
        <f aca="false">IF($B40=DY$2,0,IF(COUNTIF(CORRIDA!$M:$M,$B40&amp;" d. "&amp;DY$2)+COUNTIF(CORRIDA!$M:$M,DY$2&amp;" d. "&amp;$B40)=0,0,COUNTIF(CORRIDA!$M:$M,$B40&amp;" d. "&amp;DY$2)+COUNTIF(CORRIDA!$M:$M,DY$2&amp;" d. "&amp;$B40)))</f>
        <v>0</v>
      </c>
      <c r="DZ40" s="83" t="n">
        <f aca="false">IF($B40=DZ$2,0,IF(COUNTIF(CORRIDA!$M:$M,$B40&amp;" d. "&amp;DZ$2)+COUNTIF(CORRIDA!$M:$M,DZ$2&amp;" d. "&amp;$B40)=0,0,COUNTIF(CORRIDA!$M:$M,$B40&amp;" d. "&amp;DZ$2)+COUNTIF(CORRIDA!$M:$M,DZ$2&amp;" d. "&amp;$B40)))</f>
        <v>0</v>
      </c>
      <c r="EA40" s="83" t="n">
        <f aca="false">IF($B40=EA$2,0,IF(COUNTIF(CORRIDA!$M:$M,$B40&amp;" d. "&amp;EA$2)+COUNTIF(CORRIDA!$M:$M,EA$2&amp;" d. "&amp;$B40)=0,0,COUNTIF(CORRIDA!$M:$M,$B40&amp;" d. "&amp;EA$2)+COUNTIF(CORRIDA!$M:$M,EA$2&amp;" d. "&amp;$B40)))</f>
        <v>0</v>
      </c>
      <c r="EB40" s="83" t="n">
        <f aca="false">IF($B40=EB$2,0,IF(COUNTIF(CORRIDA!$M:$M,$B40&amp;" d. "&amp;EB$2)+COUNTIF(CORRIDA!$M:$M,EB$2&amp;" d. "&amp;$B40)=0,0,COUNTIF(CORRIDA!$M:$M,$B40&amp;" d. "&amp;EB$2)+COUNTIF(CORRIDA!$M:$M,EB$2&amp;" d. "&amp;$B40)))</f>
        <v>0</v>
      </c>
      <c r="EC40" s="83" t="n">
        <f aca="false">IF($B40=EC$2,0,IF(COUNTIF(CORRIDA!$M:$M,$B40&amp;" d. "&amp;EC$2)+COUNTIF(CORRIDA!$M:$M,EC$2&amp;" d. "&amp;$B40)=0,0,COUNTIF(CORRIDA!$M:$M,$B40&amp;" d. "&amp;EC$2)+COUNTIF(CORRIDA!$M:$M,EC$2&amp;" d. "&amp;$B40)))</f>
        <v>0</v>
      </c>
      <c r="ED40" s="83" t="n">
        <f aca="false">IF($B40=ED$2,0,IF(COUNTIF(CORRIDA!$M:$M,$B40&amp;" d. "&amp;ED$2)+COUNTIF(CORRIDA!$M:$M,ED$2&amp;" d. "&amp;$B40)=0,0,COUNTIF(CORRIDA!$M:$M,$B40&amp;" d. "&amp;ED$2)+COUNTIF(CORRIDA!$M:$M,ED$2&amp;" d. "&amp;$B40)))</f>
        <v>0</v>
      </c>
      <c r="EE40" s="83" t="n">
        <f aca="false">IF($B40=EE$2,0,IF(COUNTIF(CORRIDA!$M:$M,$B40&amp;" d. "&amp;EE$2)+COUNTIF(CORRIDA!$M:$M,EE$2&amp;" d. "&amp;$B40)=0,0,COUNTIF(CORRIDA!$M:$M,$B40&amp;" d. "&amp;EE$2)+COUNTIF(CORRIDA!$M:$M,EE$2&amp;" d. "&amp;$B40)))</f>
        <v>0</v>
      </c>
      <c r="EF40" s="83" t="n">
        <f aca="false">IF($B40=EF$2,0,IF(COUNTIF(CORRIDA!$M:$M,$B40&amp;" d. "&amp;EF$2)+COUNTIF(CORRIDA!$M:$M,EF$2&amp;" d. "&amp;$B40)=0,0,COUNTIF(CORRIDA!$M:$M,$B40&amp;" d. "&amp;EF$2)+COUNTIF(CORRIDA!$M:$M,EF$2&amp;" d. "&amp;$B40)))</f>
        <v>0</v>
      </c>
      <c r="EG40" s="83" t="n">
        <f aca="false">IF($B40=EG$2,0,IF(COUNTIF(CORRIDA!$M:$M,$B40&amp;" d. "&amp;EG$2)+COUNTIF(CORRIDA!$M:$M,EG$2&amp;" d. "&amp;$B40)=0,0,COUNTIF(CORRIDA!$M:$M,$B40&amp;" d. "&amp;EG$2)+COUNTIF(CORRIDA!$M:$M,EG$2&amp;" d. "&amp;$B40)))</f>
        <v>0</v>
      </c>
      <c r="EH40" s="83" t="n">
        <f aca="false">IF($B40=EH$2,0,IF(COUNTIF(CORRIDA!$M:$M,$B40&amp;" d. "&amp;EH$2)+COUNTIF(CORRIDA!$M:$M,EH$2&amp;" d. "&amp;$B40)=0,0,COUNTIF(CORRIDA!$M:$M,$B40&amp;" d. "&amp;EH$2)+COUNTIF(CORRIDA!$M:$M,EH$2&amp;" d. "&amp;$B40)))</f>
        <v>0</v>
      </c>
      <c r="EI40" s="83" t="n">
        <f aca="false">IF($B40=EI$2,0,IF(COUNTIF(CORRIDA!$M:$M,$B40&amp;" d. "&amp;EI$2)+COUNTIF(CORRIDA!$M:$M,EI$2&amp;" d. "&amp;$B40)=0,0,COUNTIF(CORRIDA!$M:$M,$B40&amp;" d. "&amp;EI$2)+COUNTIF(CORRIDA!$M:$M,EI$2&amp;" d. "&amp;$B40)))</f>
        <v>0</v>
      </c>
      <c r="EJ40" s="83" t="n">
        <f aca="false">IF($B40=EJ$2,0,IF(COUNTIF(CORRIDA!$M:$M,$B40&amp;" d. "&amp;EJ$2)+COUNTIF(CORRIDA!$M:$M,EJ$2&amp;" d. "&amp;$B40)=0,0,COUNTIF(CORRIDA!$M:$M,$B40&amp;" d. "&amp;EJ$2)+COUNTIF(CORRIDA!$M:$M,EJ$2&amp;" d. "&amp;$B40)))</f>
        <v>0</v>
      </c>
      <c r="EK40" s="83" t="n">
        <f aca="false">IF($B40=EK$2,0,IF(COUNTIF(CORRIDA!$M:$M,$B40&amp;" d. "&amp;EK$2)+COUNTIF(CORRIDA!$M:$M,EK$2&amp;" d. "&amp;$B40)=0,0,COUNTIF(CORRIDA!$M:$M,$B40&amp;" d. "&amp;EK$2)+COUNTIF(CORRIDA!$M:$M,EK$2&amp;" d. "&amp;$B40)))</f>
        <v>0</v>
      </c>
      <c r="EL40" s="83" t="n">
        <f aca="false">IF($B40=EL$2,0,IF(COUNTIF(CORRIDA!$M:$M,$B40&amp;" d. "&amp;EL$2)+COUNTIF(CORRIDA!$M:$M,EL$2&amp;" d. "&amp;$B40)=0,0,COUNTIF(CORRIDA!$M:$M,$B40&amp;" d. "&amp;EL$2)+COUNTIF(CORRIDA!$M:$M,EL$2&amp;" d. "&amp;$B40)))</f>
        <v>0</v>
      </c>
      <c r="EM40" s="83" t="n">
        <f aca="false">IF($B40=EM$2,0,IF(COUNTIF(CORRIDA!$M:$M,$B40&amp;" d. "&amp;EM$2)+COUNTIF(CORRIDA!$M:$M,EM$2&amp;" d. "&amp;$B40)=0,0,COUNTIF(CORRIDA!$M:$M,$B40&amp;" d. "&amp;EM$2)+COUNTIF(CORRIDA!$M:$M,EM$2&amp;" d. "&amp;$B40)))</f>
        <v>0</v>
      </c>
      <c r="EN40" s="83" t="n">
        <f aca="false">IF($B40=EN$2,0,IF(COUNTIF(CORRIDA!$M:$M,$B40&amp;" d. "&amp;EN$2)+COUNTIF(CORRIDA!$M:$M,EN$2&amp;" d. "&amp;$B40)=0,0,COUNTIF(CORRIDA!$M:$M,$B40&amp;" d. "&amp;EN$2)+COUNTIF(CORRIDA!$M:$M,EN$2&amp;" d. "&amp;$B40)))</f>
        <v>0</v>
      </c>
      <c r="EO40" s="83" t="n">
        <f aca="false">IF($B40=EO$2,0,IF(COUNTIF(CORRIDA!$M:$M,$B40&amp;" d. "&amp;EO$2)+COUNTIF(CORRIDA!$M:$M,EO$2&amp;" d. "&amp;$B40)=0,0,COUNTIF(CORRIDA!$M:$M,$B40&amp;" d. "&amp;EO$2)+COUNTIF(CORRIDA!$M:$M,EO$2&amp;" d. "&amp;$B40)))</f>
        <v>0</v>
      </c>
      <c r="EP40" s="83" t="n">
        <f aca="false">IF($B40=EP$2,0,IF(COUNTIF(CORRIDA!$M:$M,$B40&amp;" d. "&amp;EP$2)+COUNTIF(CORRIDA!$M:$M,EP$2&amp;" d. "&amp;$B40)=0,0,COUNTIF(CORRIDA!$M:$M,$B40&amp;" d. "&amp;EP$2)+COUNTIF(CORRIDA!$M:$M,EP$2&amp;" d. "&amp;$B40)))</f>
        <v>0</v>
      </c>
      <c r="EQ40" s="83" t="n">
        <f aca="false">IF($B40=EQ$2,0,IF(COUNTIF(CORRIDA!$M:$M,$B40&amp;" d. "&amp;EQ$2)+COUNTIF(CORRIDA!$M:$M,EQ$2&amp;" d. "&amp;$B40)=0,0,COUNTIF(CORRIDA!$M:$M,$B40&amp;" d. "&amp;EQ$2)+COUNTIF(CORRIDA!$M:$M,EQ$2&amp;" d. "&amp;$B40)))</f>
        <v>0</v>
      </c>
      <c r="ER40" s="83" t="n">
        <f aca="false">IF($B40=ER$2,0,IF(COUNTIF(CORRIDA!$M:$M,$B40&amp;" d. "&amp;ER$2)+COUNTIF(CORRIDA!$M:$M,ER$2&amp;" d. "&amp;$B40)=0,0,COUNTIF(CORRIDA!$M:$M,$B40&amp;" d. "&amp;ER$2)+COUNTIF(CORRIDA!$M:$M,ER$2&amp;" d. "&amp;$B40)))</f>
        <v>0</v>
      </c>
      <c r="ES40" s="83" t="n">
        <f aca="false">IF($B40=ES$2,0,IF(COUNTIF(CORRIDA!$M:$M,$B40&amp;" d. "&amp;ES$2)+COUNTIF(CORRIDA!$M:$M,ES$2&amp;" d. "&amp;$B40)=0,0,COUNTIF(CORRIDA!$M:$M,$B40&amp;" d. "&amp;ES$2)+COUNTIF(CORRIDA!$M:$M,ES$2&amp;" d. "&amp;$B40)))</f>
        <v>0</v>
      </c>
      <c r="ET40" s="83" t="n">
        <f aca="false">IF($B40=ET$2,0,IF(COUNTIF(CORRIDA!$M:$M,$B40&amp;" d. "&amp;ET$2)+COUNTIF(CORRIDA!$M:$M,ET$2&amp;" d. "&amp;$B40)=0,0,COUNTIF(CORRIDA!$M:$M,$B40&amp;" d. "&amp;ET$2)+COUNTIF(CORRIDA!$M:$M,ET$2&amp;" d. "&amp;$B40)))</f>
        <v>0</v>
      </c>
      <c r="EU40" s="83" t="n">
        <f aca="false">IF($B40=EU$2,0,IF(COUNTIF(CORRIDA!$M:$M,$B40&amp;" d. "&amp;EU$2)+COUNTIF(CORRIDA!$M:$M,EU$2&amp;" d. "&amp;$B40)=0,0,COUNTIF(CORRIDA!$M:$M,$B40&amp;" d. "&amp;EU$2)+COUNTIF(CORRIDA!$M:$M,EU$2&amp;" d. "&amp;$B40)))</f>
        <v>0</v>
      </c>
      <c r="EV40" s="83" t="n">
        <f aca="false">IF($B40=EV$2,0,IF(COUNTIF(CORRIDA!$M:$M,$B40&amp;" d. "&amp;EV$2)+COUNTIF(CORRIDA!$M:$M,EV$2&amp;" d. "&amp;$B40)=0,0,COUNTIF(CORRIDA!$M:$M,$B40&amp;" d. "&amp;EV$2)+COUNTIF(CORRIDA!$M:$M,EV$2&amp;" d. "&amp;$B40)))</f>
        <v>0</v>
      </c>
      <c r="EW40" s="83" t="n">
        <f aca="false">IF($B40=EW$2,0,IF(COUNTIF(CORRIDA!$M:$M,$B40&amp;" d. "&amp;EW$2)+COUNTIF(CORRIDA!$M:$M,EW$2&amp;" d. "&amp;$B40)=0,0,COUNTIF(CORRIDA!$M:$M,$B40&amp;" d. "&amp;EW$2)+COUNTIF(CORRIDA!$M:$M,EW$2&amp;" d. "&amp;$B40)))</f>
        <v>0</v>
      </c>
      <c r="EX40" s="83" t="n">
        <f aca="false">IF($B40=EX$2,0,IF(COUNTIF(CORRIDA!$M:$M,$B40&amp;" d. "&amp;EX$2)+COUNTIF(CORRIDA!$M:$M,EX$2&amp;" d. "&amp;$B40)=0,0,COUNTIF(CORRIDA!$M:$M,$B40&amp;" d. "&amp;EX$2)+COUNTIF(CORRIDA!$M:$M,EX$2&amp;" d. "&amp;$B40)))</f>
        <v>0</v>
      </c>
      <c r="EY40" s="83" t="n">
        <f aca="false">IF($B40=EY$2,0,IF(COUNTIF(CORRIDA!$M:$M,$B40&amp;" d. "&amp;EY$2)+COUNTIF(CORRIDA!$M:$M,EY$2&amp;" d. "&amp;$B40)=0,0,COUNTIF(CORRIDA!$M:$M,$B40&amp;" d. "&amp;EY$2)+COUNTIF(CORRIDA!$M:$M,EY$2&amp;" d. "&amp;$B40)))</f>
        <v>0</v>
      </c>
      <c r="EZ40" s="83" t="n">
        <f aca="false">IF($B40=EZ$2,0,IF(COUNTIF(CORRIDA!$M:$M,$B40&amp;" d. "&amp;EZ$2)+COUNTIF(CORRIDA!$M:$M,EZ$2&amp;" d. "&amp;$B40)=0,0,COUNTIF(CORRIDA!$M:$M,$B40&amp;" d. "&amp;EZ$2)+COUNTIF(CORRIDA!$M:$M,EZ$2&amp;" d. "&amp;$B40)))</f>
        <v>0</v>
      </c>
      <c r="FA40" s="83" t="n">
        <f aca="false">IF($B40=FA$2,0,IF(COUNTIF(CORRIDA!$M:$M,$B40&amp;" d. "&amp;FA$2)+COUNTIF(CORRIDA!$M:$M,FA$2&amp;" d. "&amp;$B40)=0,0,COUNTIF(CORRIDA!$M:$M,$B40&amp;" d. "&amp;FA$2)+COUNTIF(CORRIDA!$M:$M,FA$2&amp;" d. "&amp;$B40)))</f>
        <v>0</v>
      </c>
      <c r="FB40" s="83" t="n">
        <f aca="false">IF($B40=FB$2,0,IF(COUNTIF(CORRIDA!$M:$M,$B40&amp;" d. "&amp;FB$2)+COUNTIF(CORRIDA!$M:$M,FB$2&amp;" d. "&amp;$B40)=0,0,COUNTIF(CORRIDA!$M:$M,$B40&amp;" d. "&amp;FB$2)+COUNTIF(CORRIDA!$M:$M,FB$2&amp;" d. "&amp;$B40)))</f>
        <v>0</v>
      </c>
      <c r="FC40" s="83" t="n">
        <f aca="false">IF($B40=FC$2,0,IF(COUNTIF(CORRIDA!$M:$M,$B40&amp;" d. "&amp;FC$2)+COUNTIF(CORRIDA!$M:$M,FC$2&amp;" d. "&amp;$B40)=0,0,COUNTIF(CORRIDA!$M:$M,$B40&amp;" d. "&amp;FC$2)+COUNTIF(CORRIDA!$M:$M,FC$2&amp;" d. "&amp;$B40)))</f>
        <v>0</v>
      </c>
      <c r="FD40" s="83" t="n">
        <f aca="false">IF($B40=FD$2,0,IF(COUNTIF(CORRIDA!$M:$M,$B40&amp;" d. "&amp;FD$2)+COUNTIF(CORRIDA!$M:$M,FD$2&amp;" d. "&amp;$B40)=0,0,COUNTIF(CORRIDA!$M:$M,$B40&amp;" d. "&amp;FD$2)+COUNTIF(CORRIDA!$M:$M,FD$2&amp;" d. "&amp;$B40)))</f>
        <v>0</v>
      </c>
      <c r="FE40" s="83" t="n">
        <f aca="false">IF($B40=FE$2,0,IF(COUNTIF(CORRIDA!$M:$M,$B40&amp;" d. "&amp;FE$2)+COUNTIF(CORRIDA!$M:$M,FE$2&amp;" d. "&amp;$B40)=0,0,COUNTIF(CORRIDA!$M:$M,$B40&amp;" d. "&amp;FE$2)+COUNTIF(CORRIDA!$M:$M,FE$2&amp;" d. "&amp;$B40)))</f>
        <v>0</v>
      </c>
      <c r="FF40" s="83" t="n">
        <f aca="false">IF($B40=FF$2,0,IF(COUNTIF(CORRIDA!$M:$M,$B40&amp;" d. "&amp;FF$2)+COUNTIF(CORRIDA!$M:$M,FF$2&amp;" d. "&amp;$B40)=0,0,COUNTIF(CORRIDA!$M:$M,$B40&amp;" d. "&amp;FF$2)+COUNTIF(CORRIDA!$M:$M,FF$2&amp;" d. "&amp;$B40)))</f>
        <v>0</v>
      </c>
      <c r="FG40" s="75" t="n">
        <f aca="false">SUM(DI40:EW40)</f>
        <v>0</v>
      </c>
      <c r="FH40" s="80"/>
      <c r="FI40" s="73" t="str">
        <f aca="false">BE40</f>
        <v>Renato</v>
      </c>
      <c r="FJ40" s="81" t="n">
        <f aca="false">COUNTIF(BF40:DC40,"&gt;0")</f>
        <v>0</v>
      </c>
      <c r="FK40" s="81" t="e">
        <f aca="false">AVERAGE(BF40:DC40)</f>
        <v>#DIV/0!</v>
      </c>
      <c r="FL40" s="81" t="e">
        <f aca="false">_xlfn.STDEV.P(BF40:DC40)</f>
        <v>#DIV/0!</v>
      </c>
    </row>
    <row r="41" customFormat="false" ht="12.75" hidden="false" customHeight="false" outlineLevel="0" collapsed="false">
      <c r="B41" s="73" t="str">
        <f aca="false">INTRO!B41</f>
        <v>Robertinho</v>
      </c>
      <c r="C41" s="74" t="str">
        <f aca="false">IF($B41=C$2,"-",IF(COUNTIF(CORRIDA!$M:$M,$B41&amp;" d. "&amp;C$2)=0,"",COUNTIF(CORRIDA!$M:$M,$B41&amp;" d. "&amp;C$2)))</f>
        <v/>
      </c>
      <c r="D41" s="74" t="str">
        <f aca="false">IF($B41=D$2,"-",IF(COUNTIF(CORRIDA!$M:$M,$B41&amp;" d. "&amp;D$2)=0,"",COUNTIF(CORRIDA!$M:$M,$B41&amp;" d. "&amp;D$2)))</f>
        <v/>
      </c>
      <c r="E41" s="74" t="str">
        <f aca="false">IF($B41=E$2,"-",IF(COUNTIF(CORRIDA!$M:$M,$B41&amp;" d. "&amp;E$2)=0,"",COUNTIF(CORRIDA!$M:$M,$B41&amp;" d. "&amp;E$2)))</f>
        <v/>
      </c>
      <c r="F41" s="74" t="str">
        <f aca="false">IF($B41=F$2,"-",IF(COUNTIF(CORRIDA!$M:$M,$B41&amp;" d. "&amp;F$2)=0,"",COUNTIF(CORRIDA!$M:$M,$B41&amp;" d. "&amp;F$2)))</f>
        <v/>
      </c>
      <c r="G41" s="74" t="n">
        <f aca="false">IF($B41=G$2,"-",IF(COUNTIF(CORRIDA!$M:$M,$B41&amp;" d. "&amp;G$2)=0,"",COUNTIF(CORRIDA!$M:$M,$B41&amp;" d. "&amp;G$2)))</f>
        <v>1</v>
      </c>
      <c r="H41" s="74" t="str">
        <f aca="false">IF($B41=H$2,"-",IF(COUNTIF(CORRIDA!$M:$M,$B41&amp;" d. "&amp;H$2)=0,"",COUNTIF(CORRIDA!$M:$M,$B41&amp;" d. "&amp;H$2)))</f>
        <v/>
      </c>
      <c r="I41" s="74" t="str">
        <f aca="false">IF($B41=I$2,"-",IF(COUNTIF(CORRIDA!$M:$M,$B41&amp;" d. "&amp;I$2)=0,"",COUNTIF(CORRIDA!$M:$M,$B41&amp;" d. "&amp;I$2)))</f>
        <v/>
      </c>
      <c r="J41" s="74" t="str">
        <f aca="false">IF($B41=J$2,"-",IF(COUNTIF(CORRIDA!$M:$M,$B41&amp;" d. "&amp;J$2)=0,"",COUNTIF(CORRIDA!$M:$M,$B41&amp;" d. "&amp;J$2)))</f>
        <v/>
      </c>
      <c r="K41" s="74" t="str">
        <f aca="false">IF($B41=K$2,"-",IF(COUNTIF(CORRIDA!$M:$M,$B41&amp;" d. "&amp;K$2)=0,"",COUNTIF(CORRIDA!$M:$M,$B41&amp;" d. "&amp;K$2)))</f>
        <v/>
      </c>
      <c r="L41" s="74" t="str">
        <f aca="false">IF($B41=L$2,"-",IF(COUNTIF(CORRIDA!$M:$M,$B41&amp;" d. "&amp;L$2)=0,"",COUNTIF(CORRIDA!$M:$M,$B41&amp;" d. "&amp;L$2)))</f>
        <v/>
      </c>
      <c r="M41" s="74" t="n">
        <f aca="false">IF($B41=M$2,"-",IF(COUNTIF(CORRIDA!$M:$M,$B41&amp;" d. "&amp;M$2)=0,"",COUNTIF(CORRIDA!$M:$M,$B41&amp;" d. "&amp;M$2)))</f>
        <v>1</v>
      </c>
      <c r="N41" s="74" t="n">
        <f aca="false">IF($B41=N$2,"-",IF(COUNTIF(CORRIDA!$M:$M,$B41&amp;" d. "&amp;N$2)=0,"",COUNTIF(CORRIDA!$M:$M,$B41&amp;" d. "&amp;N$2)))</f>
        <v>1</v>
      </c>
      <c r="O41" s="74" t="str">
        <f aca="false">IF($B41=O$2,"-",IF(COUNTIF(CORRIDA!$M:$M,$B41&amp;" d. "&amp;O$2)=0,"",COUNTIF(CORRIDA!$M:$M,$B41&amp;" d. "&amp;O$2)))</f>
        <v/>
      </c>
      <c r="P41" s="74" t="str">
        <f aca="false">IF($B41=P$2,"-",IF(COUNTIF(CORRIDA!$M:$M,$B41&amp;" d. "&amp;P$2)=0,"",COUNTIF(CORRIDA!$M:$M,$B41&amp;" d. "&amp;P$2)))</f>
        <v/>
      </c>
      <c r="Q41" s="74" t="str">
        <f aca="false">IF($B41=Q$2,"-",IF(COUNTIF(CORRIDA!$M:$M,$B41&amp;" d. "&amp;Q$2)=0,"",COUNTIF(CORRIDA!$M:$M,$B41&amp;" d. "&amp;Q$2)))</f>
        <v/>
      </c>
      <c r="R41" s="74" t="str">
        <f aca="false">IF($B41=R$2,"-",IF(COUNTIF(CORRIDA!$M:$M,$B41&amp;" d. "&amp;R$2)=0,"",COUNTIF(CORRIDA!$M:$M,$B41&amp;" d. "&amp;R$2)))</f>
        <v/>
      </c>
      <c r="S41" s="74" t="str">
        <f aca="false">IF($B41=S$2,"-",IF(COUNTIF(CORRIDA!$M:$M,$B41&amp;" d. "&amp;S$2)=0,"",COUNTIF(CORRIDA!$M:$M,$B41&amp;" d. "&amp;S$2)))</f>
        <v/>
      </c>
      <c r="T41" s="74" t="str">
        <f aca="false">IF($B41=T$2,"-",IF(COUNTIF(CORRIDA!$M:$M,$B41&amp;" d. "&amp;T$2)=0,"",COUNTIF(CORRIDA!$M:$M,$B41&amp;" d. "&amp;T$2)))</f>
        <v/>
      </c>
      <c r="U41" s="74" t="str">
        <f aca="false">IF($B41=U$2,"-",IF(COUNTIF(CORRIDA!$M:$M,$B41&amp;" d. "&amp;U$2)=0,"",COUNTIF(CORRIDA!$M:$M,$B41&amp;" d. "&amp;U$2)))</f>
        <v/>
      </c>
      <c r="V41" s="74" t="str">
        <f aca="false">IF($B41=V$2,"-",IF(COUNTIF(CORRIDA!$M:$M,$B41&amp;" d. "&amp;V$2)=0,"",COUNTIF(CORRIDA!$M:$M,$B41&amp;" d. "&amp;V$2)))</f>
        <v/>
      </c>
      <c r="W41" s="74" t="str">
        <f aca="false">IF($B41=W$2,"-",IF(COUNTIF(CORRIDA!$M:$M,$B41&amp;" d. "&amp;W$2)=0,"",COUNTIF(CORRIDA!$M:$M,$B41&amp;" d. "&amp;W$2)))</f>
        <v/>
      </c>
      <c r="X41" s="74" t="str">
        <f aca="false">IF($B41=X$2,"-",IF(COUNTIF(CORRIDA!$M:$M,$B41&amp;" d. "&amp;X$2)=0,"",COUNTIF(CORRIDA!$M:$M,$B41&amp;" d. "&amp;X$2)))</f>
        <v/>
      </c>
      <c r="Y41" s="74" t="n">
        <f aca="false">IF($B41=Y$2,"-",IF(COUNTIF(CORRIDA!$M:$M,$B41&amp;" d. "&amp;Y$2)=0,"",COUNTIF(CORRIDA!$M:$M,$B41&amp;" d. "&amp;Y$2)))</f>
        <v>1</v>
      </c>
      <c r="Z41" s="74" t="str">
        <f aca="false">IF($B41=Z$2,"-",IF(COUNTIF(CORRIDA!$M:$M,$B41&amp;" d. "&amp;Z$2)=0,"",COUNTIF(CORRIDA!$M:$M,$B41&amp;" d. "&amp;Z$2)))</f>
        <v/>
      </c>
      <c r="AA41" s="74" t="str">
        <f aca="false">IF($B41=AA$2,"-",IF(COUNTIF(CORRIDA!$M:$M,$B41&amp;" d. "&amp;AA$2)=0,"",COUNTIF(CORRIDA!$M:$M,$B41&amp;" d. "&amp;AA$2)))</f>
        <v/>
      </c>
      <c r="AB41" s="74" t="str">
        <f aca="false">IF($B41=AB$2,"-",IF(COUNTIF(CORRIDA!$M:$M,$B41&amp;" d. "&amp;AB$2)=0,"",COUNTIF(CORRIDA!$M:$M,$B41&amp;" d. "&amp;AB$2)))</f>
        <v/>
      </c>
      <c r="AC41" s="74" t="str">
        <f aca="false">IF($B41=AC$2,"-",IF(COUNTIF(CORRIDA!$M:$M,$B41&amp;" d. "&amp;AC$2)=0,"",COUNTIF(CORRIDA!$M:$M,$B41&amp;" d. "&amp;AC$2)))</f>
        <v/>
      </c>
      <c r="AD41" s="74" t="str">
        <f aca="false">IF($B41=AD$2,"-",IF(COUNTIF(CORRIDA!$M:$M,$B41&amp;" d. "&amp;AD$2)=0,"",COUNTIF(CORRIDA!$M:$M,$B41&amp;" d. "&amp;AD$2)))</f>
        <v/>
      </c>
      <c r="AE41" s="74" t="str">
        <f aca="false">IF($B41=AE$2,"-",IF(COUNTIF(CORRIDA!$M:$M,$B41&amp;" d. "&amp;AE$2)=0,"",COUNTIF(CORRIDA!$M:$M,$B41&amp;" d. "&amp;AE$2)))</f>
        <v/>
      </c>
      <c r="AF41" s="74" t="str">
        <f aca="false">IF($B41=AF$2,"-",IF(COUNTIF(CORRIDA!$M:$M,$B41&amp;" d. "&amp;AF$2)=0,"",COUNTIF(CORRIDA!$M:$M,$B41&amp;" d. "&amp;AF$2)))</f>
        <v/>
      </c>
      <c r="AG41" s="74" t="str">
        <f aca="false">IF($B41=AG$2,"-",IF(COUNTIF(CORRIDA!$M:$M,$B41&amp;" d. "&amp;AG$2)=0,"",COUNTIF(CORRIDA!$M:$M,$B41&amp;" d. "&amp;AG$2)))</f>
        <v/>
      </c>
      <c r="AH41" s="74" t="str">
        <f aca="false">IF($B41=AH$2,"-",IF(COUNTIF(CORRIDA!$M:$M,$B41&amp;" d. "&amp;AH$2)=0,"",COUNTIF(CORRIDA!$M:$M,$B41&amp;" d. "&amp;AH$2)))</f>
        <v/>
      </c>
      <c r="AI41" s="74" t="str">
        <f aca="false">IF($B41=AI$2,"-",IF(COUNTIF(CORRIDA!$M:$M,$B41&amp;" d. "&amp;AI$2)=0,"",COUNTIF(CORRIDA!$M:$M,$B41&amp;" d. "&amp;AI$2)))</f>
        <v/>
      </c>
      <c r="AJ41" s="74" t="str">
        <f aca="false">IF($B41=AJ$2,"-",IF(COUNTIF(CORRIDA!$M:$M,$B41&amp;" d. "&amp;AJ$2)=0,"",COUNTIF(CORRIDA!$M:$M,$B41&amp;" d. "&amp;AJ$2)))</f>
        <v/>
      </c>
      <c r="AK41" s="74" t="n">
        <f aca="false">IF($B41=AK$2,"-",IF(COUNTIF(CORRIDA!$M:$M,$B41&amp;" d. "&amp;AK$2)=0,"",COUNTIF(CORRIDA!$M:$M,$B41&amp;" d. "&amp;AK$2)))</f>
        <v>1</v>
      </c>
      <c r="AL41" s="74" t="n">
        <f aca="false">IF($B41=AL$2,"-",IF(COUNTIF(CORRIDA!$M:$M,$B41&amp;" d. "&amp;AL$2)=0,"",COUNTIF(CORRIDA!$M:$M,$B41&amp;" d. "&amp;AL$2)))</f>
        <v>1</v>
      </c>
      <c r="AM41" s="74" t="str">
        <f aca="false">IF($B41=AM$2,"-",IF(COUNTIF(CORRIDA!$M:$M,$B41&amp;" d. "&amp;AM$2)=0,"",COUNTIF(CORRIDA!$M:$M,$B41&amp;" d. "&amp;AM$2)))</f>
        <v/>
      </c>
      <c r="AN41" s="74" t="str">
        <f aca="false">IF($B41=AN$2,"-",IF(COUNTIF(CORRIDA!$M:$M,$B41&amp;" d. "&amp;AN$2)=0,"",COUNTIF(CORRIDA!$M:$M,$B41&amp;" d. "&amp;AN$2)))</f>
        <v/>
      </c>
      <c r="AO41" s="74" t="str">
        <f aca="false">IF($B41=AO$2,"-",IF(COUNTIF(CORRIDA!$M:$M,$B41&amp;" d. "&amp;AO$2)=0,"",COUNTIF(CORRIDA!$M:$M,$B41&amp;" d. "&amp;AO$2)))</f>
        <v>-</v>
      </c>
      <c r="AP41" s="74" t="str">
        <f aca="false">IF($B41=AP$2,"-",IF(COUNTIF(CORRIDA!$M:$M,$B41&amp;" d. "&amp;AP$2)=0,"",COUNTIF(CORRIDA!$M:$M,$B41&amp;" d. "&amp;AP$2)))</f>
        <v/>
      </c>
      <c r="AQ41" s="74" t="str">
        <f aca="false">IF($B41=AQ$2,"-",IF(COUNTIF(CORRIDA!$M:$M,$B41&amp;" d. "&amp;AQ$2)=0,"",COUNTIF(CORRIDA!$M:$M,$B41&amp;" d. "&amp;AQ$2)))</f>
        <v/>
      </c>
      <c r="AR41" s="74" t="str">
        <f aca="false">IF($B41=AR$2,"-",IF(COUNTIF(CORRIDA!$M:$M,$B41&amp;" d. "&amp;AR$2)=0,"",COUNTIF(CORRIDA!$M:$M,$B41&amp;" d. "&amp;AR$2)))</f>
        <v/>
      </c>
      <c r="AS41" s="74" t="n">
        <f aca="false">IF($B41=AS$2,"-",IF(COUNTIF(CORRIDA!$M:$M,$B41&amp;" d. "&amp;AS$2)=0,"",COUNTIF(CORRIDA!$M:$M,$B41&amp;" d. "&amp;AS$2)))</f>
        <v>1</v>
      </c>
      <c r="AT41" s="74" t="str">
        <f aca="false">IF($B41=AT$2,"-",IF(COUNTIF(CORRIDA!$M:$M,$B41&amp;" d. "&amp;AT$2)=0,"",COUNTIF(CORRIDA!$M:$M,$B41&amp;" d. "&amp;AT$2)))</f>
        <v/>
      </c>
      <c r="AU41" s="74" t="str">
        <f aca="false">IF($B41=AU$2,"-",IF(COUNTIF(CORRIDA!$M:$M,$B41&amp;" d. "&amp;AU$2)=0,"",COUNTIF(CORRIDA!$M:$M,$B41&amp;" d. "&amp;AU$2)))</f>
        <v/>
      </c>
      <c r="AV41" s="74" t="str">
        <f aca="false">IF($B41=AV$2,"-",IF(COUNTIF(CORRIDA!$M:$M,$B41&amp;" d. "&amp;AV$2)=0,"",COUNTIF(CORRIDA!$M:$M,$B41&amp;" d. "&amp;AV$2)))</f>
        <v/>
      </c>
      <c r="AW41" s="74" t="str">
        <f aca="false">IF($B41=AW$2,"-",IF(COUNTIF(CORRIDA!$M:$M,$B41&amp;" d. "&amp;AW$2)=0,"",COUNTIF(CORRIDA!$M:$M,$B41&amp;" d. "&amp;AW$2)))</f>
        <v/>
      </c>
      <c r="AX41" s="74" t="n">
        <f aca="false">IF($B41=AX$2,"-",IF(COUNTIF(CORRIDA!$M:$M,$B41&amp;" d. "&amp;AX$2)=0,"",COUNTIF(CORRIDA!$M:$M,$B41&amp;" d. "&amp;AX$2)))</f>
        <v>1</v>
      </c>
      <c r="AY41" s="74" t="str">
        <f aca="false">IF($B41=AY$2,"-",IF(COUNTIF(CORRIDA!$M:$M,$B41&amp;" d. "&amp;AY$2)=0,"",COUNTIF(CORRIDA!$M:$M,$B41&amp;" d. "&amp;AY$2)))</f>
        <v/>
      </c>
      <c r="AZ41" s="74" t="str">
        <f aca="false">IF($B41=AZ$2,"-",IF(COUNTIF(CORRIDA!$M:$M,$B41&amp;" d. "&amp;AZ$2)=0,"",COUNTIF(CORRIDA!$M:$M,$B41&amp;" d. "&amp;AZ$2)))</f>
        <v/>
      </c>
      <c r="BA41" s="75" t="n">
        <f aca="false">SUM(C41:AZ41)</f>
        <v>8</v>
      </c>
      <c r="BE41" s="73" t="str">
        <f aca="false">B41</f>
        <v>Robertinho</v>
      </c>
      <c r="BF41" s="76" t="str">
        <f aca="false">IF($B41=BF$2,"-",IF(COUNTIF(CORRIDA!$M:$M,$B41&amp;" d. "&amp;BF$2)+COUNTIF(CORRIDA!$M:$M,BF$2&amp;" d. "&amp;$B41)=0,"",COUNTIF(CORRIDA!$M:$M,$B41&amp;" d. "&amp;BF$2)+COUNTIF(CORRIDA!$M:$M,BF$2&amp;" d. "&amp;$B41)))</f>
        <v/>
      </c>
      <c r="BG41" s="76" t="str">
        <f aca="false">IF($B41=BG$2,"-",IF(COUNTIF(CORRIDA!$M:$M,$B41&amp;" d. "&amp;BG$2)+COUNTIF(CORRIDA!$M:$M,BG$2&amp;" d. "&amp;$B41)=0,"",COUNTIF(CORRIDA!$M:$M,$B41&amp;" d. "&amp;BG$2)+COUNTIF(CORRIDA!$M:$M,BG$2&amp;" d. "&amp;$B41)))</f>
        <v/>
      </c>
      <c r="BH41" s="76" t="str">
        <f aca="false">IF($B41=BH$2,"-",IF(COUNTIF(CORRIDA!$M:$M,$B41&amp;" d. "&amp;BH$2)+COUNTIF(CORRIDA!$M:$M,BH$2&amp;" d. "&amp;$B41)=0,"",COUNTIF(CORRIDA!$M:$M,$B41&amp;" d. "&amp;BH$2)+COUNTIF(CORRIDA!$M:$M,BH$2&amp;" d. "&amp;$B41)))</f>
        <v/>
      </c>
      <c r="BI41" s="76" t="str">
        <f aca="false">IF($B41=BI$2,"-",IF(COUNTIF(CORRIDA!$M:$M,$B41&amp;" d. "&amp;BI$2)+COUNTIF(CORRIDA!$M:$M,BI$2&amp;" d. "&amp;$B41)=0,"",COUNTIF(CORRIDA!$M:$M,$B41&amp;" d. "&amp;BI$2)+COUNTIF(CORRIDA!$M:$M,BI$2&amp;" d. "&amp;$B41)))</f>
        <v/>
      </c>
      <c r="BJ41" s="76" t="n">
        <f aca="false">IF($B41=BJ$2,"-",IF(COUNTIF(CORRIDA!$M:$M,$B41&amp;" d. "&amp;BJ$2)+COUNTIF(CORRIDA!$M:$M,BJ$2&amp;" d. "&amp;$B41)=0,"",COUNTIF(CORRIDA!$M:$M,$B41&amp;" d. "&amp;BJ$2)+COUNTIF(CORRIDA!$M:$M,BJ$2&amp;" d. "&amp;$B41)))</f>
        <v>1</v>
      </c>
      <c r="BK41" s="76" t="str">
        <f aca="false">IF($B41=BK$2,"-",IF(COUNTIF(CORRIDA!$M:$M,$B41&amp;" d. "&amp;BK$2)+COUNTIF(CORRIDA!$M:$M,BK$2&amp;" d. "&amp;$B41)=0,"",COUNTIF(CORRIDA!$M:$M,$B41&amp;" d. "&amp;BK$2)+COUNTIF(CORRIDA!$M:$M,BK$2&amp;" d. "&amp;$B41)))</f>
        <v/>
      </c>
      <c r="BL41" s="76" t="str">
        <f aca="false">IF($B41=BL$2,"-",IF(COUNTIF(CORRIDA!$M:$M,$B41&amp;" d. "&amp;BL$2)+COUNTIF(CORRIDA!$M:$M,BL$2&amp;" d. "&amp;$B41)=0,"",COUNTIF(CORRIDA!$M:$M,$B41&amp;" d. "&amp;BL$2)+COUNTIF(CORRIDA!$M:$M,BL$2&amp;" d. "&amp;$B41)))</f>
        <v/>
      </c>
      <c r="BM41" s="76" t="str">
        <f aca="false">IF($B41=BM$2,"-",IF(COUNTIF(CORRIDA!$M:$M,$B41&amp;" d. "&amp;BM$2)+COUNTIF(CORRIDA!$M:$M,BM$2&amp;" d. "&amp;$B41)=0,"",COUNTIF(CORRIDA!$M:$M,$B41&amp;" d. "&amp;BM$2)+COUNTIF(CORRIDA!$M:$M,BM$2&amp;" d. "&amp;$B41)))</f>
        <v/>
      </c>
      <c r="BN41" s="76" t="str">
        <f aca="false">IF($B41=BN$2,"-",IF(COUNTIF(CORRIDA!$M:$M,$B41&amp;" d. "&amp;BN$2)+COUNTIF(CORRIDA!$M:$M,BN$2&amp;" d. "&amp;$B41)=0,"",COUNTIF(CORRIDA!$M:$M,$B41&amp;" d. "&amp;BN$2)+COUNTIF(CORRIDA!$M:$M,BN$2&amp;" d. "&amp;$B41)))</f>
        <v/>
      </c>
      <c r="BO41" s="76" t="str">
        <f aca="false">IF($B41=BO$2,"-",IF(COUNTIF(CORRIDA!$M:$M,$B41&amp;" d. "&amp;BO$2)+COUNTIF(CORRIDA!$M:$M,BO$2&amp;" d. "&amp;$B41)=0,"",COUNTIF(CORRIDA!$M:$M,$B41&amp;" d. "&amp;BO$2)+COUNTIF(CORRIDA!$M:$M,BO$2&amp;" d. "&amp;$B41)))</f>
        <v/>
      </c>
      <c r="BP41" s="76" t="n">
        <f aca="false">IF($B41=BP$2,"-",IF(COUNTIF(CORRIDA!$M:$M,$B41&amp;" d. "&amp;BP$2)+COUNTIF(CORRIDA!$M:$M,BP$2&amp;" d. "&amp;$B41)=0,"",COUNTIF(CORRIDA!$M:$M,$B41&amp;" d. "&amp;BP$2)+COUNTIF(CORRIDA!$M:$M,BP$2&amp;" d. "&amp;$B41)))</f>
        <v>1</v>
      </c>
      <c r="BQ41" s="76" t="n">
        <f aca="false">IF($B41=BQ$2,"-",IF(COUNTIF(CORRIDA!$M:$M,$B41&amp;" d. "&amp;BQ$2)+COUNTIF(CORRIDA!$M:$M,BQ$2&amp;" d. "&amp;$B41)=0,"",COUNTIF(CORRIDA!$M:$M,$B41&amp;" d. "&amp;BQ$2)+COUNTIF(CORRIDA!$M:$M,BQ$2&amp;" d. "&amp;$B41)))</f>
        <v>1</v>
      </c>
      <c r="BR41" s="76" t="str">
        <f aca="false">IF($B41=BR$2,"-",IF(COUNTIF(CORRIDA!$M:$M,$B41&amp;" d. "&amp;BR$2)+COUNTIF(CORRIDA!$M:$M,BR$2&amp;" d. "&amp;$B41)=0,"",COUNTIF(CORRIDA!$M:$M,$B41&amp;" d. "&amp;BR$2)+COUNTIF(CORRIDA!$M:$M,BR$2&amp;" d. "&amp;$B41)))</f>
        <v/>
      </c>
      <c r="BS41" s="76" t="n">
        <f aca="false">IF($B41=BS$2,"-",IF(COUNTIF(CORRIDA!$M:$M,$B41&amp;" d. "&amp;BS$2)+COUNTIF(CORRIDA!$M:$M,BS$2&amp;" d. "&amp;$B41)=0,"",COUNTIF(CORRIDA!$M:$M,$B41&amp;" d. "&amp;BS$2)+COUNTIF(CORRIDA!$M:$M,BS$2&amp;" d. "&amp;$B41)))</f>
        <v>1</v>
      </c>
      <c r="BT41" s="76" t="str">
        <f aca="false">IF($B41=BT$2,"-",IF(COUNTIF(CORRIDA!$M:$M,$B41&amp;" d. "&amp;BT$2)+COUNTIF(CORRIDA!$M:$M,BT$2&amp;" d. "&amp;$B41)=0,"",COUNTIF(CORRIDA!$M:$M,$B41&amp;" d. "&amp;BT$2)+COUNTIF(CORRIDA!$M:$M,BT$2&amp;" d. "&amp;$B41)))</f>
        <v/>
      </c>
      <c r="BU41" s="76" t="str">
        <f aca="false">IF($B41=BU$2,"-",IF(COUNTIF(CORRIDA!$M:$M,$B41&amp;" d. "&amp;BU$2)+COUNTIF(CORRIDA!$M:$M,BU$2&amp;" d. "&amp;$B41)=0,"",COUNTIF(CORRIDA!$M:$M,$B41&amp;" d. "&amp;BU$2)+COUNTIF(CORRIDA!$M:$M,BU$2&amp;" d. "&amp;$B41)))</f>
        <v/>
      </c>
      <c r="BV41" s="76" t="str">
        <f aca="false">IF($B41=BV$2,"-",IF(COUNTIF(CORRIDA!$M:$M,$B41&amp;" d. "&amp;BV$2)+COUNTIF(CORRIDA!$M:$M,BV$2&amp;" d. "&amp;$B41)=0,"",COUNTIF(CORRIDA!$M:$M,$B41&amp;" d. "&amp;BV$2)+COUNTIF(CORRIDA!$M:$M,BV$2&amp;" d. "&amp;$B41)))</f>
        <v/>
      </c>
      <c r="BW41" s="76" t="str">
        <f aca="false">IF($B41=BW$2,"-",IF(COUNTIF(CORRIDA!$M:$M,$B41&amp;" d. "&amp;BW$2)+COUNTIF(CORRIDA!$M:$M,BW$2&amp;" d. "&amp;$B41)=0,"",COUNTIF(CORRIDA!$M:$M,$B41&amp;" d. "&amp;BW$2)+COUNTIF(CORRIDA!$M:$M,BW$2&amp;" d. "&amp;$B41)))</f>
        <v/>
      </c>
      <c r="BX41" s="76" t="str">
        <f aca="false">IF($B41=BX$2,"-",IF(COUNTIF(CORRIDA!$M:$M,$B41&amp;" d. "&amp;BX$2)+COUNTIF(CORRIDA!$M:$M,BX$2&amp;" d. "&amp;$B41)=0,"",COUNTIF(CORRIDA!$M:$M,$B41&amp;" d. "&amp;BX$2)+COUNTIF(CORRIDA!$M:$M,BX$2&amp;" d. "&amp;$B41)))</f>
        <v/>
      </c>
      <c r="BY41" s="76" t="str">
        <f aca="false">IF($B41=BY$2,"-",IF(COUNTIF(CORRIDA!$M:$M,$B41&amp;" d. "&amp;BY$2)+COUNTIF(CORRIDA!$M:$M,BY$2&amp;" d. "&amp;$B41)=0,"",COUNTIF(CORRIDA!$M:$M,$B41&amp;" d. "&amp;BY$2)+COUNTIF(CORRIDA!$M:$M,BY$2&amp;" d. "&amp;$B41)))</f>
        <v/>
      </c>
      <c r="BZ41" s="76" t="str">
        <f aca="false">IF($B41=BZ$2,"-",IF(COUNTIF(CORRIDA!$M:$M,$B41&amp;" d. "&amp;BZ$2)+COUNTIF(CORRIDA!$M:$M,BZ$2&amp;" d. "&amp;$B41)=0,"",COUNTIF(CORRIDA!$M:$M,$B41&amp;" d. "&amp;BZ$2)+COUNTIF(CORRIDA!$M:$M,BZ$2&amp;" d. "&amp;$B41)))</f>
        <v/>
      </c>
      <c r="CA41" s="76" t="n">
        <f aca="false">IF($B41=CA$2,"-",IF(COUNTIF(CORRIDA!$M:$M,$B41&amp;" d. "&amp;CA$2)+COUNTIF(CORRIDA!$M:$M,CA$2&amp;" d. "&amp;$B41)=0,"",COUNTIF(CORRIDA!$M:$M,$B41&amp;" d. "&amp;CA$2)+COUNTIF(CORRIDA!$M:$M,CA$2&amp;" d. "&amp;$B41)))</f>
        <v>1</v>
      </c>
      <c r="CB41" s="76" t="n">
        <f aca="false">IF($B41=CB$2,"-",IF(COUNTIF(CORRIDA!$M:$M,$B41&amp;" d. "&amp;CB$2)+COUNTIF(CORRIDA!$M:$M,CB$2&amp;" d. "&amp;$B41)=0,"",COUNTIF(CORRIDA!$M:$M,$B41&amp;" d. "&amp;CB$2)+COUNTIF(CORRIDA!$M:$M,CB$2&amp;" d. "&amp;$B41)))</f>
        <v>1</v>
      </c>
      <c r="CC41" s="76" t="str">
        <f aca="false">IF($B41=CC$2,"-",IF(COUNTIF(CORRIDA!$M:$M,$B41&amp;" d. "&amp;CC$2)+COUNTIF(CORRIDA!$M:$M,CC$2&amp;" d. "&amp;$B41)=0,"",COUNTIF(CORRIDA!$M:$M,$B41&amp;" d. "&amp;CC$2)+COUNTIF(CORRIDA!$M:$M,CC$2&amp;" d. "&amp;$B41)))</f>
        <v/>
      </c>
      <c r="CD41" s="76" t="str">
        <f aca="false">IF($B41=CD$2,"-",IF(COUNTIF(CORRIDA!$M:$M,$B41&amp;" d. "&amp;CD$2)+COUNTIF(CORRIDA!$M:$M,CD$2&amp;" d. "&amp;$B41)=0,"",COUNTIF(CORRIDA!$M:$M,$B41&amp;" d. "&amp;CD$2)+COUNTIF(CORRIDA!$M:$M,CD$2&amp;" d. "&amp;$B41)))</f>
        <v/>
      </c>
      <c r="CE41" s="76" t="str">
        <f aca="false">IF($B41=CE$2,"-",IF(COUNTIF(CORRIDA!$M:$M,$B41&amp;" d. "&amp;CE$2)+COUNTIF(CORRIDA!$M:$M,CE$2&amp;" d. "&amp;$B41)=0,"",COUNTIF(CORRIDA!$M:$M,$B41&amp;" d. "&amp;CE$2)+COUNTIF(CORRIDA!$M:$M,CE$2&amp;" d. "&amp;$B41)))</f>
        <v/>
      </c>
      <c r="CF41" s="76" t="str">
        <f aca="false">IF($B41=CF$2,"-",IF(COUNTIF(CORRIDA!$M:$M,$B41&amp;" d. "&amp;CF$2)+COUNTIF(CORRIDA!$M:$M,CF$2&amp;" d. "&amp;$B41)=0,"",COUNTIF(CORRIDA!$M:$M,$B41&amp;" d. "&amp;CF$2)+COUNTIF(CORRIDA!$M:$M,CF$2&amp;" d. "&amp;$B41)))</f>
        <v/>
      </c>
      <c r="CG41" s="76" t="str">
        <f aca="false">IF($B41=CG$2,"-",IF(COUNTIF(CORRIDA!$M:$M,$B41&amp;" d. "&amp;CG$2)+COUNTIF(CORRIDA!$M:$M,CG$2&amp;" d. "&amp;$B41)=0,"",COUNTIF(CORRIDA!$M:$M,$B41&amp;" d. "&amp;CG$2)+COUNTIF(CORRIDA!$M:$M,CG$2&amp;" d. "&amp;$B41)))</f>
        <v/>
      </c>
      <c r="CH41" s="76" t="str">
        <f aca="false">IF($B41=CH$2,"-",IF(COUNTIF(CORRIDA!$M:$M,$B41&amp;" d. "&amp;CH$2)+COUNTIF(CORRIDA!$M:$M,CH$2&amp;" d. "&amp;$B41)=0,"",COUNTIF(CORRIDA!$M:$M,$B41&amp;" d. "&amp;CH$2)+COUNTIF(CORRIDA!$M:$M,CH$2&amp;" d. "&amp;$B41)))</f>
        <v/>
      </c>
      <c r="CI41" s="76" t="n">
        <f aca="false">IF($B41=CI$2,"-",IF(COUNTIF(CORRIDA!$M:$M,$B41&amp;" d. "&amp;CI$2)+COUNTIF(CORRIDA!$M:$M,CI$2&amp;" d. "&amp;$B41)=0,"",COUNTIF(CORRIDA!$M:$M,$B41&amp;" d. "&amp;CI$2)+COUNTIF(CORRIDA!$M:$M,CI$2&amp;" d. "&amp;$B41)))</f>
        <v>1</v>
      </c>
      <c r="CJ41" s="76" t="n">
        <f aca="false">IF($B41=CJ$2,"-",IF(COUNTIF(CORRIDA!$M:$M,$B41&amp;" d. "&amp;CJ$2)+COUNTIF(CORRIDA!$M:$M,CJ$2&amp;" d. "&amp;$B41)=0,"",COUNTIF(CORRIDA!$M:$M,$B41&amp;" d. "&amp;CJ$2)+COUNTIF(CORRIDA!$M:$M,CJ$2&amp;" d. "&amp;$B41)))</f>
        <v>1</v>
      </c>
      <c r="CK41" s="76" t="str">
        <f aca="false">IF($B41=CK$2,"-",IF(COUNTIF(CORRIDA!$M:$M,$B41&amp;" d. "&amp;CK$2)+COUNTIF(CORRIDA!$M:$M,CK$2&amp;" d. "&amp;$B41)=0,"",COUNTIF(CORRIDA!$M:$M,$B41&amp;" d. "&amp;CK$2)+COUNTIF(CORRIDA!$M:$M,CK$2&amp;" d. "&amp;$B41)))</f>
        <v/>
      </c>
      <c r="CL41" s="76" t="str">
        <f aca="false">IF($B41=CL$2,"-",IF(COUNTIF(CORRIDA!$M:$M,$B41&amp;" d. "&amp;CL$2)+COUNTIF(CORRIDA!$M:$M,CL$2&amp;" d. "&amp;$B41)=0,"",COUNTIF(CORRIDA!$M:$M,$B41&amp;" d. "&amp;CL$2)+COUNTIF(CORRIDA!$M:$M,CL$2&amp;" d. "&amp;$B41)))</f>
        <v/>
      </c>
      <c r="CM41" s="76" t="str">
        <f aca="false">IF($B41=CM$2,"-",IF(COUNTIF(CORRIDA!$M:$M,$B41&amp;" d. "&amp;CM$2)+COUNTIF(CORRIDA!$M:$M,CM$2&amp;" d. "&amp;$B41)=0,"",COUNTIF(CORRIDA!$M:$M,$B41&amp;" d. "&amp;CM$2)+COUNTIF(CORRIDA!$M:$M,CM$2&amp;" d. "&amp;$B41)))</f>
        <v/>
      </c>
      <c r="CN41" s="76" t="n">
        <f aca="false">IF($B41=CN$2,"-",IF(COUNTIF(CORRIDA!$M:$M,$B41&amp;" d. "&amp;CN$2)+COUNTIF(CORRIDA!$M:$M,CN$2&amp;" d. "&amp;$B41)=0,"",COUNTIF(CORRIDA!$M:$M,$B41&amp;" d. "&amp;CN$2)+COUNTIF(CORRIDA!$M:$M,CN$2&amp;" d. "&amp;$B41)))</f>
        <v>1</v>
      </c>
      <c r="CO41" s="76" t="n">
        <f aca="false">IF($B41=CO$2,"-",IF(COUNTIF(CORRIDA!$M:$M,$B41&amp;" d. "&amp;CO$2)+COUNTIF(CORRIDA!$M:$M,CO$2&amp;" d. "&amp;$B41)=0,"",COUNTIF(CORRIDA!$M:$M,$B41&amp;" d. "&amp;CO$2)+COUNTIF(CORRIDA!$M:$M,CO$2&amp;" d. "&amp;$B41)))</f>
        <v>1</v>
      </c>
      <c r="CP41" s="76" t="str">
        <f aca="false">IF($B41=CP$2,"-",IF(COUNTIF(CORRIDA!$M:$M,$B41&amp;" d. "&amp;CP$2)+COUNTIF(CORRIDA!$M:$M,CP$2&amp;" d. "&amp;$B41)=0,"",COUNTIF(CORRIDA!$M:$M,$B41&amp;" d. "&amp;CP$2)+COUNTIF(CORRIDA!$M:$M,CP$2&amp;" d. "&amp;$B41)))</f>
        <v/>
      </c>
      <c r="CQ41" s="76" t="str">
        <f aca="false">IF($B41=CQ$2,"-",IF(COUNTIF(CORRIDA!$M:$M,$B41&amp;" d. "&amp;CQ$2)+COUNTIF(CORRIDA!$M:$M,CQ$2&amp;" d. "&amp;$B41)=0,"",COUNTIF(CORRIDA!$M:$M,$B41&amp;" d. "&amp;CQ$2)+COUNTIF(CORRIDA!$M:$M,CQ$2&amp;" d. "&amp;$B41)))</f>
        <v/>
      </c>
      <c r="CR41" s="76" t="str">
        <f aca="false">IF($B41=CR$2,"-",IF(COUNTIF(CORRIDA!$M:$M,$B41&amp;" d. "&amp;CR$2)+COUNTIF(CORRIDA!$M:$M,CR$2&amp;" d. "&amp;$B41)=0,"",COUNTIF(CORRIDA!$M:$M,$B41&amp;" d. "&amp;CR$2)+COUNTIF(CORRIDA!$M:$M,CR$2&amp;" d. "&amp;$B41)))</f>
        <v>-</v>
      </c>
      <c r="CS41" s="76" t="str">
        <f aca="false">IF($B41=CS$2,"-",IF(COUNTIF(CORRIDA!$M:$M,$B41&amp;" d. "&amp;CS$2)+COUNTIF(CORRIDA!$M:$M,CS$2&amp;" d. "&amp;$B41)=0,"",COUNTIF(CORRIDA!$M:$M,$B41&amp;" d. "&amp;CS$2)+COUNTIF(CORRIDA!$M:$M,CS$2&amp;" d. "&amp;$B41)))</f>
        <v/>
      </c>
      <c r="CT41" s="76" t="str">
        <f aca="false">IF($B41=CT$2,"-",IF(COUNTIF(CORRIDA!$M:$M,$B41&amp;" d. "&amp;CT$2)+COUNTIF(CORRIDA!$M:$M,CT$2&amp;" d. "&amp;$B41)=0,"",COUNTIF(CORRIDA!$M:$M,$B41&amp;" d. "&amp;CT$2)+COUNTIF(CORRIDA!$M:$M,CT$2&amp;" d. "&amp;$B41)))</f>
        <v/>
      </c>
      <c r="CU41" s="76" t="str">
        <f aca="false">IF($B41=CU$2,"-",IF(COUNTIF(CORRIDA!$M:$M,$B41&amp;" d. "&amp;CU$2)+COUNTIF(CORRIDA!$M:$M,CU$2&amp;" d. "&amp;$B41)=0,"",COUNTIF(CORRIDA!$M:$M,$B41&amp;" d. "&amp;CU$2)+COUNTIF(CORRIDA!$M:$M,CU$2&amp;" d. "&amp;$B41)))</f>
        <v/>
      </c>
      <c r="CV41" s="76" t="n">
        <f aca="false">IF($B41=CV$2,"-",IF(COUNTIF(CORRIDA!$M:$M,$B41&amp;" d. "&amp;CV$2)+COUNTIF(CORRIDA!$M:$M,CV$2&amp;" d. "&amp;$B41)=0,"",COUNTIF(CORRIDA!$M:$M,$B41&amp;" d. "&amp;CV$2)+COUNTIF(CORRIDA!$M:$M,CV$2&amp;" d. "&amp;$B41)))</f>
        <v>1</v>
      </c>
      <c r="CW41" s="76" t="str">
        <f aca="false">IF($B41=CW$2,"-",IF(COUNTIF(CORRIDA!$M:$M,$B41&amp;" d. "&amp;CW$2)+COUNTIF(CORRIDA!$M:$M,CW$2&amp;" d. "&amp;$B41)=0,"",COUNTIF(CORRIDA!$M:$M,$B41&amp;" d. "&amp;CW$2)+COUNTIF(CORRIDA!$M:$M,CW$2&amp;" d. "&amp;$B41)))</f>
        <v/>
      </c>
      <c r="CX41" s="76" t="str">
        <f aca="false">IF($B41=CX$2,"-",IF(COUNTIF(CORRIDA!$M:$M,$B41&amp;" d. "&amp;CX$2)+COUNTIF(CORRIDA!$M:$M,CX$2&amp;" d. "&amp;$B41)=0,"",COUNTIF(CORRIDA!$M:$M,$B41&amp;" d. "&amp;CX$2)+COUNTIF(CORRIDA!$M:$M,CX$2&amp;" d. "&amp;$B41)))</f>
        <v/>
      </c>
      <c r="CY41" s="76" t="str">
        <f aca="false">IF($B41=CY$2,"-",IF(COUNTIF(CORRIDA!$M:$M,$B41&amp;" d. "&amp;CY$2)+COUNTIF(CORRIDA!$M:$M,CY$2&amp;" d. "&amp;$B41)=0,"",COUNTIF(CORRIDA!$M:$M,$B41&amp;" d. "&amp;CY$2)+COUNTIF(CORRIDA!$M:$M,CY$2&amp;" d. "&amp;$B41)))</f>
        <v/>
      </c>
      <c r="CZ41" s="76" t="str">
        <f aca="false">IF($B41=CZ$2,"-",IF(COUNTIF(CORRIDA!$M:$M,$B41&amp;" d. "&amp;CZ$2)+COUNTIF(CORRIDA!$M:$M,CZ$2&amp;" d. "&amp;$B41)=0,"",COUNTIF(CORRIDA!$M:$M,$B41&amp;" d. "&amp;CZ$2)+COUNTIF(CORRIDA!$M:$M,CZ$2&amp;" d. "&amp;$B41)))</f>
        <v/>
      </c>
      <c r="DA41" s="76" t="n">
        <f aca="false">IF($B41=DA$2,"-",IF(COUNTIF(CORRIDA!$M:$M,$B41&amp;" d. "&amp;DA$2)+COUNTIF(CORRIDA!$M:$M,DA$2&amp;" d. "&amp;$B41)=0,"",COUNTIF(CORRIDA!$M:$M,$B41&amp;" d. "&amp;DA$2)+COUNTIF(CORRIDA!$M:$M,DA$2&amp;" d. "&amp;$B41)))</f>
        <v>1</v>
      </c>
      <c r="DB41" s="76" t="str">
        <f aca="false">IF($B41=DB$2,"-",IF(COUNTIF(CORRIDA!$M:$M,$B41&amp;" d. "&amp;DB$2)+COUNTIF(CORRIDA!$M:$M,DB$2&amp;" d. "&amp;$B41)=0,"",COUNTIF(CORRIDA!$M:$M,$B41&amp;" d. "&amp;DB$2)+COUNTIF(CORRIDA!$M:$M,DB$2&amp;" d. "&amp;$B41)))</f>
        <v/>
      </c>
      <c r="DC41" s="76" t="str">
        <f aca="false">IF($B41=DC$2,"-",IF(COUNTIF(CORRIDA!$M:$M,$B41&amp;" d. "&amp;DC$2)+COUNTIF(CORRIDA!$M:$M,DC$2&amp;" d. "&amp;$B41)=0,"",COUNTIF(CORRIDA!$M:$M,$B41&amp;" d. "&amp;DC$2)+COUNTIF(CORRIDA!$M:$M,DC$2&amp;" d. "&amp;$B41)))</f>
        <v/>
      </c>
      <c r="DD41" s="75" t="n">
        <f aca="false">SUM(BF41:DC41)</f>
        <v>12</v>
      </c>
      <c r="DE41" s="77" t="n">
        <f aca="false">COUNTIF(BF41:DC41,"&gt;0")</f>
        <v>12</v>
      </c>
      <c r="DF41" s="78" t="n">
        <f aca="false">IF(COUNTIF(BF41:DC41,"&gt;0")&lt;10,0,QUOTIENT(COUNTIF(BF41:DC41,"&gt;0"),5)*50)</f>
        <v>100</v>
      </c>
      <c r="DG41" s="79"/>
      <c r="DH41" s="73" t="str">
        <f aca="false">BE41</f>
        <v>Robertinho</v>
      </c>
      <c r="DI41" s="76" t="n">
        <f aca="false">IF($B41=DI$2,0,IF(COUNTIF(CORRIDA!$M:$M,$B41&amp;" d. "&amp;DI$2)+COUNTIF(CORRIDA!$M:$M,DI$2&amp;" d. "&amp;$B41)=0,0,COUNTIF(CORRIDA!$M:$M,$B41&amp;" d. "&amp;DI$2)+COUNTIF(CORRIDA!$M:$M,DI$2&amp;" d. "&amp;$B41)))</f>
        <v>0</v>
      </c>
      <c r="DJ41" s="76" t="n">
        <f aca="false">IF($B41=DJ$2,0,IF(COUNTIF(CORRIDA!$M:$M,$B41&amp;" d. "&amp;DJ$2)+COUNTIF(CORRIDA!$M:$M,DJ$2&amp;" d. "&amp;$B41)=0,0,COUNTIF(CORRIDA!$M:$M,$B41&amp;" d. "&amp;DJ$2)+COUNTIF(CORRIDA!$M:$M,DJ$2&amp;" d. "&amp;$B41)))</f>
        <v>0</v>
      </c>
      <c r="DK41" s="76" t="n">
        <f aca="false">IF($B41=DK$2,0,IF(COUNTIF(CORRIDA!$M:$M,$B41&amp;" d. "&amp;DK$2)+COUNTIF(CORRIDA!$M:$M,DK$2&amp;" d. "&amp;$B41)=0,0,COUNTIF(CORRIDA!$M:$M,$B41&amp;" d. "&amp;DK$2)+COUNTIF(CORRIDA!$M:$M,DK$2&amp;" d. "&amp;$B41)))</f>
        <v>0</v>
      </c>
      <c r="DL41" s="76" t="n">
        <f aca="false">IF($B41=DL$2,0,IF(COUNTIF(CORRIDA!$M:$M,$B41&amp;" d. "&amp;DL$2)+COUNTIF(CORRIDA!$M:$M,DL$2&amp;" d. "&amp;$B41)=0,0,COUNTIF(CORRIDA!$M:$M,$B41&amp;" d. "&amp;DL$2)+COUNTIF(CORRIDA!$M:$M,DL$2&amp;" d. "&amp;$B41)))</f>
        <v>0</v>
      </c>
      <c r="DM41" s="76" t="n">
        <f aca="false">IF($B41=DM$2,0,IF(COUNTIF(CORRIDA!$M:$M,$B41&amp;" d. "&amp;DM$2)+COUNTIF(CORRIDA!$M:$M,DM$2&amp;" d. "&amp;$B41)=0,0,COUNTIF(CORRIDA!$M:$M,$B41&amp;" d. "&amp;DM$2)+COUNTIF(CORRIDA!$M:$M,DM$2&amp;" d. "&amp;$B41)))</f>
        <v>1</v>
      </c>
      <c r="DN41" s="76" t="n">
        <f aca="false">IF($B41=DN$2,0,IF(COUNTIF(CORRIDA!$M:$M,$B41&amp;" d. "&amp;DN$2)+COUNTIF(CORRIDA!$M:$M,DN$2&amp;" d. "&amp;$B41)=0,0,COUNTIF(CORRIDA!$M:$M,$B41&amp;" d. "&amp;DN$2)+COUNTIF(CORRIDA!$M:$M,DN$2&amp;" d. "&amp;$B41)))</f>
        <v>0</v>
      </c>
      <c r="DO41" s="76" t="n">
        <f aca="false">IF($B41=DO$2,0,IF(COUNTIF(CORRIDA!$M:$M,$B41&amp;" d. "&amp;DO$2)+COUNTIF(CORRIDA!$M:$M,DO$2&amp;" d. "&amp;$B41)=0,0,COUNTIF(CORRIDA!$M:$M,$B41&amp;" d. "&amp;DO$2)+COUNTIF(CORRIDA!$M:$M,DO$2&amp;" d. "&amp;$B41)))</f>
        <v>0</v>
      </c>
      <c r="DP41" s="76" t="n">
        <f aca="false">IF($B41=DP$2,0,IF(COUNTIF(CORRIDA!$M:$M,$B41&amp;" d. "&amp;DP$2)+COUNTIF(CORRIDA!$M:$M,DP$2&amp;" d. "&amp;$B41)=0,0,COUNTIF(CORRIDA!$M:$M,$B41&amp;" d. "&amp;DP$2)+COUNTIF(CORRIDA!$M:$M,DP$2&amp;" d. "&amp;$B41)))</f>
        <v>0</v>
      </c>
      <c r="DQ41" s="76" t="n">
        <f aca="false">IF($B41=DQ$2,0,IF(COUNTIF(CORRIDA!$M:$M,$B41&amp;" d. "&amp;DQ$2)+COUNTIF(CORRIDA!$M:$M,DQ$2&amp;" d. "&amp;$B41)=0,0,COUNTIF(CORRIDA!$M:$M,$B41&amp;" d. "&amp;DQ$2)+COUNTIF(CORRIDA!$M:$M,DQ$2&amp;" d. "&amp;$B41)))</f>
        <v>0</v>
      </c>
      <c r="DR41" s="76" t="n">
        <f aca="false">IF($B41=DR$2,0,IF(COUNTIF(CORRIDA!$M:$M,$B41&amp;" d. "&amp;DR$2)+COUNTIF(CORRIDA!$M:$M,DR$2&amp;" d. "&amp;$B41)=0,0,COUNTIF(CORRIDA!$M:$M,$B41&amp;" d. "&amp;DR$2)+COUNTIF(CORRIDA!$M:$M,DR$2&amp;" d. "&amp;$B41)))</f>
        <v>0</v>
      </c>
      <c r="DS41" s="76" t="n">
        <f aca="false">IF($B41=DS$2,0,IF(COUNTIF(CORRIDA!$M:$M,$B41&amp;" d. "&amp;DS$2)+COUNTIF(CORRIDA!$M:$M,DS$2&amp;" d. "&amp;$B41)=0,0,COUNTIF(CORRIDA!$M:$M,$B41&amp;" d. "&amp;DS$2)+COUNTIF(CORRIDA!$M:$M,DS$2&amp;" d. "&amp;$B41)))</f>
        <v>1</v>
      </c>
      <c r="DT41" s="76" t="n">
        <f aca="false">IF($B41=DT$2,0,IF(COUNTIF(CORRIDA!$M:$M,$B41&amp;" d. "&amp;DT$2)+COUNTIF(CORRIDA!$M:$M,DT$2&amp;" d. "&amp;$B41)=0,0,COUNTIF(CORRIDA!$M:$M,$B41&amp;" d. "&amp;DT$2)+COUNTIF(CORRIDA!$M:$M,DT$2&amp;" d. "&amp;$B41)))</f>
        <v>1</v>
      </c>
      <c r="DU41" s="76" t="n">
        <f aca="false">IF($B41=DU$2,0,IF(COUNTIF(CORRIDA!$M:$M,$B41&amp;" d. "&amp;DU$2)+COUNTIF(CORRIDA!$M:$M,DU$2&amp;" d. "&amp;$B41)=0,0,COUNTIF(CORRIDA!$M:$M,$B41&amp;" d. "&amp;DU$2)+COUNTIF(CORRIDA!$M:$M,DU$2&amp;" d. "&amp;$B41)))</f>
        <v>0</v>
      </c>
      <c r="DV41" s="76" t="n">
        <f aca="false">IF($B41=DV$2,0,IF(COUNTIF(CORRIDA!$M:$M,$B41&amp;" d. "&amp;DV$2)+COUNTIF(CORRIDA!$M:$M,DV$2&amp;" d. "&amp;$B41)=0,0,COUNTIF(CORRIDA!$M:$M,$B41&amp;" d. "&amp;DV$2)+COUNTIF(CORRIDA!$M:$M,DV$2&amp;" d. "&amp;$B41)))</f>
        <v>1</v>
      </c>
      <c r="DW41" s="76" t="n">
        <f aca="false">IF($B41=DW$2,0,IF(COUNTIF(CORRIDA!$M:$M,$B41&amp;" d. "&amp;DW$2)+COUNTIF(CORRIDA!$M:$M,DW$2&amp;" d. "&amp;$B41)=0,0,COUNTIF(CORRIDA!$M:$M,$B41&amp;" d. "&amp;DW$2)+COUNTIF(CORRIDA!$M:$M,DW$2&amp;" d. "&amp;$B41)))</f>
        <v>0</v>
      </c>
      <c r="DX41" s="76" t="n">
        <f aca="false">IF($B41=DX$2,0,IF(COUNTIF(CORRIDA!$M:$M,$B41&amp;" d. "&amp;DX$2)+COUNTIF(CORRIDA!$M:$M,DX$2&amp;" d. "&amp;$B41)=0,0,COUNTIF(CORRIDA!$M:$M,$B41&amp;" d. "&amp;DX$2)+COUNTIF(CORRIDA!$M:$M,DX$2&amp;" d. "&amp;$B41)))</f>
        <v>0</v>
      </c>
      <c r="DY41" s="76" t="n">
        <f aca="false">IF($B41=DY$2,0,IF(COUNTIF(CORRIDA!$M:$M,$B41&amp;" d. "&amp;DY$2)+COUNTIF(CORRIDA!$M:$M,DY$2&amp;" d. "&amp;$B41)=0,0,COUNTIF(CORRIDA!$M:$M,$B41&amp;" d. "&amp;DY$2)+COUNTIF(CORRIDA!$M:$M,DY$2&amp;" d. "&amp;$B41)))</f>
        <v>0</v>
      </c>
      <c r="DZ41" s="76" t="n">
        <f aca="false">IF($B41=DZ$2,0,IF(COUNTIF(CORRIDA!$M:$M,$B41&amp;" d. "&amp;DZ$2)+COUNTIF(CORRIDA!$M:$M,DZ$2&amp;" d. "&amp;$B41)=0,0,COUNTIF(CORRIDA!$M:$M,$B41&amp;" d. "&amp;DZ$2)+COUNTIF(CORRIDA!$M:$M,DZ$2&amp;" d. "&amp;$B41)))</f>
        <v>0</v>
      </c>
      <c r="EA41" s="76" t="n">
        <f aca="false">IF($B41=EA$2,0,IF(COUNTIF(CORRIDA!$M:$M,$B41&amp;" d. "&amp;EA$2)+COUNTIF(CORRIDA!$M:$M,EA$2&amp;" d. "&amp;$B41)=0,0,COUNTIF(CORRIDA!$M:$M,$B41&amp;" d. "&amp;EA$2)+COUNTIF(CORRIDA!$M:$M,EA$2&amp;" d. "&amp;$B41)))</f>
        <v>0</v>
      </c>
      <c r="EB41" s="76" t="n">
        <f aca="false">IF($B41=EB$2,0,IF(COUNTIF(CORRIDA!$M:$M,$B41&amp;" d. "&amp;EB$2)+COUNTIF(CORRIDA!$M:$M,EB$2&amp;" d. "&amp;$B41)=0,0,COUNTIF(CORRIDA!$M:$M,$B41&amp;" d. "&amp;EB$2)+COUNTIF(CORRIDA!$M:$M,EB$2&amp;" d. "&amp;$B41)))</f>
        <v>0</v>
      </c>
      <c r="EC41" s="76" t="n">
        <f aca="false">IF($B41=EC$2,0,IF(COUNTIF(CORRIDA!$M:$M,$B41&amp;" d. "&amp;EC$2)+COUNTIF(CORRIDA!$M:$M,EC$2&amp;" d. "&amp;$B41)=0,0,COUNTIF(CORRIDA!$M:$M,$B41&amp;" d. "&amp;EC$2)+COUNTIF(CORRIDA!$M:$M,EC$2&amp;" d. "&amp;$B41)))</f>
        <v>0</v>
      </c>
      <c r="ED41" s="76" t="n">
        <f aca="false">IF($B41=ED$2,0,IF(COUNTIF(CORRIDA!$M:$M,$B41&amp;" d. "&amp;ED$2)+COUNTIF(CORRIDA!$M:$M,ED$2&amp;" d. "&amp;$B41)=0,0,COUNTIF(CORRIDA!$M:$M,$B41&amp;" d. "&amp;ED$2)+COUNTIF(CORRIDA!$M:$M,ED$2&amp;" d. "&amp;$B41)))</f>
        <v>1</v>
      </c>
      <c r="EE41" s="76" t="n">
        <f aca="false">IF($B41=EE$2,0,IF(COUNTIF(CORRIDA!$M:$M,$B41&amp;" d. "&amp;EE$2)+COUNTIF(CORRIDA!$M:$M,EE$2&amp;" d. "&amp;$B41)=0,0,COUNTIF(CORRIDA!$M:$M,$B41&amp;" d. "&amp;EE$2)+COUNTIF(CORRIDA!$M:$M,EE$2&amp;" d. "&amp;$B41)))</f>
        <v>1</v>
      </c>
      <c r="EF41" s="76" t="n">
        <f aca="false">IF($B41=EF$2,0,IF(COUNTIF(CORRIDA!$M:$M,$B41&amp;" d. "&amp;EF$2)+COUNTIF(CORRIDA!$M:$M,EF$2&amp;" d. "&amp;$B41)=0,0,COUNTIF(CORRIDA!$M:$M,$B41&amp;" d. "&amp;EF$2)+COUNTIF(CORRIDA!$M:$M,EF$2&amp;" d. "&amp;$B41)))</f>
        <v>0</v>
      </c>
      <c r="EG41" s="76" t="n">
        <f aca="false">IF($B41=EG$2,0,IF(COUNTIF(CORRIDA!$M:$M,$B41&amp;" d. "&amp;EG$2)+COUNTIF(CORRIDA!$M:$M,EG$2&amp;" d. "&amp;$B41)=0,0,COUNTIF(CORRIDA!$M:$M,$B41&amp;" d. "&amp;EG$2)+COUNTIF(CORRIDA!$M:$M,EG$2&amp;" d. "&amp;$B41)))</f>
        <v>0</v>
      </c>
      <c r="EH41" s="76" t="n">
        <f aca="false">IF($B41=EH$2,0,IF(COUNTIF(CORRIDA!$M:$M,$B41&amp;" d. "&amp;EH$2)+COUNTIF(CORRIDA!$M:$M,EH$2&amp;" d. "&amp;$B41)=0,0,COUNTIF(CORRIDA!$M:$M,$B41&amp;" d. "&amp;EH$2)+COUNTIF(CORRIDA!$M:$M,EH$2&amp;" d. "&amp;$B41)))</f>
        <v>0</v>
      </c>
      <c r="EI41" s="76" t="n">
        <f aca="false">IF($B41=EI$2,0,IF(COUNTIF(CORRIDA!$M:$M,$B41&amp;" d. "&amp;EI$2)+COUNTIF(CORRIDA!$M:$M,EI$2&amp;" d. "&amp;$B41)=0,0,COUNTIF(CORRIDA!$M:$M,$B41&amp;" d. "&amp;EI$2)+COUNTIF(CORRIDA!$M:$M,EI$2&amp;" d. "&amp;$B41)))</f>
        <v>0</v>
      </c>
      <c r="EJ41" s="76" t="n">
        <f aca="false">IF($B41=EJ$2,0,IF(COUNTIF(CORRIDA!$M:$M,$B41&amp;" d. "&amp;EJ$2)+COUNTIF(CORRIDA!$M:$M,EJ$2&amp;" d. "&amp;$B41)=0,0,COUNTIF(CORRIDA!$M:$M,$B41&amp;" d. "&amp;EJ$2)+COUNTIF(CORRIDA!$M:$M,EJ$2&amp;" d. "&amp;$B41)))</f>
        <v>0</v>
      </c>
      <c r="EK41" s="76" t="n">
        <f aca="false">IF($B41=EK$2,0,IF(COUNTIF(CORRIDA!$M:$M,$B41&amp;" d. "&amp;EK$2)+COUNTIF(CORRIDA!$M:$M,EK$2&amp;" d. "&amp;$B41)=0,0,COUNTIF(CORRIDA!$M:$M,$B41&amp;" d. "&amp;EK$2)+COUNTIF(CORRIDA!$M:$M,EK$2&amp;" d. "&amp;$B41)))</f>
        <v>0</v>
      </c>
      <c r="EL41" s="76" t="n">
        <f aca="false">IF($B41=EL$2,0,IF(COUNTIF(CORRIDA!$M:$M,$B41&amp;" d. "&amp;EL$2)+COUNTIF(CORRIDA!$M:$M,EL$2&amp;" d. "&amp;$B41)=0,0,COUNTIF(CORRIDA!$M:$M,$B41&amp;" d. "&amp;EL$2)+COUNTIF(CORRIDA!$M:$M,EL$2&amp;" d. "&amp;$B41)))</f>
        <v>1</v>
      </c>
      <c r="EM41" s="76" t="n">
        <f aca="false">IF($B41=EM$2,0,IF(COUNTIF(CORRIDA!$M:$M,$B41&amp;" d. "&amp;EM$2)+COUNTIF(CORRIDA!$M:$M,EM$2&amp;" d. "&amp;$B41)=0,0,COUNTIF(CORRIDA!$M:$M,$B41&amp;" d. "&amp;EM$2)+COUNTIF(CORRIDA!$M:$M,EM$2&amp;" d. "&amp;$B41)))</f>
        <v>1</v>
      </c>
      <c r="EN41" s="76" t="n">
        <f aca="false">IF($B41=EN$2,0,IF(COUNTIF(CORRIDA!$M:$M,$B41&amp;" d. "&amp;EN$2)+COUNTIF(CORRIDA!$M:$M,EN$2&amp;" d. "&amp;$B41)=0,0,COUNTIF(CORRIDA!$M:$M,$B41&amp;" d. "&amp;EN$2)+COUNTIF(CORRIDA!$M:$M,EN$2&amp;" d. "&amp;$B41)))</f>
        <v>0</v>
      </c>
      <c r="EO41" s="76" t="n">
        <f aca="false">IF($B41=EO$2,0,IF(COUNTIF(CORRIDA!$M:$M,$B41&amp;" d. "&amp;EO$2)+COUNTIF(CORRIDA!$M:$M,EO$2&amp;" d. "&amp;$B41)=0,0,COUNTIF(CORRIDA!$M:$M,$B41&amp;" d. "&amp;EO$2)+COUNTIF(CORRIDA!$M:$M,EO$2&amp;" d. "&amp;$B41)))</f>
        <v>0</v>
      </c>
      <c r="EP41" s="76" t="n">
        <f aca="false">IF($B41=EP$2,0,IF(COUNTIF(CORRIDA!$M:$M,$B41&amp;" d. "&amp;EP$2)+COUNTIF(CORRIDA!$M:$M,EP$2&amp;" d. "&amp;$B41)=0,0,COUNTIF(CORRIDA!$M:$M,$B41&amp;" d. "&amp;EP$2)+COUNTIF(CORRIDA!$M:$M,EP$2&amp;" d. "&amp;$B41)))</f>
        <v>0</v>
      </c>
      <c r="EQ41" s="76" t="n">
        <f aca="false">IF($B41=EQ$2,0,IF(COUNTIF(CORRIDA!$M:$M,$B41&amp;" d. "&amp;EQ$2)+COUNTIF(CORRIDA!$M:$M,EQ$2&amp;" d. "&amp;$B41)=0,0,COUNTIF(CORRIDA!$M:$M,$B41&amp;" d. "&amp;EQ$2)+COUNTIF(CORRIDA!$M:$M,EQ$2&amp;" d. "&amp;$B41)))</f>
        <v>1</v>
      </c>
      <c r="ER41" s="76" t="n">
        <f aca="false">IF($B41=ER$2,0,IF(COUNTIF(CORRIDA!$M:$M,$B41&amp;" d. "&amp;ER$2)+COUNTIF(CORRIDA!$M:$M,ER$2&amp;" d. "&amp;$B41)=0,0,COUNTIF(CORRIDA!$M:$M,$B41&amp;" d. "&amp;ER$2)+COUNTIF(CORRIDA!$M:$M,ER$2&amp;" d. "&amp;$B41)))</f>
        <v>1</v>
      </c>
      <c r="ES41" s="76" t="n">
        <f aca="false">IF($B41=ES$2,0,IF(COUNTIF(CORRIDA!$M:$M,$B41&amp;" d. "&amp;ES$2)+COUNTIF(CORRIDA!$M:$M,ES$2&amp;" d. "&amp;$B41)=0,0,COUNTIF(CORRIDA!$M:$M,$B41&amp;" d. "&amp;ES$2)+COUNTIF(CORRIDA!$M:$M,ES$2&amp;" d. "&amp;$B41)))</f>
        <v>0</v>
      </c>
      <c r="ET41" s="76" t="n">
        <f aca="false">IF($B41=ET$2,0,IF(COUNTIF(CORRIDA!$M:$M,$B41&amp;" d. "&amp;ET$2)+COUNTIF(CORRIDA!$M:$M,ET$2&amp;" d. "&amp;$B41)=0,0,COUNTIF(CORRIDA!$M:$M,$B41&amp;" d. "&amp;ET$2)+COUNTIF(CORRIDA!$M:$M,ET$2&amp;" d. "&amp;$B41)))</f>
        <v>0</v>
      </c>
      <c r="EU41" s="76" t="n">
        <f aca="false">IF($B41=EU$2,0,IF(COUNTIF(CORRIDA!$M:$M,$B41&amp;" d. "&amp;EU$2)+COUNTIF(CORRIDA!$M:$M,EU$2&amp;" d. "&amp;$B41)=0,0,COUNTIF(CORRIDA!$M:$M,$B41&amp;" d. "&amp;EU$2)+COUNTIF(CORRIDA!$M:$M,EU$2&amp;" d. "&amp;$B41)))</f>
        <v>0</v>
      </c>
      <c r="EV41" s="76" t="n">
        <f aca="false">IF($B41=EV$2,0,IF(COUNTIF(CORRIDA!$M:$M,$B41&amp;" d. "&amp;EV$2)+COUNTIF(CORRIDA!$M:$M,EV$2&amp;" d. "&amp;$B41)=0,0,COUNTIF(CORRIDA!$M:$M,$B41&amp;" d. "&amp;EV$2)+COUNTIF(CORRIDA!$M:$M,EV$2&amp;" d. "&amp;$B41)))</f>
        <v>0</v>
      </c>
      <c r="EW41" s="76" t="n">
        <f aca="false">IF($B41=EW$2,0,IF(COUNTIF(CORRIDA!$M:$M,$B41&amp;" d. "&amp;EW$2)+COUNTIF(CORRIDA!$M:$M,EW$2&amp;" d. "&amp;$B41)=0,0,COUNTIF(CORRIDA!$M:$M,$B41&amp;" d. "&amp;EW$2)+COUNTIF(CORRIDA!$M:$M,EW$2&amp;" d. "&amp;$B41)))</f>
        <v>0</v>
      </c>
      <c r="EX41" s="76" t="n">
        <f aca="false">IF($B41=EX$2,0,IF(COUNTIF(CORRIDA!$M:$M,$B41&amp;" d. "&amp;EX$2)+COUNTIF(CORRIDA!$M:$M,EX$2&amp;" d. "&amp;$B41)=0,0,COUNTIF(CORRIDA!$M:$M,$B41&amp;" d. "&amp;EX$2)+COUNTIF(CORRIDA!$M:$M,EX$2&amp;" d. "&amp;$B41)))</f>
        <v>0</v>
      </c>
      <c r="EY41" s="76" t="n">
        <f aca="false">IF($B41=EY$2,0,IF(COUNTIF(CORRIDA!$M:$M,$B41&amp;" d. "&amp;EY$2)+COUNTIF(CORRIDA!$M:$M,EY$2&amp;" d. "&amp;$B41)=0,0,COUNTIF(CORRIDA!$M:$M,$B41&amp;" d. "&amp;EY$2)+COUNTIF(CORRIDA!$M:$M,EY$2&amp;" d. "&amp;$B41)))</f>
        <v>1</v>
      </c>
      <c r="EZ41" s="76" t="n">
        <f aca="false">IF($B41=EZ$2,0,IF(COUNTIF(CORRIDA!$M:$M,$B41&amp;" d. "&amp;EZ$2)+COUNTIF(CORRIDA!$M:$M,EZ$2&amp;" d. "&amp;$B41)=0,0,COUNTIF(CORRIDA!$M:$M,$B41&amp;" d. "&amp;EZ$2)+COUNTIF(CORRIDA!$M:$M,EZ$2&amp;" d. "&amp;$B41)))</f>
        <v>0</v>
      </c>
      <c r="FA41" s="76" t="n">
        <f aca="false">IF($B41=FA$2,0,IF(COUNTIF(CORRIDA!$M:$M,$B41&amp;" d. "&amp;FA$2)+COUNTIF(CORRIDA!$M:$M,FA$2&amp;" d. "&amp;$B41)=0,0,COUNTIF(CORRIDA!$M:$M,$B41&amp;" d. "&amp;FA$2)+COUNTIF(CORRIDA!$M:$M,FA$2&amp;" d. "&amp;$B41)))</f>
        <v>0</v>
      </c>
      <c r="FB41" s="76" t="n">
        <f aca="false">IF($B41=FB$2,0,IF(COUNTIF(CORRIDA!$M:$M,$B41&amp;" d. "&amp;FB$2)+COUNTIF(CORRIDA!$M:$M,FB$2&amp;" d. "&amp;$B41)=0,0,COUNTIF(CORRIDA!$M:$M,$B41&amp;" d. "&amp;FB$2)+COUNTIF(CORRIDA!$M:$M,FB$2&amp;" d. "&amp;$B41)))</f>
        <v>0</v>
      </c>
      <c r="FC41" s="76" t="n">
        <f aca="false">IF($B41=FC$2,0,IF(COUNTIF(CORRIDA!$M:$M,$B41&amp;" d. "&amp;FC$2)+COUNTIF(CORRIDA!$M:$M,FC$2&amp;" d. "&amp;$B41)=0,0,COUNTIF(CORRIDA!$M:$M,$B41&amp;" d. "&amp;FC$2)+COUNTIF(CORRIDA!$M:$M,FC$2&amp;" d. "&amp;$B41)))</f>
        <v>0</v>
      </c>
      <c r="FD41" s="76" t="n">
        <f aca="false">IF($B41=FD$2,0,IF(COUNTIF(CORRIDA!$M:$M,$B41&amp;" d. "&amp;FD$2)+COUNTIF(CORRIDA!$M:$M,FD$2&amp;" d. "&amp;$B41)=0,0,COUNTIF(CORRIDA!$M:$M,$B41&amp;" d. "&amp;FD$2)+COUNTIF(CORRIDA!$M:$M,FD$2&amp;" d. "&amp;$B41)))</f>
        <v>1</v>
      </c>
      <c r="FE41" s="76" t="n">
        <f aca="false">IF($B41=FE$2,0,IF(COUNTIF(CORRIDA!$M:$M,$B41&amp;" d. "&amp;FE$2)+COUNTIF(CORRIDA!$M:$M,FE$2&amp;" d. "&amp;$B41)=0,0,COUNTIF(CORRIDA!$M:$M,$B41&amp;" d. "&amp;FE$2)+COUNTIF(CORRIDA!$M:$M,FE$2&amp;" d. "&amp;$B41)))</f>
        <v>0</v>
      </c>
      <c r="FF41" s="76" t="n">
        <f aca="false">IF($B41=FF$2,0,IF(COUNTIF(CORRIDA!$M:$M,$B41&amp;" d. "&amp;FF$2)+COUNTIF(CORRIDA!$M:$M,FF$2&amp;" d. "&amp;$B41)=0,0,COUNTIF(CORRIDA!$M:$M,$B41&amp;" d. "&amp;FF$2)+COUNTIF(CORRIDA!$M:$M,FF$2&amp;" d. "&amp;$B41)))</f>
        <v>0</v>
      </c>
      <c r="FG41" s="75" t="n">
        <f aca="false">SUM(DI41:EW41)</f>
        <v>10</v>
      </c>
      <c r="FH41" s="80"/>
      <c r="FI41" s="73" t="str">
        <f aca="false">BE41</f>
        <v>Robertinho</v>
      </c>
      <c r="FJ41" s="81" t="n">
        <f aca="false">COUNTIF(BF41:DC41,"&gt;0")</f>
        <v>12</v>
      </c>
      <c r="FK41" s="81" t="n">
        <f aca="false">AVERAGE(BF41:DC41)</f>
        <v>1</v>
      </c>
      <c r="FL41" s="81" t="n">
        <f aca="false">_xlfn.STDEV.P(BF41:DC41)</f>
        <v>0</v>
      </c>
    </row>
    <row r="42" customFormat="false" ht="12.75" hidden="false" customHeight="false" outlineLevel="0" collapsed="false">
      <c r="B42" s="73" t="str">
        <f aca="false">INTRO!B42</f>
        <v>Rogerio</v>
      </c>
      <c r="C42" s="82" t="str">
        <f aca="false">IF($B42=C$2,"-",IF(COUNTIF(CORRIDA!$M:$M,$B42&amp;" d. "&amp;C$2)=0,"",COUNTIF(CORRIDA!$M:$M,$B42&amp;" d. "&amp;C$2)))</f>
        <v/>
      </c>
      <c r="D42" s="82" t="str">
        <f aca="false">IF($B42=D$2,"-",IF(COUNTIF(CORRIDA!$M:$M,$B42&amp;" d. "&amp;D$2)=0,"",COUNTIF(CORRIDA!$M:$M,$B42&amp;" d. "&amp;D$2)))</f>
        <v/>
      </c>
      <c r="E42" s="82" t="str">
        <f aca="false">IF($B42=E$2,"-",IF(COUNTIF(CORRIDA!$M:$M,$B42&amp;" d. "&amp;E$2)=0,"",COUNTIF(CORRIDA!$M:$M,$B42&amp;" d. "&amp;E$2)))</f>
        <v/>
      </c>
      <c r="F42" s="82" t="str">
        <f aca="false">IF($B42=F$2,"-",IF(COUNTIF(CORRIDA!$M:$M,$B42&amp;" d. "&amp;F$2)=0,"",COUNTIF(CORRIDA!$M:$M,$B42&amp;" d. "&amp;F$2)))</f>
        <v/>
      </c>
      <c r="G42" s="82" t="str">
        <f aca="false">IF($B42=G$2,"-",IF(COUNTIF(CORRIDA!$M:$M,$B42&amp;" d. "&amp;G$2)=0,"",COUNTIF(CORRIDA!$M:$M,$B42&amp;" d. "&amp;G$2)))</f>
        <v/>
      </c>
      <c r="H42" s="82" t="str">
        <f aca="false">IF($B42=H$2,"-",IF(COUNTIF(CORRIDA!$M:$M,$B42&amp;" d. "&amp;H$2)=0,"",COUNTIF(CORRIDA!$M:$M,$B42&amp;" d. "&amp;H$2)))</f>
        <v/>
      </c>
      <c r="I42" s="82" t="str">
        <f aca="false">IF($B42=I$2,"-",IF(COUNTIF(CORRIDA!$M:$M,$B42&amp;" d. "&amp;I$2)=0,"",COUNTIF(CORRIDA!$M:$M,$B42&amp;" d. "&amp;I$2)))</f>
        <v/>
      </c>
      <c r="J42" s="82" t="str">
        <f aca="false">IF($B42=J$2,"-",IF(COUNTIF(CORRIDA!$M:$M,$B42&amp;" d. "&amp;J$2)=0,"",COUNTIF(CORRIDA!$M:$M,$B42&amp;" d. "&amp;J$2)))</f>
        <v/>
      </c>
      <c r="K42" s="82" t="str">
        <f aca="false">IF($B42=K$2,"-",IF(COUNTIF(CORRIDA!$M:$M,$B42&amp;" d. "&amp;K$2)=0,"",COUNTIF(CORRIDA!$M:$M,$B42&amp;" d. "&amp;K$2)))</f>
        <v/>
      </c>
      <c r="L42" s="82" t="str">
        <f aca="false">IF($B42=L$2,"-",IF(COUNTIF(CORRIDA!$M:$M,$B42&amp;" d. "&amp;L$2)=0,"",COUNTIF(CORRIDA!$M:$M,$B42&amp;" d. "&amp;L$2)))</f>
        <v/>
      </c>
      <c r="M42" s="82" t="str">
        <f aca="false">IF($B42=M$2,"-",IF(COUNTIF(CORRIDA!$M:$M,$B42&amp;" d. "&amp;M$2)=0,"",COUNTIF(CORRIDA!$M:$M,$B42&amp;" d. "&amp;M$2)))</f>
        <v/>
      </c>
      <c r="N42" s="82" t="str">
        <f aca="false">IF($B42=N$2,"-",IF(COUNTIF(CORRIDA!$M:$M,$B42&amp;" d. "&amp;N$2)=0,"",COUNTIF(CORRIDA!$M:$M,$B42&amp;" d. "&amp;N$2)))</f>
        <v/>
      </c>
      <c r="O42" s="82" t="str">
        <f aca="false">IF($B42=O$2,"-",IF(COUNTIF(CORRIDA!$M:$M,$B42&amp;" d. "&amp;O$2)=0,"",COUNTIF(CORRIDA!$M:$M,$B42&amp;" d. "&amp;O$2)))</f>
        <v/>
      </c>
      <c r="P42" s="82" t="str">
        <f aca="false">IF($B42=P$2,"-",IF(COUNTIF(CORRIDA!$M:$M,$B42&amp;" d. "&amp;P$2)=0,"",COUNTIF(CORRIDA!$M:$M,$B42&amp;" d. "&amp;P$2)))</f>
        <v/>
      </c>
      <c r="Q42" s="82" t="str">
        <f aca="false">IF($B42=Q$2,"-",IF(COUNTIF(CORRIDA!$M:$M,$B42&amp;" d. "&amp;Q$2)=0,"",COUNTIF(CORRIDA!$M:$M,$B42&amp;" d. "&amp;Q$2)))</f>
        <v/>
      </c>
      <c r="R42" s="82" t="str">
        <f aca="false">IF($B42=R$2,"-",IF(COUNTIF(CORRIDA!$M:$M,$B42&amp;" d. "&amp;R$2)=0,"",COUNTIF(CORRIDA!$M:$M,$B42&amp;" d. "&amp;R$2)))</f>
        <v/>
      </c>
      <c r="S42" s="82" t="str">
        <f aca="false">IF($B42=S$2,"-",IF(COUNTIF(CORRIDA!$M:$M,$B42&amp;" d. "&amp;S$2)=0,"",COUNTIF(CORRIDA!$M:$M,$B42&amp;" d. "&amp;S$2)))</f>
        <v/>
      </c>
      <c r="T42" s="82" t="str">
        <f aca="false">IF($B42=T$2,"-",IF(COUNTIF(CORRIDA!$M:$M,$B42&amp;" d. "&amp;T$2)=0,"",COUNTIF(CORRIDA!$M:$M,$B42&amp;" d. "&amp;T$2)))</f>
        <v/>
      </c>
      <c r="U42" s="82" t="str">
        <f aca="false">IF($B42=U$2,"-",IF(COUNTIF(CORRIDA!$M:$M,$B42&amp;" d. "&amp;U$2)=0,"",COUNTIF(CORRIDA!$M:$M,$B42&amp;" d. "&amp;U$2)))</f>
        <v/>
      </c>
      <c r="V42" s="82" t="str">
        <f aca="false">IF($B42=V$2,"-",IF(COUNTIF(CORRIDA!$M:$M,$B42&amp;" d. "&amp;V$2)=0,"",COUNTIF(CORRIDA!$M:$M,$B42&amp;" d. "&amp;V$2)))</f>
        <v/>
      </c>
      <c r="W42" s="82" t="str">
        <f aca="false">IF($B42=W$2,"-",IF(COUNTIF(CORRIDA!$M:$M,$B42&amp;" d. "&amp;W$2)=0,"",COUNTIF(CORRIDA!$M:$M,$B42&amp;" d. "&amp;W$2)))</f>
        <v/>
      </c>
      <c r="X42" s="82" t="str">
        <f aca="false">IF($B42=X$2,"-",IF(COUNTIF(CORRIDA!$M:$M,$B42&amp;" d. "&amp;X$2)=0,"",COUNTIF(CORRIDA!$M:$M,$B42&amp;" d. "&amp;X$2)))</f>
        <v/>
      </c>
      <c r="Y42" s="82" t="str">
        <f aca="false">IF($B42=Y$2,"-",IF(COUNTIF(CORRIDA!$M:$M,$B42&amp;" d. "&amp;Y$2)=0,"",COUNTIF(CORRIDA!$M:$M,$B42&amp;" d. "&amp;Y$2)))</f>
        <v/>
      </c>
      <c r="Z42" s="82" t="str">
        <f aca="false">IF($B42=Z$2,"-",IF(COUNTIF(CORRIDA!$M:$M,$B42&amp;" d. "&amp;Z$2)=0,"",COUNTIF(CORRIDA!$M:$M,$B42&amp;" d. "&amp;Z$2)))</f>
        <v/>
      </c>
      <c r="AA42" s="82" t="str">
        <f aca="false">IF($B42=AA$2,"-",IF(COUNTIF(CORRIDA!$M:$M,$B42&amp;" d. "&amp;AA$2)=0,"",COUNTIF(CORRIDA!$M:$M,$B42&amp;" d. "&amp;AA$2)))</f>
        <v/>
      </c>
      <c r="AB42" s="82" t="str">
        <f aca="false">IF($B42=AB$2,"-",IF(COUNTIF(CORRIDA!$M:$M,$B42&amp;" d. "&amp;AB$2)=0,"",COUNTIF(CORRIDA!$M:$M,$B42&amp;" d. "&amp;AB$2)))</f>
        <v/>
      </c>
      <c r="AC42" s="82" t="str">
        <f aca="false">IF($B42=AC$2,"-",IF(COUNTIF(CORRIDA!$M:$M,$B42&amp;" d. "&amp;AC$2)=0,"",COUNTIF(CORRIDA!$M:$M,$B42&amp;" d. "&amp;AC$2)))</f>
        <v/>
      </c>
      <c r="AD42" s="82" t="str">
        <f aca="false">IF($B42=AD$2,"-",IF(COUNTIF(CORRIDA!$M:$M,$B42&amp;" d. "&amp;AD$2)=0,"",COUNTIF(CORRIDA!$M:$M,$B42&amp;" d. "&amp;AD$2)))</f>
        <v/>
      </c>
      <c r="AE42" s="82" t="str">
        <f aca="false">IF($B42=AE$2,"-",IF(COUNTIF(CORRIDA!$M:$M,$B42&amp;" d. "&amp;AE$2)=0,"",COUNTIF(CORRIDA!$M:$M,$B42&amp;" d. "&amp;AE$2)))</f>
        <v/>
      </c>
      <c r="AF42" s="82" t="str">
        <f aca="false">IF($B42=AF$2,"-",IF(COUNTIF(CORRIDA!$M:$M,$B42&amp;" d. "&amp;AF$2)=0,"",COUNTIF(CORRIDA!$M:$M,$B42&amp;" d. "&amp;AF$2)))</f>
        <v/>
      </c>
      <c r="AG42" s="82" t="str">
        <f aca="false">IF($B42=AG$2,"-",IF(COUNTIF(CORRIDA!$M:$M,$B42&amp;" d. "&amp;AG$2)=0,"",COUNTIF(CORRIDA!$M:$M,$B42&amp;" d. "&amp;AG$2)))</f>
        <v/>
      </c>
      <c r="AH42" s="82" t="str">
        <f aca="false">IF($B42=AH$2,"-",IF(COUNTIF(CORRIDA!$M:$M,$B42&amp;" d. "&amp;AH$2)=0,"",COUNTIF(CORRIDA!$M:$M,$B42&amp;" d. "&amp;AH$2)))</f>
        <v/>
      </c>
      <c r="AI42" s="82" t="str">
        <f aca="false">IF($B42=AI$2,"-",IF(COUNTIF(CORRIDA!$M:$M,$B42&amp;" d. "&amp;AI$2)=0,"",COUNTIF(CORRIDA!$M:$M,$B42&amp;" d. "&amp;AI$2)))</f>
        <v/>
      </c>
      <c r="AJ42" s="82" t="str">
        <f aca="false">IF($B42=AJ$2,"-",IF(COUNTIF(CORRIDA!$M:$M,$B42&amp;" d. "&amp;AJ$2)=0,"",COUNTIF(CORRIDA!$M:$M,$B42&amp;" d. "&amp;AJ$2)))</f>
        <v/>
      </c>
      <c r="AK42" s="82" t="str">
        <f aca="false">IF($B42=AK$2,"-",IF(COUNTIF(CORRIDA!$M:$M,$B42&amp;" d. "&amp;AK$2)=0,"",COUNTIF(CORRIDA!$M:$M,$B42&amp;" d. "&amp;AK$2)))</f>
        <v/>
      </c>
      <c r="AL42" s="82" t="str">
        <f aca="false">IF($B42=AL$2,"-",IF(COUNTIF(CORRIDA!$M:$M,$B42&amp;" d. "&amp;AL$2)=0,"",COUNTIF(CORRIDA!$M:$M,$B42&amp;" d. "&amp;AL$2)))</f>
        <v/>
      </c>
      <c r="AM42" s="82" t="str">
        <f aca="false">IF($B42=AM$2,"-",IF(COUNTIF(CORRIDA!$M:$M,$B42&amp;" d. "&amp;AM$2)=0,"",COUNTIF(CORRIDA!$M:$M,$B42&amp;" d. "&amp;AM$2)))</f>
        <v/>
      </c>
      <c r="AN42" s="82" t="str">
        <f aca="false">IF($B42=AN$2,"-",IF(COUNTIF(CORRIDA!$M:$M,$B42&amp;" d. "&amp;AN$2)=0,"",COUNTIF(CORRIDA!$M:$M,$B42&amp;" d. "&amp;AN$2)))</f>
        <v/>
      </c>
      <c r="AO42" s="82" t="str">
        <f aca="false">IF($B42=AO$2,"-",IF(COUNTIF(CORRIDA!$M:$M,$B42&amp;" d. "&amp;AO$2)=0,"",COUNTIF(CORRIDA!$M:$M,$B42&amp;" d. "&amp;AO$2)))</f>
        <v/>
      </c>
      <c r="AP42" s="82" t="str">
        <f aca="false">IF($B42=AP$2,"-",IF(COUNTIF(CORRIDA!$M:$M,$B42&amp;" d. "&amp;AP$2)=0,"",COUNTIF(CORRIDA!$M:$M,$B42&amp;" d. "&amp;AP$2)))</f>
        <v>-</v>
      </c>
      <c r="AQ42" s="82" t="str">
        <f aca="false">IF($B42=AQ$2,"-",IF(COUNTIF(CORRIDA!$M:$M,$B42&amp;" d. "&amp;AQ$2)=0,"",COUNTIF(CORRIDA!$M:$M,$B42&amp;" d. "&amp;AQ$2)))</f>
        <v/>
      </c>
      <c r="AR42" s="82" t="str">
        <f aca="false">IF($B42=AR$2,"-",IF(COUNTIF(CORRIDA!$M:$M,$B42&amp;" d. "&amp;AR$2)=0,"",COUNTIF(CORRIDA!$M:$M,$B42&amp;" d. "&amp;AR$2)))</f>
        <v/>
      </c>
      <c r="AS42" s="82" t="str">
        <f aca="false">IF($B42=AS$2,"-",IF(COUNTIF(CORRIDA!$M:$M,$B42&amp;" d. "&amp;AS$2)=0,"",COUNTIF(CORRIDA!$M:$M,$B42&amp;" d. "&amp;AS$2)))</f>
        <v/>
      </c>
      <c r="AT42" s="82" t="str">
        <f aca="false">IF($B42=AT$2,"-",IF(COUNTIF(CORRIDA!$M:$M,$B42&amp;" d. "&amp;AT$2)=0,"",COUNTIF(CORRIDA!$M:$M,$B42&amp;" d. "&amp;AT$2)))</f>
        <v/>
      </c>
      <c r="AU42" s="82" t="str">
        <f aca="false">IF($B42=AU$2,"-",IF(COUNTIF(CORRIDA!$M:$M,$B42&amp;" d. "&amp;AU$2)=0,"",COUNTIF(CORRIDA!$M:$M,$B42&amp;" d. "&amp;AU$2)))</f>
        <v/>
      </c>
      <c r="AV42" s="82" t="str">
        <f aca="false">IF($B42=AV$2,"-",IF(COUNTIF(CORRIDA!$M:$M,$B42&amp;" d. "&amp;AV$2)=0,"",COUNTIF(CORRIDA!$M:$M,$B42&amp;" d. "&amp;AV$2)))</f>
        <v/>
      </c>
      <c r="AW42" s="82" t="str">
        <f aca="false">IF($B42=AW$2,"-",IF(COUNTIF(CORRIDA!$M:$M,$B42&amp;" d. "&amp;AW$2)=0,"",COUNTIF(CORRIDA!$M:$M,$B42&amp;" d. "&amp;AW$2)))</f>
        <v/>
      </c>
      <c r="AX42" s="82" t="str">
        <f aca="false">IF($B42=AX$2,"-",IF(COUNTIF(CORRIDA!$M:$M,$B42&amp;" d. "&amp;AX$2)=0,"",COUNTIF(CORRIDA!$M:$M,$B42&amp;" d. "&amp;AX$2)))</f>
        <v/>
      </c>
      <c r="AY42" s="82" t="str">
        <f aca="false">IF($B42=AY$2,"-",IF(COUNTIF(CORRIDA!$M:$M,$B42&amp;" d. "&amp;AY$2)=0,"",COUNTIF(CORRIDA!$M:$M,$B42&amp;" d. "&amp;AY$2)))</f>
        <v/>
      </c>
      <c r="AZ42" s="82" t="str">
        <f aca="false">IF($B42=AZ$2,"-",IF(COUNTIF(CORRIDA!$M:$M,$B42&amp;" d. "&amp;AZ$2)=0,"",COUNTIF(CORRIDA!$M:$M,$B42&amp;" d. "&amp;AZ$2)))</f>
        <v/>
      </c>
      <c r="BA42" s="75" t="n">
        <f aca="false">SUM(C42:AZ42)</f>
        <v>0</v>
      </c>
      <c r="BE42" s="73" t="str">
        <f aca="false">B42</f>
        <v>Rogerio</v>
      </c>
      <c r="BF42" s="83" t="str">
        <f aca="false">IF($B42=BF$2,"-",IF(COUNTIF(CORRIDA!$M:$M,$B42&amp;" d. "&amp;BF$2)+COUNTIF(CORRIDA!$M:$M,BF$2&amp;" d. "&amp;$B42)=0,"",COUNTIF(CORRIDA!$M:$M,$B42&amp;" d. "&amp;BF$2)+COUNTIF(CORRIDA!$M:$M,BF$2&amp;" d. "&amp;$B42)))</f>
        <v/>
      </c>
      <c r="BG42" s="83" t="str">
        <f aca="false">IF($B42=BG$2,"-",IF(COUNTIF(CORRIDA!$M:$M,$B42&amp;" d. "&amp;BG$2)+COUNTIF(CORRIDA!$M:$M,BG$2&amp;" d. "&amp;$B42)=0,"",COUNTIF(CORRIDA!$M:$M,$B42&amp;" d. "&amp;BG$2)+COUNTIF(CORRIDA!$M:$M,BG$2&amp;" d. "&amp;$B42)))</f>
        <v/>
      </c>
      <c r="BH42" s="83" t="str">
        <f aca="false">IF($B42=BH$2,"-",IF(COUNTIF(CORRIDA!$M:$M,$B42&amp;" d. "&amp;BH$2)+COUNTIF(CORRIDA!$M:$M,BH$2&amp;" d. "&amp;$B42)=0,"",COUNTIF(CORRIDA!$M:$M,$B42&amp;" d. "&amp;BH$2)+COUNTIF(CORRIDA!$M:$M,BH$2&amp;" d. "&amp;$B42)))</f>
        <v/>
      </c>
      <c r="BI42" s="83" t="str">
        <f aca="false">IF($B42=BI$2,"-",IF(COUNTIF(CORRIDA!$M:$M,$B42&amp;" d. "&amp;BI$2)+COUNTIF(CORRIDA!$M:$M,BI$2&amp;" d. "&amp;$B42)=0,"",COUNTIF(CORRIDA!$M:$M,$B42&amp;" d. "&amp;BI$2)+COUNTIF(CORRIDA!$M:$M,BI$2&amp;" d. "&amp;$B42)))</f>
        <v/>
      </c>
      <c r="BJ42" s="83" t="str">
        <f aca="false">IF($B42=BJ$2,"-",IF(COUNTIF(CORRIDA!$M:$M,$B42&amp;" d. "&amp;BJ$2)+COUNTIF(CORRIDA!$M:$M,BJ$2&amp;" d. "&amp;$B42)=0,"",COUNTIF(CORRIDA!$M:$M,$B42&amp;" d. "&amp;BJ$2)+COUNTIF(CORRIDA!$M:$M,BJ$2&amp;" d. "&amp;$B42)))</f>
        <v/>
      </c>
      <c r="BK42" s="83" t="str">
        <f aca="false">IF($B42=BK$2,"-",IF(COUNTIF(CORRIDA!$M:$M,$B42&amp;" d. "&amp;BK$2)+COUNTIF(CORRIDA!$M:$M,BK$2&amp;" d. "&amp;$B42)=0,"",COUNTIF(CORRIDA!$M:$M,$B42&amp;" d. "&amp;BK$2)+COUNTIF(CORRIDA!$M:$M,BK$2&amp;" d. "&amp;$B42)))</f>
        <v/>
      </c>
      <c r="BL42" s="83" t="str">
        <f aca="false">IF($B42=BL$2,"-",IF(COUNTIF(CORRIDA!$M:$M,$B42&amp;" d. "&amp;BL$2)+COUNTIF(CORRIDA!$M:$M,BL$2&amp;" d. "&amp;$B42)=0,"",COUNTIF(CORRIDA!$M:$M,$B42&amp;" d. "&amp;BL$2)+COUNTIF(CORRIDA!$M:$M,BL$2&amp;" d. "&amp;$B42)))</f>
        <v/>
      </c>
      <c r="BM42" s="83" t="str">
        <f aca="false">IF($B42=BM$2,"-",IF(COUNTIF(CORRIDA!$M:$M,$B42&amp;" d. "&amp;BM$2)+COUNTIF(CORRIDA!$M:$M,BM$2&amp;" d. "&amp;$B42)=0,"",COUNTIF(CORRIDA!$M:$M,$B42&amp;" d. "&amp;BM$2)+COUNTIF(CORRIDA!$M:$M,BM$2&amp;" d. "&amp;$B42)))</f>
        <v/>
      </c>
      <c r="BN42" s="83" t="str">
        <f aca="false">IF($B42=BN$2,"-",IF(COUNTIF(CORRIDA!$M:$M,$B42&amp;" d. "&amp;BN$2)+COUNTIF(CORRIDA!$M:$M,BN$2&amp;" d. "&amp;$B42)=0,"",COUNTIF(CORRIDA!$M:$M,$B42&amp;" d. "&amp;BN$2)+COUNTIF(CORRIDA!$M:$M,BN$2&amp;" d. "&amp;$B42)))</f>
        <v/>
      </c>
      <c r="BO42" s="83" t="str">
        <f aca="false">IF($B42=BO$2,"-",IF(COUNTIF(CORRIDA!$M:$M,$B42&amp;" d. "&amp;BO$2)+COUNTIF(CORRIDA!$M:$M,BO$2&amp;" d. "&amp;$B42)=0,"",COUNTIF(CORRIDA!$M:$M,$B42&amp;" d. "&amp;BO$2)+COUNTIF(CORRIDA!$M:$M,BO$2&amp;" d. "&amp;$B42)))</f>
        <v/>
      </c>
      <c r="BP42" s="83" t="str">
        <f aca="false">IF($B42=BP$2,"-",IF(COUNTIF(CORRIDA!$M:$M,$B42&amp;" d. "&amp;BP$2)+COUNTIF(CORRIDA!$M:$M,BP$2&amp;" d. "&amp;$B42)=0,"",COUNTIF(CORRIDA!$M:$M,$B42&amp;" d. "&amp;BP$2)+COUNTIF(CORRIDA!$M:$M,BP$2&amp;" d. "&amp;$B42)))</f>
        <v/>
      </c>
      <c r="BQ42" s="83" t="str">
        <f aca="false">IF($B42=BQ$2,"-",IF(COUNTIF(CORRIDA!$M:$M,$B42&amp;" d. "&amp;BQ$2)+COUNTIF(CORRIDA!$M:$M,BQ$2&amp;" d. "&amp;$B42)=0,"",COUNTIF(CORRIDA!$M:$M,$B42&amp;" d. "&amp;BQ$2)+COUNTIF(CORRIDA!$M:$M,BQ$2&amp;" d. "&amp;$B42)))</f>
        <v/>
      </c>
      <c r="BR42" s="83" t="str">
        <f aca="false">IF($B42=BR$2,"-",IF(COUNTIF(CORRIDA!$M:$M,$B42&amp;" d. "&amp;BR$2)+COUNTIF(CORRIDA!$M:$M,BR$2&amp;" d. "&amp;$B42)=0,"",COUNTIF(CORRIDA!$M:$M,$B42&amp;" d. "&amp;BR$2)+COUNTIF(CORRIDA!$M:$M,BR$2&amp;" d. "&amp;$B42)))</f>
        <v/>
      </c>
      <c r="BS42" s="83" t="str">
        <f aca="false">IF($B42=BS$2,"-",IF(COUNTIF(CORRIDA!$M:$M,$B42&amp;" d. "&amp;BS$2)+COUNTIF(CORRIDA!$M:$M,BS$2&amp;" d. "&amp;$B42)=0,"",COUNTIF(CORRIDA!$M:$M,$B42&amp;" d. "&amp;BS$2)+COUNTIF(CORRIDA!$M:$M,BS$2&amp;" d. "&amp;$B42)))</f>
        <v/>
      </c>
      <c r="BT42" s="83" t="str">
        <f aca="false">IF($B42=BT$2,"-",IF(COUNTIF(CORRIDA!$M:$M,$B42&amp;" d. "&amp;BT$2)+COUNTIF(CORRIDA!$M:$M,BT$2&amp;" d. "&amp;$B42)=0,"",COUNTIF(CORRIDA!$M:$M,$B42&amp;" d. "&amp;BT$2)+COUNTIF(CORRIDA!$M:$M,BT$2&amp;" d. "&amp;$B42)))</f>
        <v/>
      </c>
      <c r="BU42" s="83" t="str">
        <f aca="false">IF($B42=BU$2,"-",IF(COUNTIF(CORRIDA!$M:$M,$B42&amp;" d. "&amp;BU$2)+COUNTIF(CORRIDA!$M:$M,BU$2&amp;" d. "&amp;$B42)=0,"",COUNTIF(CORRIDA!$M:$M,$B42&amp;" d. "&amp;BU$2)+COUNTIF(CORRIDA!$M:$M,BU$2&amp;" d. "&amp;$B42)))</f>
        <v/>
      </c>
      <c r="BV42" s="83" t="str">
        <f aca="false">IF($B42=BV$2,"-",IF(COUNTIF(CORRIDA!$M:$M,$B42&amp;" d. "&amp;BV$2)+COUNTIF(CORRIDA!$M:$M,BV$2&amp;" d. "&amp;$B42)=0,"",COUNTIF(CORRIDA!$M:$M,$B42&amp;" d. "&amp;BV$2)+COUNTIF(CORRIDA!$M:$M,BV$2&amp;" d. "&amp;$B42)))</f>
        <v/>
      </c>
      <c r="BW42" s="83" t="str">
        <f aca="false">IF($B42=BW$2,"-",IF(COUNTIF(CORRIDA!$M:$M,$B42&amp;" d. "&amp;BW$2)+COUNTIF(CORRIDA!$M:$M,BW$2&amp;" d. "&amp;$B42)=0,"",COUNTIF(CORRIDA!$M:$M,$B42&amp;" d. "&amp;BW$2)+COUNTIF(CORRIDA!$M:$M,BW$2&amp;" d. "&amp;$B42)))</f>
        <v/>
      </c>
      <c r="BX42" s="83" t="str">
        <f aca="false">IF($B42=BX$2,"-",IF(COUNTIF(CORRIDA!$M:$M,$B42&amp;" d. "&amp;BX$2)+COUNTIF(CORRIDA!$M:$M,BX$2&amp;" d. "&amp;$B42)=0,"",COUNTIF(CORRIDA!$M:$M,$B42&amp;" d. "&amp;BX$2)+COUNTIF(CORRIDA!$M:$M,BX$2&amp;" d. "&amp;$B42)))</f>
        <v/>
      </c>
      <c r="BY42" s="83" t="str">
        <f aca="false">IF($B42=BY$2,"-",IF(COUNTIF(CORRIDA!$M:$M,$B42&amp;" d. "&amp;BY$2)+COUNTIF(CORRIDA!$M:$M,BY$2&amp;" d. "&amp;$B42)=0,"",COUNTIF(CORRIDA!$M:$M,$B42&amp;" d. "&amp;BY$2)+COUNTIF(CORRIDA!$M:$M,BY$2&amp;" d. "&amp;$B42)))</f>
        <v/>
      </c>
      <c r="BZ42" s="83" t="str">
        <f aca="false">IF($B42=BZ$2,"-",IF(COUNTIF(CORRIDA!$M:$M,$B42&amp;" d. "&amp;BZ$2)+COUNTIF(CORRIDA!$M:$M,BZ$2&amp;" d. "&amp;$B42)=0,"",COUNTIF(CORRIDA!$M:$M,$B42&amp;" d. "&amp;BZ$2)+COUNTIF(CORRIDA!$M:$M,BZ$2&amp;" d. "&amp;$B42)))</f>
        <v/>
      </c>
      <c r="CA42" s="83" t="str">
        <f aca="false">IF($B42=CA$2,"-",IF(COUNTIF(CORRIDA!$M:$M,$B42&amp;" d. "&amp;CA$2)+COUNTIF(CORRIDA!$M:$M,CA$2&amp;" d. "&amp;$B42)=0,"",COUNTIF(CORRIDA!$M:$M,$B42&amp;" d. "&amp;CA$2)+COUNTIF(CORRIDA!$M:$M,CA$2&amp;" d. "&amp;$B42)))</f>
        <v/>
      </c>
      <c r="CB42" s="83" t="str">
        <f aca="false">IF($B42=CB$2,"-",IF(COUNTIF(CORRIDA!$M:$M,$B42&amp;" d. "&amp;CB$2)+COUNTIF(CORRIDA!$M:$M,CB$2&amp;" d. "&amp;$B42)=0,"",COUNTIF(CORRIDA!$M:$M,$B42&amp;" d. "&amp;CB$2)+COUNTIF(CORRIDA!$M:$M,CB$2&amp;" d. "&amp;$B42)))</f>
        <v/>
      </c>
      <c r="CC42" s="83" t="str">
        <f aca="false">IF($B42=CC$2,"-",IF(COUNTIF(CORRIDA!$M:$M,$B42&amp;" d. "&amp;CC$2)+COUNTIF(CORRIDA!$M:$M,CC$2&amp;" d. "&amp;$B42)=0,"",COUNTIF(CORRIDA!$M:$M,$B42&amp;" d. "&amp;CC$2)+COUNTIF(CORRIDA!$M:$M,CC$2&amp;" d. "&amp;$B42)))</f>
        <v/>
      </c>
      <c r="CD42" s="83" t="str">
        <f aca="false">IF($B42=CD$2,"-",IF(COUNTIF(CORRIDA!$M:$M,$B42&amp;" d. "&amp;CD$2)+COUNTIF(CORRIDA!$M:$M,CD$2&amp;" d. "&amp;$B42)=0,"",COUNTIF(CORRIDA!$M:$M,$B42&amp;" d. "&amp;CD$2)+COUNTIF(CORRIDA!$M:$M,CD$2&amp;" d. "&amp;$B42)))</f>
        <v/>
      </c>
      <c r="CE42" s="83" t="str">
        <f aca="false">IF($B42=CE$2,"-",IF(COUNTIF(CORRIDA!$M:$M,$B42&amp;" d. "&amp;CE$2)+COUNTIF(CORRIDA!$M:$M,CE$2&amp;" d. "&amp;$B42)=0,"",COUNTIF(CORRIDA!$M:$M,$B42&amp;" d. "&amp;CE$2)+COUNTIF(CORRIDA!$M:$M,CE$2&amp;" d. "&amp;$B42)))</f>
        <v/>
      </c>
      <c r="CF42" s="83" t="str">
        <f aca="false">IF($B42=CF$2,"-",IF(COUNTIF(CORRIDA!$M:$M,$B42&amp;" d. "&amp;CF$2)+COUNTIF(CORRIDA!$M:$M,CF$2&amp;" d. "&amp;$B42)=0,"",COUNTIF(CORRIDA!$M:$M,$B42&amp;" d. "&amp;CF$2)+COUNTIF(CORRIDA!$M:$M,CF$2&amp;" d. "&amp;$B42)))</f>
        <v/>
      </c>
      <c r="CG42" s="83" t="str">
        <f aca="false">IF($B42=CG$2,"-",IF(COUNTIF(CORRIDA!$M:$M,$B42&amp;" d. "&amp;CG$2)+COUNTIF(CORRIDA!$M:$M,CG$2&amp;" d. "&amp;$B42)=0,"",COUNTIF(CORRIDA!$M:$M,$B42&amp;" d. "&amp;CG$2)+COUNTIF(CORRIDA!$M:$M,CG$2&amp;" d. "&amp;$B42)))</f>
        <v/>
      </c>
      <c r="CH42" s="83" t="str">
        <f aca="false">IF($B42=CH$2,"-",IF(COUNTIF(CORRIDA!$M:$M,$B42&amp;" d. "&amp;CH$2)+COUNTIF(CORRIDA!$M:$M,CH$2&amp;" d. "&amp;$B42)=0,"",COUNTIF(CORRIDA!$M:$M,$B42&amp;" d. "&amp;CH$2)+COUNTIF(CORRIDA!$M:$M,CH$2&amp;" d. "&amp;$B42)))</f>
        <v/>
      </c>
      <c r="CI42" s="83" t="str">
        <f aca="false">IF($B42=CI$2,"-",IF(COUNTIF(CORRIDA!$M:$M,$B42&amp;" d. "&amp;CI$2)+COUNTIF(CORRIDA!$M:$M,CI$2&amp;" d. "&amp;$B42)=0,"",COUNTIF(CORRIDA!$M:$M,$B42&amp;" d. "&amp;CI$2)+COUNTIF(CORRIDA!$M:$M,CI$2&amp;" d. "&amp;$B42)))</f>
        <v/>
      </c>
      <c r="CJ42" s="83" t="str">
        <f aca="false">IF($B42=CJ$2,"-",IF(COUNTIF(CORRIDA!$M:$M,$B42&amp;" d. "&amp;CJ$2)+COUNTIF(CORRIDA!$M:$M,CJ$2&amp;" d. "&amp;$B42)=0,"",COUNTIF(CORRIDA!$M:$M,$B42&amp;" d. "&amp;CJ$2)+COUNTIF(CORRIDA!$M:$M,CJ$2&amp;" d. "&amp;$B42)))</f>
        <v/>
      </c>
      <c r="CK42" s="83" t="str">
        <f aca="false">IF($B42=CK$2,"-",IF(COUNTIF(CORRIDA!$M:$M,$B42&amp;" d. "&amp;CK$2)+COUNTIF(CORRIDA!$M:$M,CK$2&amp;" d. "&amp;$B42)=0,"",COUNTIF(CORRIDA!$M:$M,$B42&amp;" d. "&amp;CK$2)+COUNTIF(CORRIDA!$M:$M,CK$2&amp;" d. "&amp;$B42)))</f>
        <v/>
      </c>
      <c r="CL42" s="83" t="str">
        <f aca="false">IF($B42=CL$2,"-",IF(COUNTIF(CORRIDA!$M:$M,$B42&amp;" d. "&amp;CL$2)+COUNTIF(CORRIDA!$M:$M,CL$2&amp;" d. "&amp;$B42)=0,"",COUNTIF(CORRIDA!$M:$M,$B42&amp;" d. "&amp;CL$2)+COUNTIF(CORRIDA!$M:$M,CL$2&amp;" d. "&amp;$B42)))</f>
        <v/>
      </c>
      <c r="CM42" s="83" t="str">
        <f aca="false">IF($B42=CM$2,"-",IF(COUNTIF(CORRIDA!$M:$M,$B42&amp;" d. "&amp;CM$2)+COUNTIF(CORRIDA!$M:$M,CM$2&amp;" d. "&amp;$B42)=0,"",COUNTIF(CORRIDA!$M:$M,$B42&amp;" d. "&amp;CM$2)+COUNTIF(CORRIDA!$M:$M,CM$2&amp;" d. "&amp;$B42)))</f>
        <v/>
      </c>
      <c r="CN42" s="83" t="str">
        <f aca="false">IF($B42=CN$2,"-",IF(COUNTIF(CORRIDA!$M:$M,$B42&amp;" d. "&amp;CN$2)+COUNTIF(CORRIDA!$M:$M,CN$2&amp;" d. "&amp;$B42)=0,"",COUNTIF(CORRIDA!$M:$M,$B42&amp;" d. "&amp;CN$2)+COUNTIF(CORRIDA!$M:$M,CN$2&amp;" d. "&amp;$B42)))</f>
        <v/>
      </c>
      <c r="CO42" s="83" t="str">
        <f aca="false">IF($B42=CO$2,"-",IF(COUNTIF(CORRIDA!$M:$M,$B42&amp;" d. "&amp;CO$2)+COUNTIF(CORRIDA!$M:$M,CO$2&amp;" d. "&amp;$B42)=0,"",COUNTIF(CORRIDA!$M:$M,$B42&amp;" d. "&amp;CO$2)+COUNTIF(CORRIDA!$M:$M,CO$2&amp;" d. "&amp;$B42)))</f>
        <v/>
      </c>
      <c r="CP42" s="83" t="str">
        <f aca="false">IF($B42=CP$2,"-",IF(COUNTIF(CORRIDA!$M:$M,$B42&amp;" d. "&amp;CP$2)+COUNTIF(CORRIDA!$M:$M,CP$2&amp;" d. "&amp;$B42)=0,"",COUNTIF(CORRIDA!$M:$M,$B42&amp;" d. "&amp;CP$2)+COUNTIF(CORRIDA!$M:$M,CP$2&amp;" d. "&amp;$B42)))</f>
        <v/>
      </c>
      <c r="CQ42" s="83" t="str">
        <f aca="false">IF($B42=CQ$2,"-",IF(COUNTIF(CORRIDA!$M:$M,$B42&amp;" d. "&amp;CQ$2)+COUNTIF(CORRIDA!$M:$M,CQ$2&amp;" d. "&amp;$B42)=0,"",COUNTIF(CORRIDA!$M:$M,$B42&amp;" d. "&amp;CQ$2)+COUNTIF(CORRIDA!$M:$M,CQ$2&amp;" d. "&amp;$B42)))</f>
        <v/>
      </c>
      <c r="CR42" s="83" t="str">
        <f aca="false">IF($B42=CR$2,"-",IF(COUNTIF(CORRIDA!$M:$M,$B42&amp;" d. "&amp;CR$2)+COUNTIF(CORRIDA!$M:$M,CR$2&amp;" d. "&amp;$B42)=0,"",COUNTIF(CORRIDA!$M:$M,$B42&amp;" d. "&amp;CR$2)+COUNTIF(CORRIDA!$M:$M,CR$2&amp;" d. "&amp;$B42)))</f>
        <v/>
      </c>
      <c r="CS42" s="83" t="str">
        <f aca="false">IF($B42=CS$2,"-",IF(COUNTIF(CORRIDA!$M:$M,$B42&amp;" d. "&amp;CS$2)+COUNTIF(CORRIDA!$M:$M,CS$2&amp;" d. "&amp;$B42)=0,"",COUNTIF(CORRIDA!$M:$M,$B42&amp;" d. "&amp;CS$2)+COUNTIF(CORRIDA!$M:$M,CS$2&amp;" d. "&amp;$B42)))</f>
        <v>-</v>
      </c>
      <c r="CT42" s="83" t="str">
        <f aca="false">IF($B42=CT$2,"-",IF(COUNTIF(CORRIDA!$M:$M,$B42&amp;" d. "&amp;CT$2)+COUNTIF(CORRIDA!$M:$M,CT$2&amp;" d. "&amp;$B42)=0,"",COUNTIF(CORRIDA!$M:$M,$B42&amp;" d. "&amp;CT$2)+COUNTIF(CORRIDA!$M:$M,CT$2&amp;" d. "&amp;$B42)))</f>
        <v/>
      </c>
      <c r="CU42" s="83" t="str">
        <f aca="false">IF($B42=CU$2,"-",IF(COUNTIF(CORRIDA!$M:$M,$B42&amp;" d. "&amp;CU$2)+COUNTIF(CORRIDA!$M:$M,CU$2&amp;" d. "&amp;$B42)=0,"",COUNTIF(CORRIDA!$M:$M,$B42&amp;" d. "&amp;CU$2)+COUNTIF(CORRIDA!$M:$M,CU$2&amp;" d. "&amp;$B42)))</f>
        <v/>
      </c>
      <c r="CV42" s="83" t="str">
        <f aca="false">IF($B42=CV$2,"-",IF(COUNTIF(CORRIDA!$M:$M,$B42&amp;" d. "&amp;CV$2)+COUNTIF(CORRIDA!$M:$M,CV$2&amp;" d. "&amp;$B42)=0,"",COUNTIF(CORRIDA!$M:$M,$B42&amp;" d. "&amp;CV$2)+COUNTIF(CORRIDA!$M:$M,CV$2&amp;" d. "&amp;$B42)))</f>
        <v/>
      </c>
      <c r="CW42" s="83" t="str">
        <f aca="false">IF($B42=CW$2,"-",IF(COUNTIF(CORRIDA!$M:$M,$B42&amp;" d. "&amp;CW$2)+COUNTIF(CORRIDA!$M:$M,CW$2&amp;" d. "&amp;$B42)=0,"",COUNTIF(CORRIDA!$M:$M,$B42&amp;" d. "&amp;CW$2)+COUNTIF(CORRIDA!$M:$M,CW$2&amp;" d. "&amp;$B42)))</f>
        <v/>
      </c>
      <c r="CX42" s="83" t="str">
        <f aca="false">IF($B42=CX$2,"-",IF(COUNTIF(CORRIDA!$M:$M,$B42&amp;" d. "&amp;CX$2)+COUNTIF(CORRIDA!$M:$M,CX$2&amp;" d. "&amp;$B42)=0,"",COUNTIF(CORRIDA!$M:$M,$B42&amp;" d. "&amp;CX$2)+COUNTIF(CORRIDA!$M:$M,CX$2&amp;" d. "&amp;$B42)))</f>
        <v/>
      </c>
      <c r="CY42" s="83" t="str">
        <f aca="false">IF($B42=CY$2,"-",IF(COUNTIF(CORRIDA!$M:$M,$B42&amp;" d. "&amp;CY$2)+COUNTIF(CORRIDA!$M:$M,CY$2&amp;" d. "&amp;$B42)=0,"",COUNTIF(CORRIDA!$M:$M,$B42&amp;" d. "&amp;CY$2)+COUNTIF(CORRIDA!$M:$M,CY$2&amp;" d. "&amp;$B42)))</f>
        <v/>
      </c>
      <c r="CZ42" s="83" t="str">
        <f aca="false">IF($B42=CZ$2,"-",IF(COUNTIF(CORRIDA!$M:$M,$B42&amp;" d. "&amp;CZ$2)+COUNTIF(CORRIDA!$M:$M,CZ$2&amp;" d. "&amp;$B42)=0,"",COUNTIF(CORRIDA!$M:$M,$B42&amp;" d. "&amp;CZ$2)+COUNTIF(CORRIDA!$M:$M,CZ$2&amp;" d. "&amp;$B42)))</f>
        <v/>
      </c>
      <c r="DA42" s="83" t="str">
        <f aca="false">IF($B42=DA$2,"-",IF(COUNTIF(CORRIDA!$M:$M,$B42&amp;" d. "&amp;DA$2)+COUNTIF(CORRIDA!$M:$M,DA$2&amp;" d. "&amp;$B42)=0,"",COUNTIF(CORRIDA!$M:$M,$B42&amp;" d. "&amp;DA$2)+COUNTIF(CORRIDA!$M:$M,DA$2&amp;" d. "&amp;$B42)))</f>
        <v/>
      </c>
      <c r="DB42" s="83" t="str">
        <f aca="false">IF($B42=DB$2,"-",IF(COUNTIF(CORRIDA!$M:$M,$B42&amp;" d. "&amp;DB$2)+COUNTIF(CORRIDA!$M:$M,DB$2&amp;" d. "&amp;$B42)=0,"",COUNTIF(CORRIDA!$M:$M,$B42&amp;" d. "&amp;DB$2)+COUNTIF(CORRIDA!$M:$M,DB$2&amp;" d. "&amp;$B42)))</f>
        <v/>
      </c>
      <c r="DC42" s="83" t="str">
        <f aca="false">IF($B42=DC$2,"-",IF(COUNTIF(CORRIDA!$M:$M,$B42&amp;" d. "&amp;DC$2)+COUNTIF(CORRIDA!$M:$M,DC$2&amp;" d. "&amp;$B42)=0,"",COUNTIF(CORRIDA!$M:$M,$B42&amp;" d. "&amp;DC$2)+COUNTIF(CORRIDA!$M:$M,DC$2&amp;" d. "&amp;$B42)))</f>
        <v/>
      </c>
      <c r="DD42" s="75" t="n">
        <f aca="false">SUM(BF42:DC42)</f>
        <v>0</v>
      </c>
      <c r="DE42" s="77" t="n">
        <f aca="false">COUNTIF(BF42:DC42,"&gt;0")</f>
        <v>0</v>
      </c>
      <c r="DF42" s="78" t="n">
        <f aca="false">IF(COUNTIF(BF42:DC42,"&gt;0")&lt;10,0,QUOTIENT(COUNTIF(BF42:DC42,"&gt;0"),5)*50)</f>
        <v>0</v>
      </c>
      <c r="DG42" s="79"/>
      <c r="DH42" s="73" t="str">
        <f aca="false">BE42</f>
        <v>Rogerio</v>
      </c>
      <c r="DI42" s="83" t="n">
        <f aca="false">IF($B42=DI$2,0,IF(COUNTIF(CORRIDA!$M:$M,$B42&amp;" d. "&amp;DI$2)+COUNTIF(CORRIDA!$M:$M,DI$2&amp;" d. "&amp;$B42)=0,0,COUNTIF(CORRIDA!$M:$M,$B42&amp;" d. "&amp;DI$2)+COUNTIF(CORRIDA!$M:$M,DI$2&amp;" d. "&amp;$B42)))</f>
        <v>0</v>
      </c>
      <c r="DJ42" s="83" t="n">
        <f aca="false">IF($B42=DJ$2,0,IF(COUNTIF(CORRIDA!$M:$M,$B42&amp;" d. "&amp;DJ$2)+COUNTIF(CORRIDA!$M:$M,DJ$2&amp;" d. "&amp;$B42)=0,0,COUNTIF(CORRIDA!$M:$M,$B42&amp;" d. "&amp;DJ$2)+COUNTIF(CORRIDA!$M:$M,DJ$2&amp;" d. "&amp;$B42)))</f>
        <v>0</v>
      </c>
      <c r="DK42" s="83" t="n">
        <f aca="false">IF($B42=DK$2,0,IF(COUNTIF(CORRIDA!$M:$M,$B42&amp;" d. "&amp;DK$2)+COUNTIF(CORRIDA!$M:$M,DK$2&amp;" d. "&amp;$B42)=0,0,COUNTIF(CORRIDA!$M:$M,$B42&amp;" d. "&amp;DK$2)+COUNTIF(CORRIDA!$M:$M,DK$2&amp;" d. "&amp;$B42)))</f>
        <v>0</v>
      </c>
      <c r="DL42" s="83" t="n">
        <f aca="false">IF($B42=DL$2,0,IF(COUNTIF(CORRIDA!$M:$M,$B42&amp;" d. "&amp;DL$2)+COUNTIF(CORRIDA!$M:$M,DL$2&amp;" d. "&amp;$B42)=0,0,COUNTIF(CORRIDA!$M:$M,$B42&amp;" d. "&amp;DL$2)+COUNTIF(CORRIDA!$M:$M,DL$2&amp;" d. "&amp;$B42)))</f>
        <v>0</v>
      </c>
      <c r="DM42" s="83" t="n">
        <f aca="false">IF($B42=DM$2,0,IF(COUNTIF(CORRIDA!$M:$M,$B42&amp;" d. "&amp;DM$2)+COUNTIF(CORRIDA!$M:$M,DM$2&amp;" d. "&amp;$B42)=0,0,COUNTIF(CORRIDA!$M:$M,$B42&amp;" d. "&amp;DM$2)+COUNTIF(CORRIDA!$M:$M,DM$2&amp;" d. "&amp;$B42)))</f>
        <v>0</v>
      </c>
      <c r="DN42" s="83" t="n">
        <f aca="false">IF($B42=DN$2,0,IF(COUNTIF(CORRIDA!$M:$M,$B42&amp;" d. "&amp;DN$2)+COUNTIF(CORRIDA!$M:$M,DN$2&amp;" d. "&amp;$B42)=0,0,COUNTIF(CORRIDA!$M:$M,$B42&amp;" d. "&amp;DN$2)+COUNTIF(CORRIDA!$M:$M,DN$2&amp;" d. "&amp;$B42)))</f>
        <v>0</v>
      </c>
      <c r="DO42" s="83" t="n">
        <f aca="false">IF($B42=DO$2,0,IF(COUNTIF(CORRIDA!$M:$M,$B42&amp;" d. "&amp;DO$2)+COUNTIF(CORRIDA!$M:$M,DO$2&amp;" d. "&amp;$B42)=0,0,COUNTIF(CORRIDA!$M:$M,$B42&amp;" d. "&amp;DO$2)+COUNTIF(CORRIDA!$M:$M,DO$2&amp;" d. "&amp;$B42)))</f>
        <v>0</v>
      </c>
      <c r="DP42" s="83" t="n">
        <f aca="false">IF($B42=DP$2,0,IF(COUNTIF(CORRIDA!$M:$M,$B42&amp;" d. "&amp;DP$2)+COUNTIF(CORRIDA!$M:$M,DP$2&amp;" d. "&amp;$B42)=0,0,COUNTIF(CORRIDA!$M:$M,$B42&amp;" d. "&amp;DP$2)+COUNTIF(CORRIDA!$M:$M,DP$2&amp;" d. "&amp;$B42)))</f>
        <v>0</v>
      </c>
      <c r="DQ42" s="83" t="n">
        <f aca="false">IF($B42=DQ$2,0,IF(COUNTIF(CORRIDA!$M:$M,$B42&amp;" d. "&amp;DQ$2)+COUNTIF(CORRIDA!$M:$M,DQ$2&amp;" d. "&amp;$B42)=0,0,COUNTIF(CORRIDA!$M:$M,$B42&amp;" d. "&amp;DQ$2)+COUNTIF(CORRIDA!$M:$M,DQ$2&amp;" d. "&amp;$B42)))</f>
        <v>0</v>
      </c>
      <c r="DR42" s="83" t="n">
        <f aca="false">IF($B42=DR$2,0,IF(COUNTIF(CORRIDA!$M:$M,$B42&amp;" d. "&amp;DR$2)+COUNTIF(CORRIDA!$M:$M,DR$2&amp;" d. "&amp;$B42)=0,0,COUNTIF(CORRIDA!$M:$M,$B42&amp;" d. "&amp;DR$2)+COUNTIF(CORRIDA!$M:$M,DR$2&amp;" d. "&amp;$B42)))</f>
        <v>0</v>
      </c>
      <c r="DS42" s="83" t="n">
        <f aca="false">IF($B42=DS$2,0,IF(COUNTIF(CORRIDA!$M:$M,$B42&amp;" d. "&amp;DS$2)+COUNTIF(CORRIDA!$M:$M,DS$2&amp;" d. "&amp;$B42)=0,0,COUNTIF(CORRIDA!$M:$M,$B42&amp;" d. "&amp;DS$2)+COUNTIF(CORRIDA!$M:$M,DS$2&amp;" d. "&amp;$B42)))</f>
        <v>0</v>
      </c>
      <c r="DT42" s="83" t="n">
        <f aca="false">IF($B42=DT$2,0,IF(COUNTIF(CORRIDA!$M:$M,$B42&amp;" d. "&amp;DT$2)+COUNTIF(CORRIDA!$M:$M,DT$2&amp;" d. "&amp;$B42)=0,0,COUNTIF(CORRIDA!$M:$M,$B42&amp;" d. "&amp;DT$2)+COUNTIF(CORRIDA!$M:$M,DT$2&amp;" d. "&amp;$B42)))</f>
        <v>0</v>
      </c>
      <c r="DU42" s="83" t="n">
        <f aca="false">IF($B42=DU$2,0,IF(COUNTIF(CORRIDA!$M:$M,$B42&amp;" d. "&amp;DU$2)+COUNTIF(CORRIDA!$M:$M,DU$2&amp;" d. "&amp;$B42)=0,0,COUNTIF(CORRIDA!$M:$M,$B42&amp;" d. "&amp;DU$2)+COUNTIF(CORRIDA!$M:$M,DU$2&amp;" d. "&amp;$B42)))</f>
        <v>0</v>
      </c>
      <c r="DV42" s="83" t="n">
        <f aca="false">IF($B42=DV$2,0,IF(COUNTIF(CORRIDA!$M:$M,$B42&amp;" d. "&amp;DV$2)+COUNTIF(CORRIDA!$M:$M,DV$2&amp;" d. "&amp;$B42)=0,0,COUNTIF(CORRIDA!$M:$M,$B42&amp;" d. "&amp;DV$2)+COUNTIF(CORRIDA!$M:$M,DV$2&amp;" d. "&amp;$B42)))</f>
        <v>0</v>
      </c>
      <c r="DW42" s="83" t="n">
        <f aca="false">IF($B42=DW$2,0,IF(COUNTIF(CORRIDA!$M:$M,$B42&amp;" d. "&amp;DW$2)+COUNTIF(CORRIDA!$M:$M,DW$2&amp;" d. "&amp;$B42)=0,0,COUNTIF(CORRIDA!$M:$M,$B42&amp;" d. "&amp;DW$2)+COUNTIF(CORRIDA!$M:$M,DW$2&amp;" d. "&amp;$B42)))</f>
        <v>0</v>
      </c>
      <c r="DX42" s="83" t="n">
        <f aca="false">IF($B42=DX$2,0,IF(COUNTIF(CORRIDA!$M:$M,$B42&amp;" d. "&amp;DX$2)+COUNTIF(CORRIDA!$M:$M,DX$2&amp;" d. "&amp;$B42)=0,0,COUNTIF(CORRIDA!$M:$M,$B42&amp;" d. "&amp;DX$2)+COUNTIF(CORRIDA!$M:$M,DX$2&amp;" d. "&amp;$B42)))</f>
        <v>0</v>
      </c>
      <c r="DY42" s="83" t="n">
        <f aca="false">IF($B42=DY$2,0,IF(COUNTIF(CORRIDA!$M:$M,$B42&amp;" d. "&amp;DY$2)+COUNTIF(CORRIDA!$M:$M,DY$2&amp;" d. "&amp;$B42)=0,0,COUNTIF(CORRIDA!$M:$M,$B42&amp;" d. "&amp;DY$2)+COUNTIF(CORRIDA!$M:$M,DY$2&amp;" d. "&amp;$B42)))</f>
        <v>0</v>
      </c>
      <c r="DZ42" s="83" t="n">
        <f aca="false">IF($B42=DZ$2,0,IF(COUNTIF(CORRIDA!$M:$M,$B42&amp;" d. "&amp;DZ$2)+COUNTIF(CORRIDA!$M:$M,DZ$2&amp;" d. "&amp;$B42)=0,0,COUNTIF(CORRIDA!$M:$M,$B42&amp;" d. "&amp;DZ$2)+COUNTIF(CORRIDA!$M:$M,DZ$2&amp;" d. "&amp;$B42)))</f>
        <v>0</v>
      </c>
      <c r="EA42" s="83" t="n">
        <f aca="false">IF($B42=EA$2,0,IF(COUNTIF(CORRIDA!$M:$M,$B42&amp;" d. "&amp;EA$2)+COUNTIF(CORRIDA!$M:$M,EA$2&amp;" d. "&amp;$B42)=0,0,COUNTIF(CORRIDA!$M:$M,$B42&amp;" d. "&amp;EA$2)+COUNTIF(CORRIDA!$M:$M,EA$2&amp;" d. "&amp;$B42)))</f>
        <v>0</v>
      </c>
      <c r="EB42" s="83" t="n">
        <f aca="false">IF($B42=EB$2,0,IF(COUNTIF(CORRIDA!$M:$M,$B42&amp;" d. "&amp;EB$2)+COUNTIF(CORRIDA!$M:$M,EB$2&amp;" d. "&amp;$B42)=0,0,COUNTIF(CORRIDA!$M:$M,$B42&amp;" d. "&amp;EB$2)+COUNTIF(CORRIDA!$M:$M,EB$2&amp;" d. "&amp;$B42)))</f>
        <v>0</v>
      </c>
      <c r="EC42" s="83" t="n">
        <f aca="false">IF($B42=EC$2,0,IF(COUNTIF(CORRIDA!$M:$M,$B42&amp;" d. "&amp;EC$2)+COUNTIF(CORRIDA!$M:$M,EC$2&amp;" d. "&amp;$B42)=0,0,COUNTIF(CORRIDA!$M:$M,$B42&amp;" d. "&amp;EC$2)+COUNTIF(CORRIDA!$M:$M,EC$2&amp;" d. "&amp;$B42)))</f>
        <v>0</v>
      </c>
      <c r="ED42" s="83" t="n">
        <f aca="false">IF($B42=ED$2,0,IF(COUNTIF(CORRIDA!$M:$M,$B42&amp;" d. "&amp;ED$2)+COUNTIF(CORRIDA!$M:$M,ED$2&amp;" d. "&amp;$B42)=0,0,COUNTIF(CORRIDA!$M:$M,$B42&amp;" d. "&amp;ED$2)+COUNTIF(CORRIDA!$M:$M,ED$2&amp;" d. "&amp;$B42)))</f>
        <v>0</v>
      </c>
      <c r="EE42" s="83" t="n">
        <f aca="false">IF($B42=EE$2,0,IF(COUNTIF(CORRIDA!$M:$M,$B42&amp;" d. "&amp;EE$2)+COUNTIF(CORRIDA!$M:$M,EE$2&amp;" d. "&amp;$B42)=0,0,COUNTIF(CORRIDA!$M:$M,$B42&amp;" d. "&amp;EE$2)+COUNTIF(CORRIDA!$M:$M,EE$2&amp;" d. "&amp;$B42)))</f>
        <v>0</v>
      </c>
      <c r="EF42" s="83" t="n">
        <f aca="false">IF($B42=EF$2,0,IF(COUNTIF(CORRIDA!$M:$M,$B42&amp;" d. "&amp;EF$2)+COUNTIF(CORRIDA!$M:$M,EF$2&amp;" d. "&amp;$B42)=0,0,COUNTIF(CORRIDA!$M:$M,$B42&amp;" d. "&amp;EF$2)+COUNTIF(CORRIDA!$M:$M,EF$2&amp;" d. "&amp;$B42)))</f>
        <v>0</v>
      </c>
      <c r="EG42" s="83" t="n">
        <f aca="false">IF($B42=EG$2,0,IF(COUNTIF(CORRIDA!$M:$M,$B42&amp;" d. "&amp;EG$2)+COUNTIF(CORRIDA!$M:$M,EG$2&amp;" d. "&amp;$B42)=0,0,COUNTIF(CORRIDA!$M:$M,$B42&amp;" d. "&amp;EG$2)+COUNTIF(CORRIDA!$M:$M,EG$2&amp;" d. "&amp;$B42)))</f>
        <v>0</v>
      </c>
      <c r="EH42" s="83" t="n">
        <f aca="false">IF($B42=EH$2,0,IF(COUNTIF(CORRIDA!$M:$M,$B42&amp;" d. "&amp;EH$2)+COUNTIF(CORRIDA!$M:$M,EH$2&amp;" d. "&amp;$B42)=0,0,COUNTIF(CORRIDA!$M:$M,$B42&amp;" d. "&amp;EH$2)+COUNTIF(CORRIDA!$M:$M,EH$2&amp;" d. "&amp;$B42)))</f>
        <v>0</v>
      </c>
      <c r="EI42" s="83" t="n">
        <f aca="false">IF($B42=EI$2,0,IF(COUNTIF(CORRIDA!$M:$M,$B42&amp;" d. "&amp;EI$2)+COUNTIF(CORRIDA!$M:$M,EI$2&amp;" d. "&amp;$B42)=0,0,COUNTIF(CORRIDA!$M:$M,$B42&amp;" d. "&amp;EI$2)+COUNTIF(CORRIDA!$M:$M,EI$2&amp;" d. "&amp;$B42)))</f>
        <v>0</v>
      </c>
      <c r="EJ42" s="83" t="n">
        <f aca="false">IF($B42=EJ$2,0,IF(COUNTIF(CORRIDA!$M:$M,$B42&amp;" d. "&amp;EJ$2)+COUNTIF(CORRIDA!$M:$M,EJ$2&amp;" d. "&amp;$B42)=0,0,COUNTIF(CORRIDA!$M:$M,$B42&amp;" d. "&amp;EJ$2)+COUNTIF(CORRIDA!$M:$M,EJ$2&amp;" d. "&amp;$B42)))</f>
        <v>0</v>
      </c>
      <c r="EK42" s="83" t="n">
        <f aca="false">IF($B42=EK$2,0,IF(COUNTIF(CORRIDA!$M:$M,$B42&amp;" d. "&amp;EK$2)+COUNTIF(CORRIDA!$M:$M,EK$2&amp;" d. "&amp;$B42)=0,0,COUNTIF(CORRIDA!$M:$M,$B42&amp;" d. "&amp;EK$2)+COUNTIF(CORRIDA!$M:$M,EK$2&amp;" d. "&amp;$B42)))</f>
        <v>0</v>
      </c>
      <c r="EL42" s="83" t="n">
        <f aca="false">IF($B42=EL$2,0,IF(COUNTIF(CORRIDA!$M:$M,$B42&amp;" d. "&amp;EL$2)+COUNTIF(CORRIDA!$M:$M,EL$2&amp;" d. "&amp;$B42)=0,0,COUNTIF(CORRIDA!$M:$M,$B42&amp;" d. "&amp;EL$2)+COUNTIF(CORRIDA!$M:$M,EL$2&amp;" d. "&amp;$B42)))</f>
        <v>0</v>
      </c>
      <c r="EM42" s="83" t="n">
        <f aca="false">IF($B42=EM$2,0,IF(COUNTIF(CORRIDA!$M:$M,$B42&amp;" d. "&amp;EM$2)+COUNTIF(CORRIDA!$M:$M,EM$2&amp;" d. "&amp;$B42)=0,0,COUNTIF(CORRIDA!$M:$M,$B42&amp;" d. "&amp;EM$2)+COUNTIF(CORRIDA!$M:$M,EM$2&amp;" d. "&amp;$B42)))</f>
        <v>0</v>
      </c>
      <c r="EN42" s="83" t="n">
        <f aca="false">IF($B42=EN$2,0,IF(COUNTIF(CORRIDA!$M:$M,$B42&amp;" d. "&amp;EN$2)+COUNTIF(CORRIDA!$M:$M,EN$2&amp;" d. "&amp;$B42)=0,0,COUNTIF(CORRIDA!$M:$M,$B42&amp;" d. "&amp;EN$2)+COUNTIF(CORRIDA!$M:$M,EN$2&amp;" d. "&amp;$B42)))</f>
        <v>0</v>
      </c>
      <c r="EO42" s="83" t="n">
        <f aca="false">IF($B42=EO$2,0,IF(COUNTIF(CORRIDA!$M:$M,$B42&amp;" d. "&amp;EO$2)+COUNTIF(CORRIDA!$M:$M,EO$2&amp;" d. "&amp;$B42)=0,0,COUNTIF(CORRIDA!$M:$M,$B42&amp;" d. "&amp;EO$2)+COUNTIF(CORRIDA!$M:$M,EO$2&amp;" d. "&amp;$B42)))</f>
        <v>0</v>
      </c>
      <c r="EP42" s="83" t="n">
        <f aca="false">IF($B42=EP$2,0,IF(COUNTIF(CORRIDA!$M:$M,$B42&amp;" d. "&amp;EP$2)+COUNTIF(CORRIDA!$M:$M,EP$2&amp;" d. "&amp;$B42)=0,0,COUNTIF(CORRIDA!$M:$M,$B42&amp;" d. "&amp;EP$2)+COUNTIF(CORRIDA!$M:$M,EP$2&amp;" d. "&amp;$B42)))</f>
        <v>0</v>
      </c>
      <c r="EQ42" s="83" t="n">
        <f aca="false">IF($B42=EQ$2,0,IF(COUNTIF(CORRIDA!$M:$M,$B42&amp;" d. "&amp;EQ$2)+COUNTIF(CORRIDA!$M:$M,EQ$2&amp;" d. "&amp;$B42)=0,0,COUNTIF(CORRIDA!$M:$M,$B42&amp;" d. "&amp;EQ$2)+COUNTIF(CORRIDA!$M:$M,EQ$2&amp;" d. "&amp;$B42)))</f>
        <v>0</v>
      </c>
      <c r="ER42" s="83" t="n">
        <f aca="false">IF($B42=ER$2,0,IF(COUNTIF(CORRIDA!$M:$M,$B42&amp;" d. "&amp;ER$2)+COUNTIF(CORRIDA!$M:$M,ER$2&amp;" d. "&amp;$B42)=0,0,COUNTIF(CORRIDA!$M:$M,$B42&amp;" d. "&amp;ER$2)+COUNTIF(CORRIDA!$M:$M,ER$2&amp;" d. "&amp;$B42)))</f>
        <v>0</v>
      </c>
      <c r="ES42" s="83" t="n">
        <f aca="false">IF($B42=ES$2,0,IF(COUNTIF(CORRIDA!$M:$M,$B42&amp;" d. "&amp;ES$2)+COUNTIF(CORRIDA!$M:$M,ES$2&amp;" d. "&amp;$B42)=0,0,COUNTIF(CORRIDA!$M:$M,$B42&amp;" d. "&amp;ES$2)+COUNTIF(CORRIDA!$M:$M,ES$2&amp;" d. "&amp;$B42)))</f>
        <v>0</v>
      </c>
      <c r="ET42" s="83" t="n">
        <f aca="false">IF($B42=ET$2,0,IF(COUNTIF(CORRIDA!$M:$M,$B42&amp;" d. "&amp;ET$2)+COUNTIF(CORRIDA!$M:$M,ET$2&amp;" d. "&amp;$B42)=0,0,COUNTIF(CORRIDA!$M:$M,$B42&amp;" d. "&amp;ET$2)+COUNTIF(CORRIDA!$M:$M,ET$2&amp;" d. "&amp;$B42)))</f>
        <v>0</v>
      </c>
      <c r="EU42" s="83" t="n">
        <f aca="false">IF($B42=EU$2,0,IF(COUNTIF(CORRIDA!$M:$M,$B42&amp;" d. "&amp;EU$2)+COUNTIF(CORRIDA!$M:$M,EU$2&amp;" d. "&amp;$B42)=0,0,COUNTIF(CORRIDA!$M:$M,$B42&amp;" d. "&amp;EU$2)+COUNTIF(CORRIDA!$M:$M,EU$2&amp;" d. "&amp;$B42)))</f>
        <v>0</v>
      </c>
      <c r="EV42" s="83" t="n">
        <f aca="false">IF($B42=EV$2,0,IF(COUNTIF(CORRIDA!$M:$M,$B42&amp;" d. "&amp;EV$2)+COUNTIF(CORRIDA!$M:$M,EV$2&amp;" d. "&amp;$B42)=0,0,COUNTIF(CORRIDA!$M:$M,$B42&amp;" d. "&amp;EV$2)+COUNTIF(CORRIDA!$M:$M,EV$2&amp;" d. "&amp;$B42)))</f>
        <v>0</v>
      </c>
      <c r="EW42" s="83" t="n">
        <f aca="false">IF($B42=EW$2,0,IF(COUNTIF(CORRIDA!$M:$M,$B42&amp;" d. "&amp;EW$2)+COUNTIF(CORRIDA!$M:$M,EW$2&amp;" d. "&amp;$B42)=0,0,COUNTIF(CORRIDA!$M:$M,$B42&amp;" d. "&amp;EW$2)+COUNTIF(CORRIDA!$M:$M,EW$2&amp;" d. "&amp;$B42)))</f>
        <v>0</v>
      </c>
      <c r="EX42" s="83" t="n">
        <f aca="false">IF($B42=EX$2,0,IF(COUNTIF(CORRIDA!$M:$M,$B42&amp;" d. "&amp;EX$2)+COUNTIF(CORRIDA!$M:$M,EX$2&amp;" d. "&amp;$B42)=0,0,COUNTIF(CORRIDA!$M:$M,$B42&amp;" d. "&amp;EX$2)+COUNTIF(CORRIDA!$M:$M,EX$2&amp;" d. "&amp;$B42)))</f>
        <v>0</v>
      </c>
      <c r="EY42" s="83" t="n">
        <f aca="false">IF($B42=EY$2,0,IF(COUNTIF(CORRIDA!$M:$M,$B42&amp;" d. "&amp;EY$2)+COUNTIF(CORRIDA!$M:$M,EY$2&amp;" d. "&amp;$B42)=0,0,COUNTIF(CORRIDA!$M:$M,$B42&amp;" d. "&amp;EY$2)+COUNTIF(CORRIDA!$M:$M,EY$2&amp;" d. "&amp;$B42)))</f>
        <v>0</v>
      </c>
      <c r="EZ42" s="83" t="n">
        <f aca="false">IF($B42=EZ$2,0,IF(COUNTIF(CORRIDA!$M:$M,$B42&amp;" d. "&amp;EZ$2)+COUNTIF(CORRIDA!$M:$M,EZ$2&amp;" d. "&amp;$B42)=0,0,COUNTIF(CORRIDA!$M:$M,$B42&amp;" d. "&amp;EZ$2)+COUNTIF(CORRIDA!$M:$M,EZ$2&amp;" d. "&amp;$B42)))</f>
        <v>0</v>
      </c>
      <c r="FA42" s="83" t="n">
        <f aca="false">IF($B42=FA$2,0,IF(COUNTIF(CORRIDA!$M:$M,$B42&amp;" d. "&amp;FA$2)+COUNTIF(CORRIDA!$M:$M,FA$2&amp;" d. "&amp;$B42)=0,0,COUNTIF(CORRIDA!$M:$M,$B42&amp;" d. "&amp;FA$2)+COUNTIF(CORRIDA!$M:$M,FA$2&amp;" d. "&amp;$B42)))</f>
        <v>0</v>
      </c>
      <c r="FB42" s="83" t="n">
        <f aca="false">IF($B42=FB$2,0,IF(COUNTIF(CORRIDA!$M:$M,$B42&amp;" d. "&amp;FB$2)+COUNTIF(CORRIDA!$M:$M,FB$2&amp;" d. "&amp;$B42)=0,0,COUNTIF(CORRIDA!$M:$M,$B42&amp;" d. "&amp;FB$2)+COUNTIF(CORRIDA!$M:$M,FB$2&amp;" d. "&amp;$B42)))</f>
        <v>0</v>
      </c>
      <c r="FC42" s="83" t="n">
        <f aca="false">IF($B42=FC$2,0,IF(COUNTIF(CORRIDA!$M:$M,$B42&amp;" d. "&amp;FC$2)+COUNTIF(CORRIDA!$M:$M,FC$2&amp;" d. "&amp;$B42)=0,0,COUNTIF(CORRIDA!$M:$M,$B42&amp;" d. "&amp;FC$2)+COUNTIF(CORRIDA!$M:$M,FC$2&amp;" d. "&amp;$B42)))</f>
        <v>0</v>
      </c>
      <c r="FD42" s="83" t="n">
        <f aca="false">IF($B42=FD$2,0,IF(COUNTIF(CORRIDA!$M:$M,$B42&amp;" d. "&amp;FD$2)+COUNTIF(CORRIDA!$M:$M,FD$2&amp;" d. "&amp;$B42)=0,0,COUNTIF(CORRIDA!$M:$M,$B42&amp;" d. "&amp;FD$2)+COUNTIF(CORRIDA!$M:$M,FD$2&amp;" d. "&amp;$B42)))</f>
        <v>0</v>
      </c>
      <c r="FE42" s="83" t="n">
        <f aca="false">IF($B42=FE$2,0,IF(COUNTIF(CORRIDA!$M:$M,$B42&amp;" d. "&amp;FE$2)+COUNTIF(CORRIDA!$M:$M,FE$2&amp;" d. "&amp;$B42)=0,0,COUNTIF(CORRIDA!$M:$M,$B42&amp;" d. "&amp;FE$2)+COUNTIF(CORRIDA!$M:$M,FE$2&amp;" d. "&amp;$B42)))</f>
        <v>0</v>
      </c>
      <c r="FF42" s="83" t="n">
        <f aca="false">IF($B42=FF$2,0,IF(COUNTIF(CORRIDA!$M:$M,$B42&amp;" d. "&amp;FF$2)+COUNTIF(CORRIDA!$M:$M,FF$2&amp;" d. "&amp;$B42)=0,0,COUNTIF(CORRIDA!$M:$M,$B42&amp;" d. "&amp;FF$2)+COUNTIF(CORRIDA!$M:$M,FF$2&amp;" d. "&amp;$B42)))</f>
        <v>0</v>
      </c>
      <c r="FG42" s="75" t="n">
        <f aca="false">SUM(DI42:EW42)</f>
        <v>0</v>
      </c>
      <c r="FH42" s="80"/>
      <c r="FI42" s="73" t="str">
        <f aca="false">BE42</f>
        <v>Rogerio</v>
      </c>
      <c r="FJ42" s="81" t="n">
        <f aca="false">COUNTIF(BF42:DC42,"&gt;0")</f>
        <v>0</v>
      </c>
      <c r="FK42" s="81" t="e">
        <f aca="false">AVERAGE(BF42:DC42)</f>
        <v>#DIV/0!</v>
      </c>
      <c r="FL42" s="81" t="e">
        <f aca="false">_xlfn.STDEV.P(BF42:DC42)</f>
        <v>#DIV/0!</v>
      </c>
    </row>
    <row r="43" customFormat="false" ht="12.75" hidden="false" customHeight="false" outlineLevel="0" collapsed="false">
      <c r="B43" s="73" t="str">
        <f aca="false">INTRO!B43</f>
        <v>Salgado</v>
      </c>
      <c r="C43" s="74" t="str">
        <f aca="false">IF($B43=C$2,"-",IF(COUNTIF(CORRIDA!$M:$M,$B43&amp;" d. "&amp;C$2)=0,"",COUNTIF(CORRIDA!$M:$M,$B43&amp;" d. "&amp;C$2)))</f>
        <v/>
      </c>
      <c r="D43" s="74" t="str">
        <f aca="false">IF($B43=D$2,"-",IF(COUNTIF(CORRIDA!$M:$M,$B43&amp;" d. "&amp;D$2)=0,"",COUNTIF(CORRIDA!$M:$M,$B43&amp;" d. "&amp;D$2)))</f>
        <v/>
      </c>
      <c r="E43" s="74" t="str">
        <f aca="false">IF($B43=E$2,"-",IF(COUNTIF(CORRIDA!$M:$M,$B43&amp;" d. "&amp;E$2)=0,"",COUNTIF(CORRIDA!$M:$M,$B43&amp;" d. "&amp;E$2)))</f>
        <v/>
      </c>
      <c r="F43" s="74" t="str">
        <f aca="false">IF($B43=F$2,"-",IF(COUNTIF(CORRIDA!$M:$M,$B43&amp;" d. "&amp;F$2)=0,"",COUNTIF(CORRIDA!$M:$M,$B43&amp;" d. "&amp;F$2)))</f>
        <v/>
      </c>
      <c r="G43" s="74" t="str">
        <f aca="false">IF($B43=G$2,"-",IF(COUNTIF(CORRIDA!$M:$M,$B43&amp;" d. "&amp;G$2)=0,"",COUNTIF(CORRIDA!$M:$M,$B43&amp;" d. "&amp;G$2)))</f>
        <v/>
      </c>
      <c r="H43" s="74" t="str">
        <f aca="false">IF($B43=H$2,"-",IF(COUNTIF(CORRIDA!$M:$M,$B43&amp;" d. "&amp;H$2)=0,"",COUNTIF(CORRIDA!$M:$M,$B43&amp;" d. "&amp;H$2)))</f>
        <v/>
      </c>
      <c r="I43" s="74" t="n">
        <f aca="false">IF($B43=I$2,"-",IF(COUNTIF(CORRIDA!$M:$M,$B43&amp;" d. "&amp;I$2)=0,"",COUNTIF(CORRIDA!$M:$M,$B43&amp;" d. "&amp;I$2)))</f>
        <v>1</v>
      </c>
      <c r="J43" s="74" t="str">
        <f aca="false">IF($B43=J$2,"-",IF(COUNTIF(CORRIDA!$M:$M,$B43&amp;" d. "&amp;J$2)=0,"",COUNTIF(CORRIDA!$M:$M,$B43&amp;" d. "&amp;J$2)))</f>
        <v/>
      </c>
      <c r="K43" s="74" t="str">
        <f aca="false">IF($B43=K$2,"-",IF(COUNTIF(CORRIDA!$M:$M,$B43&amp;" d. "&amp;K$2)=0,"",COUNTIF(CORRIDA!$M:$M,$B43&amp;" d. "&amp;K$2)))</f>
        <v/>
      </c>
      <c r="L43" s="74" t="str">
        <f aca="false">IF($B43=L$2,"-",IF(COUNTIF(CORRIDA!$M:$M,$B43&amp;" d. "&amp;L$2)=0,"",COUNTIF(CORRIDA!$M:$M,$B43&amp;" d. "&amp;L$2)))</f>
        <v/>
      </c>
      <c r="M43" s="74" t="str">
        <f aca="false">IF($B43=M$2,"-",IF(COUNTIF(CORRIDA!$M:$M,$B43&amp;" d. "&amp;M$2)=0,"",COUNTIF(CORRIDA!$M:$M,$B43&amp;" d. "&amp;M$2)))</f>
        <v/>
      </c>
      <c r="N43" s="74" t="str">
        <f aca="false">IF($B43=N$2,"-",IF(COUNTIF(CORRIDA!$M:$M,$B43&amp;" d. "&amp;N$2)=0,"",COUNTIF(CORRIDA!$M:$M,$B43&amp;" d. "&amp;N$2)))</f>
        <v/>
      </c>
      <c r="O43" s="74" t="str">
        <f aca="false">IF($B43=O$2,"-",IF(COUNTIF(CORRIDA!$M:$M,$B43&amp;" d. "&amp;O$2)=0,"",COUNTIF(CORRIDA!$M:$M,$B43&amp;" d. "&amp;O$2)))</f>
        <v/>
      </c>
      <c r="P43" s="74" t="str">
        <f aca="false">IF($B43=P$2,"-",IF(COUNTIF(CORRIDA!$M:$M,$B43&amp;" d. "&amp;P$2)=0,"",COUNTIF(CORRIDA!$M:$M,$B43&amp;" d. "&amp;P$2)))</f>
        <v/>
      </c>
      <c r="Q43" s="74" t="str">
        <f aca="false">IF($B43=Q$2,"-",IF(COUNTIF(CORRIDA!$M:$M,$B43&amp;" d. "&amp;Q$2)=0,"",COUNTIF(CORRIDA!$M:$M,$B43&amp;" d. "&amp;Q$2)))</f>
        <v/>
      </c>
      <c r="R43" s="74" t="str">
        <f aca="false">IF($B43=R$2,"-",IF(COUNTIF(CORRIDA!$M:$M,$B43&amp;" d. "&amp;R$2)=0,"",COUNTIF(CORRIDA!$M:$M,$B43&amp;" d. "&amp;R$2)))</f>
        <v/>
      </c>
      <c r="S43" s="74" t="str">
        <f aca="false">IF($B43=S$2,"-",IF(COUNTIF(CORRIDA!$M:$M,$B43&amp;" d. "&amp;S$2)=0,"",COUNTIF(CORRIDA!$M:$M,$B43&amp;" d. "&amp;S$2)))</f>
        <v/>
      </c>
      <c r="T43" s="74" t="str">
        <f aca="false">IF($B43=T$2,"-",IF(COUNTIF(CORRIDA!$M:$M,$B43&amp;" d. "&amp;T$2)=0,"",COUNTIF(CORRIDA!$M:$M,$B43&amp;" d. "&amp;T$2)))</f>
        <v/>
      </c>
      <c r="U43" s="74" t="str">
        <f aca="false">IF($B43=U$2,"-",IF(COUNTIF(CORRIDA!$M:$M,$B43&amp;" d. "&amp;U$2)=0,"",COUNTIF(CORRIDA!$M:$M,$B43&amp;" d. "&amp;U$2)))</f>
        <v/>
      </c>
      <c r="V43" s="74" t="str">
        <f aca="false">IF($B43=V$2,"-",IF(COUNTIF(CORRIDA!$M:$M,$B43&amp;" d. "&amp;V$2)=0,"",COUNTIF(CORRIDA!$M:$M,$B43&amp;" d. "&amp;V$2)))</f>
        <v/>
      </c>
      <c r="W43" s="74" t="str">
        <f aca="false">IF($B43=W$2,"-",IF(COUNTIF(CORRIDA!$M:$M,$B43&amp;" d. "&amp;W$2)=0,"",COUNTIF(CORRIDA!$M:$M,$B43&amp;" d. "&amp;W$2)))</f>
        <v/>
      </c>
      <c r="X43" s="74" t="str">
        <f aca="false">IF($B43=X$2,"-",IF(COUNTIF(CORRIDA!$M:$M,$B43&amp;" d. "&amp;X$2)=0,"",COUNTIF(CORRIDA!$M:$M,$B43&amp;" d. "&amp;X$2)))</f>
        <v/>
      </c>
      <c r="Y43" s="74" t="str">
        <f aca="false">IF($B43=Y$2,"-",IF(COUNTIF(CORRIDA!$M:$M,$B43&amp;" d. "&amp;Y$2)=0,"",COUNTIF(CORRIDA!$M:$M,$B43&amp;" d. "&amp;Y$2)))</f>
        <v/>
      </c>
      <c r="Z43" s="74" t="str">
        <f aca="false">IF($B43=Z$2,"-",IF(COUNTIF(CORRIDA!$M:$M,$B43&amp;" d. "&amp;Z$2)=0,"",COUNTIF(CORRIDA!$M:$M,$B43&amp;" d. "&amp;Z$2)))</f>
        <v/>
      </c>
      <c r="AA43" s="74" t="str">
        <f aca="false">IF($B43=AA$2,"-",IF(COUNTIF(CORRIDA!$M:$M,$B43&amp;" d. "&amp;AA$2)=0,"",COUNTIF(CORRIDA!$M:$M,$B43&amp;" d. "&amp;AA$2)))</f>
        <v/>
      </c>
      <c r="AB43" s="74" t="str">
        <f aca="false">IF($B43=AB$2,"-",IF(COUNTIF(CORRIDA!$M:$M,$B43&amp;" d. "&amp;AB$2)=0,"",COUNTIF(CORRIDA!$M:$M,$B43&amp;" d. "&amp;AB$2)))</f>
        <v/>
      </c>
      <c r="AC43" s="74" t="str">
        <f aca="false">IF($B43=AC$2,"-",IF(COUNTIF(CORRIDA!$M:$M,$B43&amp;" d. "&amp;AC$2)=0,"",COUNTIF(CORRIDA!$M:$M,$B43&amp;" d. "&amp;AC$2)))</f>
        <v/>
      </c>
      <c r="AD43" s="74" t="str">
        <f aca="false">IF($B43=AD$2,"-",IF(COUNTIF(CORRIDA!$M:$M,$B43&amp;" d. "&amp;AD$2)=0,"",COUNTIF(CORRIDA!$M:$M,$B43&amp;" d. "&amp;AD$2)))</f>
        <v/>
      </c>
      <c r="AE43" s="74" t="str">
        <f aca="false">IF($B43=AE$2,"-",IF(COUNTIF(CORRIDA!$M:$M,$B43&amp;" d. "&amp;AE$2)=0,"",COUNTIF(CORRIDA!$M:$M,$B43&amp;" d. "&amp;AE$2)))</f>
        <v/>
      </c>
      <c r="AF43" s="74" t="str">
        <f aca="false">IF($B43=AF$2,"-",IF(COUNTIF(CORRIDA!$M:$M,$B43&amp;" d. "&amp;AF$2)=0,"",COUNTIF(CORRIDA!$M:$M,$B43&amp;" d. "&amp;AF$2)))</f>
        <v/>
      </c>
      <c r="AG43" s="74" t="str">
        <f aca="false">IF($B43=AG$2,"-",IF(COUNTIF(CORRIDA!$M:$M,$B43&amp;" d. "&amp;AG$2)=0,"",COUNTIF(CORRIDA!$M:$M,$B43&amp;" d. "&amp;AG$2)))</f>
        <v/>
      </c>
      <c r="AH43" s="74" t="str">
        <f aca="false">IF($B43=AH$2,"-",IF(COUNTIF(CORRIDA!$M:$M,$B43&amp;" d. "&amp;AH$2)=0,"",COUNTIF(CORRIDA!$M:$M,$B43&amp;" d. "&amp;AH$2)))</f>
        <v/>
      </c>
      <c r="AI43" s="74" t="str">
        <f aca="false">IF($B43=AI$2,"-",IF(COUNTIF(CORRIDA!$M:$M,$B43&amp;" d. "&amp;AI$2)=0,"",COUNTIF(CORRIDA!$M:$M,$B43&amp;" d. "&amp;AI$2)))</f>
        <v/>
      </c>
      <c r="AJ43" s="74" t="str">
        <f aca="false">IF($B43=AJ$2,"-",IF(COUNTIF(CORRIDA!$M:$M,$B43&amp;" d. "&amp;AJ$2)=0,"",COUNTIF(CORRIDA!$M:$M,$B43&amp;" d. "&amp;AJ$2)))</f>
        <v/>
      </c>
      <c r="AK43" s="74" t="str">
        <f aca="false">IF($B43=AK$2,"-",IF(COUNTIF(CORRIDA!$M:$M,$B43&amp;" d. "&amp;AK$2)=0,"",COUNTIF(CORRIDA!$M:$M,$B43&amp;" d. "&amp;AK$2)))</f>
        <v/>
      </c>
      <c r="AL43" s="74" t="str">
        <f aca="false">IF($B43=AL$2,"-",IF(COUNTIF(CORRIDA!$M:$M,$B43&amp;" d. "&amp;AL$2)=0,"",COUNTIF(CORRIDA!$M:$M,$B43&amp;" d. "&amp;AL$2)))</f>
        <v/>
      </c>
      <c r="AM43" s="74" t="str">
        <f aca="false">IF($B43=AM$2,"-",IF(COUNTIF(CORRIDA!$M:$M,$B43&amp;" d. "&amp;AM$2)=0,"",COUNTIF(CORRIDA!$M:$M,$B43&amp;" d. "&amp;AM$2)))</f>
        <v/>
      </c>
      <c r="AN43" s="74" t="str">
        <f aca="false">IF($B43=AN$2,"-",IF(COUNTIF(CORRIDA!$M:$M,$B43&amp;" d. "&amp;AN$2)=0,"",COUNTIF(CORRIDA!$M:$M,$B43&amp;" d. "&amp;AN$2)))</f>
        <v/>
      </c>
      <c r="AO43" s="74" t="str">
        <f aca="false">IF($B43=AO$2,"-",IF(COUNTIF(CORRIDA!$M:$M,$B43&amp;" d. "&amp;AO$2)=0,"",COUNTIF(CORRIDA!$M:$M,$B43&amp;" d. "&amp;AO$2)))</f>
        <v/>
      </c>
      <c r="AP43" s="74" t="str">
        <f aca="false">IF($B43=AP$2,"-",IF(COUNTIF(CORRIDA!$M:$M,$B43&amp;" d. "&amp;AP$2)=0,"",COUNTIF(CORRIDA!$M:$M,$B43&amp;" d. "&amp;AP$2)))</f>
        <v/>
      </c>
      <c r="AQ43" s="74" t="str">
        <f aca="false">IF($B43=AQ$2,"-",IF(COUNTIF(CORRIDA!$M:$M,$B43&amp;" d. "&amp;AQ$2)=0,"",COUNTIF(CORRIDA!$M:$M,$B43&amp;" d. "&amp;AQ$2)))</f>
        <v>-</v>
      </c>
      <c r="AR43" s="74" t="str">
        <f aca="false">IF($B43=AR$2,"-",IF(COUNTIF(CORRIDA!$M:$M,$B43&amp;" d. "&amp;AR$2)=0,"",COUNTIF(CORRIDA!$M:$M,$B43&amp;" d. "&amp;AR$2)))</f>
        <v/>
      </c>
      <c r="AS43" s="74" t="str">
        <f aca="false">IF($B43=AS$2,"-",IF(COUNTIF(CORRIDA!$M:$M,$B43&amp;" d. "&amp;AS$2)=0,"",COUNTIF(CORRIDA!$M:$M,$B43&amp;" d. "&amp;AS$2)))</f>
        <v/>
      </c>
      <c r="AT43" s="74" t="str">
        <f aca="false">IF($B43=AT$2,"-",IF(COUNTIF(CORRIDA!$M:$M,$B43&amp;" d. "&amp;AT$2)=0,"",COUNTIF(CORRIDA!$M:$M,$B43&amp;" d. "&amp;AT$2)))</f>
        <v/>
      </c>
      <c r="AU43" s="74" t="str">
        <f aca="false">IF($B43=AU$2,"-",IF(COUNTIF(CORRIDA!$M:$M,$B43&amp;" d. "&amp;AU$2)=0,"",COUNTIF(CORRIDA!$M:$M,$B43&amp;" d. "&amp;AU$2)))</f>
        <v/>
      </c>
      <c r="AV43" s="74" t="str">
        <f aca="false">IF($B43=AV$2,"-",IF(COUNTIF(CORRIDA!$M:$M,$B43&amp;" d. "&amp;AV$2)=0,"",COUNTIF(CORRIDA!$M:$M,$B43&amp;" d. "&amp;AV$2)))</f>
        <v/>
      </c>
      <c r="AW43" s="74" t="str">
        <f aca="false">IF($B43=AW$2,"-",IF(COUNTIF(CORRIDA!$M:$M,$B43&amp;" d. "&amp;AW$2)=0,"",COUNTIF(CORRIDA!$M:$M,$B43&amp;" d. "&amp;AW$2)))</f>
        <v/>
      </c>
      <c r="AX43" s="74" t="str">
        <f aca="false">IF($B43=AX$2,"-",IF(COUNTIF(CORRIDA!$M:$M,$B43&amp;" d. "&amp;AX$2)=0,"",COUNTIF(CORRIDA!$M:$M,$B43&amp;" d. "&amp;AX$2)))</f>
        <v/>
      </c>
      <c r="AY43" s="74" t="n">
        <f aca="false">IF($B43=AY$2,"-",IF(COUNTIF(CORRIDA!$M:$M,$B43&amp;" d. "&amp;AY$2)=0,"",COUNTIF(CORRIDA!$M:$M,$B43&amp;" d. "&amp;AY$2)))</f>
        <v>1</v>
      </c>
      <c r="AZ43" s="74" t="str">
        <f aca="false">IF($B43=AZ$2,"-",IF(COUNTIF(CORRIDA!$M:$M,$B43&amp;" d. "&amp;AZ$2)=0,"",COUNTIF(CORRIDA!$M:$M,$B43&amp;" d. "&amp;AZ$2)))</f>
        <v/>
      </c>
      <c r="BA43" s="75" t="n">
        <f aca="false">SUM(C43:AZ43)</f>
        <v>2</v>
      </c>
      <c r="BE43" s="73" t="str">
        <f aca="false">B43</f>
        <v>Salgado</v>
      </c>
      <c r="BF43" s="76" t="str">
        <f aca="false">IF($B43=BF$2,"-",IF(COUNTIF(CORRIDA!$M:$M,$B43&amp;" d. "&amp;BF$2)+COUNTIF(CORRIDA!$M:$M,BF$2&amp;" d. "&amp;$B43)=0,"",COUNTIF(CORRIDA!$M:$M,$B43&amp;" d. "&amp;BF$2)+COUNTIF(CORRIDA!$M:$M,BF$2&amp;" d. "&amp;$B43)))</f>
        <v/>
      </c>
      <c r="BG43" s="76" t="str">
        <f aca="false">IF($B43=BG$2,"-",IF(COUNTIF(CORRIDA!$M:$M,$B43&amp;" d. "&amp;BG$2)+COUNTIF(CORRIDA!$M:$M,BG$2&amp;" d. "&amp;$B43)=0,"",COUNTIF(CORRIDA!$M:$M,$B43&amp;" d. "&amp;BG$2)+COUNTIF(CORRIDA!$M:$M,BG$2&amp;" d. "&amp;$B43)))</f>
        <v/>
      </c>
      <c r="BH43" s="76" t="str">
        <f aca="false">IF($B43=BH$2,"-",IF(COUNTIF(CORRIDA!$M:$M,$B43&amp;" d. "&amp;BH$2)+COUNTIF(CORRIDA!$M:$M,BH$2&amp;" d. "&amp;$B43)=0,"",COUNTIF(CORRIDA!$M:$M,$B43&amp;" d. "&amp;BH$2)+COUNTIF(CORRIDA!$M:$M,BH$2&amp;" d. "&amp;$B43)))</f>
        <v/>
      </c>
      <c r="BI43" s="76" t="str">
        <f aca="false">IF($B43=BI$2,"-",IF(COUNTIF(CORRIDA!$M:$M,$B43&amp;" d. "&amp;BI$2)+COUNTIF(CORRIDA!$M:$M,BI$2&amp;" d. "&amp;$B43)=0,"",COUNTIF(CORRIDA!$M:$M,$B43&amp;" d. "&amp;BI$2)+COUNTIF(CORRIDA!$M:$M,BI$2&amp;" d. "&amp;$B43)))</f>
        <v/>
      </c>
      <c r="BJ43" s="76" t="str">
        <f aca="false">IF($B43=BJ$2,"-",IF(COUNTIF(CORRIDA!$M:$M,$B43&amp;" d. "&amp;BJ$2)+COUNTIF(CORRIDA!$M:$M,BJ$2&amp;" d. "&amp;$B43)=0,"",COUNTIF(CORRIDA!$M:$M,$B43&amp;" d. "&amp;BJ$2)+COUNTIF(CORRIDA!$M:$M,BJ$2&amp;" d. "&amp;$B43)))</f>
        <v/>
      </c>
      <c r="BK43" s="76" t="str">
        <f aca="false">IF($B43=BK$2,"-",IF(COUNTIF(CORRIDA!$M:$M,$B43&amp;" d. "&amp;BK$2)+COUNTIF(CORRIDA!$M:$M,BK$2&amp;" d. "&amp;$B43)=0,"",COUNTIF(CORRIDA!$M:$M,$B43&amp;" d. "&amp;BK$2)+COUNTIF(CORRIDA!$M:$M,BK$2&amp;" d. "&amp;$B43)))</f>
        <v/>
      </c>
      <c r="BL43" s="76" t="n">
        <f aca="false">IF($B43=BL$2,"-",IF(COUNTIF(CORRIDA!$M:$M,$B43&amp;" d. "&amp;BL$2)+COUNTIF(CORRIDA!$M:$M,BL$2&amp;" d. "&amp;$B43)=0,"",COUNTIF(CORRIDA!$M:$M,$B43&amp;" d. "&amp;BL$2)+COUNTIF(CORRIDA!$M:$M,BL$2&amp;" d. "&amp;$B43)))</f>
        <v>1</v>
      </c>
      <c r="BM43" s="76" t="str">
        <f aca="false">IF($B43=BM$2,"-",IF(COUNTIF(CORRIDA!$M:$M,$B43&amp;" d. "&amp;BM$2)+COUNTIF(CORRIDA!$M:$M,BM$2&amp;" d. "&amp;$B43)=0,"",COUNTIF(CORRIDA!$M:$M,$B43&amp;" d. "&amp;BM$2)+COUNTIF(CORRIDA!$M:$M,BM$2&amp;" d. "&amp;$B43)))</f>
        <v/>
      </c>
      <c r="BN43" s="76" t="str">
        <f aca="false">IF($B43=BN$2,"-",IF(COUNTIF(CORRIDA!$M:$M,$B43&amp;" d. "&amp;BN$2)+COUNTIF(CORRIDA!$M:$M,BN$2&amp;" d. "&amp;$B43)=0,"",COUNTIF(CORRIDA!$M:$M,$B43&amp;" d. "&amp;BN$2)+COUNTIF(CORRIDA!$M:$M,BN$2&amp;" d. "&amp;$B43)))</f>
        <v/>
      </c>
      <c r="BO43" s="76" t="str">
        <f aca="false">IF($B43=BO$2,"-",IF(COUNTIF(CORRIDA!$M:$M,$B43&amp;" d. "&amp;BO$2)+COUNTIF(CORRIDA!$M:$M,BO$2&amp;" d. "&amp;$B43)=0,"",COUNTIF(CORRIDA!$M:$M,$B43&amp;" d. "&amp;BO$2)+COUNTIF(CORRIDA!$M:$M,BO$2&amp;" d. "&amp;$B43)))</f>
        <v/>
      </c>
      <c r="BP43" s="76" t="str">
        <f aca="false">IF($B43=BP$2,"-",IF(COUNTIF(CORRIDA!$M:$M,$B43&amp;" d. "&amp;BP$2)+COUNTIF(CORRIDA!$M:$M,BP$2&amp;" d. "&amp;$B43)=0,"",COUNTIF(CORRIDA!$M:$M,$B43&amp;" d. "&amp;BP$2)+COUNTIF(CORRIDA!$M:$M,BP$2&amp;" d. "&amp;$B43)))</f>
        <v/>
      </c>
      <c r="BQ43" s="76" t="str">
        <f aca="false">IF($B43=BQ$2,"-",IF(COUNTIF(CORRIDA!$M:$M,$B43&amp;" d. "&amp;BQ$2)+COUNTIF(CORRIDA!$M:$M,BQ$2&amp;" d. "&amp;$B43)=0,"",COUNTIF(CORRIDA!$M:$M,$B43&amp;" d. "&amp;BQ$2)+COUNTIF(CORRIDA!$M:$M,BQ$2&amp;" d. "&amp;$B43)))</f>
        <v/>
      </c>
      <c r="BR43" s="76" t="str">
        <f aca="false">IF($B43=BR$2,"-",IF(COUNTIF(CORRIDA!$M:$M,$B43&amp;" d. "&amp;BR$2)+COUNTIF(CORRIDA!$M:$M,BR$2&amp;" d. "&amp;$B43)=0,"",COUNTIF(CORRIDA!$M:$M,$B43&amp;" d. "&amp;BR$2)+COUNTIF(CORRIDA!$M:$M,BR$2&amp;" d. "&amp;$B43)))</f>
        <v/>
      </c>
      <c r="BS43" s="76" t="str">
        <f aca="false">IF($B43=BS$2,"-",IF(COUNTIF(CORRIDA!$M:$M,$B43&amp;" d. "&amp;BS$2)+COUNTIF(CORRIDA!$M:$M,BS$2&amp;" d. "&amp;$B43)=0,"",COUNTIF(CORRIDA!$M:$M,$B43&amp;" d. "&amp;BS$2)+COUNTIF(CORRIDA!$M:$M,BS$2&amp;" d. "&amp;$B43)))</f>
        <v/>
      </c>
      <c r="BT43" s="76" t="str">
        <f aca="false">IF($B43=BT$2,"-",IF(COUNTIF(CORRIDA!$M:$M,$B43&amp;" d. "&amp;BT$2)+COUNTIF(CORRIDA!$M:$M,BT$2&amp;" d. "&amp;$B43)=0,"",COUNTIF(CORRIDA!$M:$M,$B43&amp;" d. "&amp;BT$2)+COUNTIF(CORRIDA!$M:$M,BT$2&amp;" d. "&amp;$B43)))</f>
        <v/>
      </c>
      <c r="BU43" s="76" t="str">
        <f aca="false">IF($B43=BU$2,"-",IF(COUNTIF(CORRIDA!$M:$M,$B43&amp;" d. "&amp;BU$2)+COUNTIF(CORRIDA!$M:$M,BU$2&amp;" d. "&amp;$B43)=0,"",COUNTIF(CORRIDA!$M:$M,$B43&amp;" d. "&amp;BU$2)+COUNTIF(CORRIDA!$M:$M,BU$2&amp;" d. "&amp;$B43)))</f>
        <v/>
      </c>
      <c r="BV43" s="76" t="str">
        <f aca="false">IF($B43=BV$2,"-",IF(COUNTIF(CORRIDA!$M:$M,$B43&amp;" d. "&amp;BV$2)+COUNTIF(CORRIDA!$M:$M,BV$2&amp;" d. "&amp;$B43)=0,"",COUNTIF(CORRIDA!$M:$M,$B43&amp;" d. "&amp;BV$2)+COUNTIF(CORRIDA!$M:$M,BV$2&amp;" d. "&amp;$B43)))</f>
        <v/>
      </c>
      <c r="BW43" s="76" t="str">
        <f aca="false">IF($B43=BW$2,"-",IF(COUNTIF(CORRIDA!$M:$M,$B43&amp;" d. "&amp;BW$2)+COUNTIF(CORRIDA!$M:$M,BW$2&amp;" d. "&amp;$B43)=0,"",COUNTIF(CORRIDA!$M:$M,$B43&amp;" d. "&amp;BW$2)+COUNTIF(CORRIDA!$M:$M,BW$2&amp;" d. "&amp;$B43)))</f>
        <v/>
      </c>
      <c r="BX43" s="76" t="str">
        <f aca="false">IF($B43=BX$2,"-",IF(COUNTIF(CORRIDA!$M:$M,$B43&amp;" d. "&amp;BX$2)+COUNTIF(CORRIDA!$M:$M,BX$2&amp;" d. "&amp;$B43)=0,"",COUNTIF(CORRIDA!$M:$M,$B43&amp;" d. "&amp;BX$2)+COUNTIF(CORRIDA!$M:$M,BX$2&amp;" d. "&amp;$B43)))</f>
        <v/>
      </c>
      <c r="BY43" s="76" t="str">
        <f aca="false">IF($B43=BY$2,"-",IF(COUNTIF(CORRIDA!$M:$M,$B43&amp;" d. "&amp;BY$2)+COUNTIF(CORRIDA!$M:$M,BY$2&amp;" d. "&amp;$B43)=0,"",COUNTIF(CORRIDA!$M:$M,$B43&amp;" d. "&amp;BY$2)+COUNTIF(CORRIDA!$M:$M,BY$2&amp;" d. "&amp;$B43)))</f>
        <v/>
      </c>
      <c r="BZ43" s="76" t="str">
        <f aca="false">IF($B43=BZ$2,"-",IF(COUNTIF(CORRIDA!$M:$M,$B43&amp;" d. "&amp;BZ$2)+COUNTIF(CORRIDA!$M:$M,BZ$2&amp;" d. "&amp;$B43)=0,"",COUNTIF(CORRIDA!$M:$M,$B43&amp;" d. "&amp;BZ$2)+COUNTIF(CORRIDA!$M:$M,BZ$2&amp;" d. "&amp;$B43)))</f>
        <v/>
      </c>
      <c r="CA43" s="76" t="str">
        <f aca="false">IF($B43=CA$2,"-",IF(COUNTIF(CORRIDA!$M:$M,$B43&amp;" d. "&amp;CA$2)+COUNTIF(CORRIDA!$M:$M,CA$2&amp;" d. "&amp;$B43)=0,"",COUNTIF(CORRIDA!$M:$M,$B43&amp;" d. "&amp;CA$2)+COUNTIF(CORRIDA!$M:$M,CA$2&amp;" d. "&amp;$B43)))</f>
        <v/>
      </c>
      <c r="CB43" s="76" t="str">
        <f aca="false">IF($B43=CB$2,"-",IF(COUNTIF(CORRIDA!$M:$M,$B43&amp;" d. "&amp;CB$2)+COUNTIF(CORRIDA!$M:$M,CB$2&amp;" d. "&amp;$B43)=0,"",COUNTIF(CORRIDA!$M:$M,$B43&amp;" d. "&amp;CB$2)+COUNTIF(CORRIDA!$M:$M,CB$2&amp;" d. "&amp;$B43)))</f>
        <v/>
      </c>
      <c r="CC43" s="76" t="str">
        <f aca="false">IF($B43=CC$2,"-",IF(COUNTIF(CORRIDA!$M:$M,$B43&amp;" d. "&amp;CC$2)+COUNTIF(CORRIDA!$M:$M,CC$2&amp;" d. "&amp;$B43)=0,"",COUNTIF(CORRIDA!$M:$M,$B43&amp;" d. "&amp;CC$2)+COUNTIF(CORRIDA!$M:$M,CC$2&amp;" d. "&amp;$B43)))</f>
        <v/>
      </c>
      <c r="CD43" s="76" t="n">
        <f aca="false">IF($B43=CD$2,"-",IF(COUNTIF(CORRIDA!$M:$M,$B43&amp;" d. "&amp;CD$2)+COUNTIF(CORRIDA!$M:$M,CD$2&amp;" d. "&amp;$B43)=0,"",COUNTIF(CORRIDA!$M:$M,$B43&amp;" d. "&amp;CD$2)+COUNTIF(CORRIDA!$M:$M,CD$2&amp;" d. "&amp;$B43)))</f>
        <v>1</v>
      </c>
      <c r="CE43" s="76" t="str">
        <f aca="false">IF($B43=CE$2,"-",IF(COUNTIF(CORRIDA!$M:$M,$B43&amp;" d. "&amp;CE$2)+COUNTIF(CORRIDA!$M:$M,CE$2&amp;" d. "&amp;$B43)=0,"",COUNTIF(CORRIDA!$M:$M,$B43&amp;" d. "&amp;CE$2)+COUNTIF(CORRIDA!$M:$M,CE$2&amp;" d. "&amp;$B43)))</f>
        <v/>
      </c>
      <c r="CF43" s="76" t="str">
        <f aca="false">IF($B43=CF$2,"-",IF(COUNTIF(CORRIDA!$M:$M,$B43&amp;" d. "&amp;CF$2)+COUNTIF(CORRIDA!$M:$M,CF$2&amp;" d. "&amp;$B43)=0,"",COUNTIF(CORRIDA!$M:$M,$B43&amp;" d. "&amp;CF$2)+COUNTIF(CORRIDA!$M:$M,CF$2&amp;" d. "&amp;$B43)))</f>
        <v/>
      </c>
      <c r="CG43" s="76" t="str">
        <f aca="false">IF($B43=CG$2,"-",IF(COUNTIF(CORRIDA!$M:$M,$B43&amp;" d. "&amp;CG$2)+COUNTIF(CORRIDA!$M:$M,CG$2&amp;" d. "&amp;$B43)=0,"",COUNTIF(CORRIDA!$M:$M,$B43&amp;" d. "&amp;CG$2)+COUNTIF(CORRIDA!$M:$M,CG$2&amp;" d. "&amp;$B43)))</f>
        <v/>
      </c>
      <c r="CH43" s="76" t="str">
        <f aca="false">IF($B43=CH$2,"-",IF(COUNTIF(CORRIDA!$M:$M,$B43&amp;" d. "&amp;CH$2)+COUNTIF(CORRIDA!$M:$M,CH$2&amp;" d. "&amp;$B43)=0,"",COUNTIF(CORRIDA!$M:$M,$B43&amp;" d. "&amp;CH$2)+COUNTIF(CORRIDA!$M:$M,CH$2&amp;" d. "&amp;$B43)))</f>
        <v/>
      </c>
      <c r="CI43" s="76" t="str">
        <f aca="false">IF($B43=CI$2,"-",IF(COUNTIF(CORRIDA!$M:$M,$B43&amp;" d. "&amp;CI$2)+COUNTIF(CORRIDA!$M:$M,CI$2&amp;" d. "&amp;$B43)=0,"",COUNTIF(CORRIDA!$M:$M,$B43&amp;" d. "&amp;CI$2)+COUNTIF(CORRIDA!$M:$M,CI$2&amp;" d. "&amp;$B43)))</f>
        <v/>
      </c>
      <c r="CJ43" s="76" t="str">
        <f aca="false">IF($B43=CJ$2,"-",IF(COUNTIF(CORRIDA!$M:$M,$B43&amp;" d. "&amp;CJ$2)+COUNTIF(CORRIDA!$M:$M,CJ$2&amp;" d. "&amp;$B43)=0,"",COUNTIF(CORRIDA!$M:$M,$B43&amp;" d. "&amp;CJ$2)+COUNTIF(CORRIDA!$M:$M,CJ$2&amp;" d. "&amp;$B43)))</f>
        <v/>
      </c>
      <c r="CK43" s="76" t="str">
        <f aca="false">IF($B43=CK$2,"-",IF(COUNTIF(CORRIDA!$M:$M,$B43&amp;" d. "&amp;CK$2)+COUNTIF(CORRIDA!$M:$M,CK$2&amp;" d. "&amp;$B43)=0,"",COUNTIF(CORRIDA!$M:$M,$B43&amp;" d. "&amp;CK$2)+COUNTIF(CORRIDA!$M:$M,CK$2&amp;" d. "&amp;$B43)))</f>
        <v/>
      </c>
      <c r="CL43" s="76" t="str">
        <f aca="false">IF($B43=CL$2,"-",IF(COUNTIF(CORRIDA!$M:$M,$B43&amp;" d. "&amp;CL$2)+COUNTIF(CORRIDA!$M:$M,CL$2&amp;" d. "&amp;$B43)=0,"",COUNTIF(CORRIDA!$M:$M,$B43&amp;" d. "&amp;CL$2)+COUNTIF(CORRIDA!$M:$M,CL$2&amp;" d. "&amp;$B43)))</f>
        <v/>
      </c>
      <c r="CM43" s="76" t="str">
        <f aca="false">IF($B43=CM$2,"-",IF(COUNTIF(CORRIDA!$M:$M,$B43&amp;" d. "&amp;CM$2)+COUNTIF(CORRIDA!$M:$M,CM$2&amp;" d. "&amp;$B43)=0,"",COUNTIF(CORRIDA!$M:$M,$B43&amp;" d. "&amp;CM$2)+COUNTIF(CORRIDA!$M:$M,CM$2&amp;" d. "&amp;$B43)))</f>
        <v/>
      </c>
      <c r="CN43" s="76" t="str">
        <f aca="false">IF($B43=CN$2,"-",IF(COUNTIF(CORRIDA!$M:$M,$B43&amp;" d. "&amp;CN$2)+COUNTIF(CORRIDA!$M:$M,CN$2&amp;" d. "&amp;$B43)=0,"",COUNTIF(CORRIDA!$M:$M,$B43&amp;" d. "&amp;CN$2)+COUNTIF(CORRIDA!$M:$M,CN$2&amp;" d. "&amp;$B43)))</f>
        <v/>
      </c>
      <c r="CO43" s="76" t="str">
        <f aca="false">IF($B43=CO$2,"-",IF(COUNTIF(CORRIDA!$M:$M,$B43&amp;" d. "&amp;CO$2)+COUNTIF(CORRIDA!$M:$M,CO$2&amp;" d. "&amp;$B43)=0,"",COUNTIF(CORRIDA!$M:$M,$B43&amp;" d. "&amp;CO$2)+COUNTIF(CORRIDA!$M:$M,CO$2&amp;" d. "&amp;$B43)))</f>
        <v/>
      </c>
      <c r="CP43" s="76" t="str">
        <f aca="false">IF($B43=CP$2,"-",IF(COUNTIF(CORRIDA!$M:$M,$B43&amp;" d. "&amp;CP$2)+COUNTIF(CORRIDA!$M:$M,CP$2&amp;" d. "&amp;$B43)=0,"",COUNTIF(CORRIDA!$M:$M,$B43&amp;" d. "&amp;CP$2)+COUNTIF(CORRIDA!$M:$M,CP$2&amp;" d. "&amp;$B43)))</f>
        <v/>
      </c>
      <c r="CQ43" s="76" t="str">
        <f aca="false">IF($B43=CQ$2,"-",IF(COUNTIF(CORRIDA!$M:$M,$B43&amp;" d. "&amp;CQ$2)+COUNTIF(CORRIDA!$M:$M,CQ$2&amp;" d. "&amp;$B43)=0,"",COUNTIF(CORRIDA!$M:$M,$B43&amp;" d. "&amp;CQ$2)+COUNTIF(CORRIDA!$M:$M,CQ$2&amp;" d. "&amp;$B43)))</f>
        <v/>
      </c>
      <c r="CR43" s="76" t="str">
        <f aca="false">IF($B43=CR$2,"-",IF(COUNTIF(CORRIDA!$M:$M,$B43&amp;" d. "&amp;CR$2)+COUNTIF(CORRIDA!$M:$M,CR$2&amp;" d. "&amp;$B43)=0,"",COUNTIF(CORRIDA!$M:$M,$B43&amp;" d. "&amp;CR$2)+COUNTIF(CORRIDA!$M:$M,CR$2&amp;" d. "&amp;$B43)))</f>
        <v/>
      </c>
      <c r="CS43" s="76" t="str">
        <f aca="false">IF($B43=CS$2,"-",IF(COUNTIF(CORRIDA!$M:$M,$B43&amp;" d. "&amp;CS$2)+COUNTIF(CORRIDA!$M:$M,CS$2&amp;" d. "&amp;$B43)=0,"",COUNTIF(CORRIDA!$M:$M,$B43&amp;" d. "&amp;CS$2)+COUNTIF(CORRIDA!$M:$M,CS$2&amp;" d. "&amp;$B43)))</f>
        <v/>
      </c>
      <c r="CT43" s="76" t="str">
        <f aca="false">IF($B43=CT$2,"-",IF(COUNTIF(CORRIDA!$M:$M,$B43&amp;" d. "&amp;CT$2)+COUNTIF(CORRIDA!$M:$M,CT$2&amp;" d. "&amp;$B43)=0,"",COUNTIF(CORRIDA!$M:$M,$B43&amp;" d. "&amp;CT$2)+COUNTIF(CORRIDA!$M:$M,CT$2&amp;" d. "&amp;$B43)))</f>
        <v>-</v>
      </c>
      <c r="CU43" s="76" t="str">
        <f aca="false">IF($B43=CU$2,"-",IF(COUNTIF(CORRIDA!$M:$M,$B43&amp;" d. "&amp;CU$2)+COUNTIF(CORRIDA!$M:$M,CU$2&amp;" d. "&amp;$B43)=0,"",COUNTIF(CORRIDA!$M:$M,$B43&amp;" d. "&amp;CU$2)+COUNTIF(CORRIDA!$M:$M,CU$2&amp;" d. "&amp;$B43)))</f>
        <v/>
      </c>
      <c r="CV43" s="76" t="str">
        <f aca="false">IF($B43=CV$2,"-",IF(COUNTIF(CORRIDA!$M:$M,$B43&amp;" d. "&amp;CV$2)+COUNTIF(CORRIDA!$M:$M,CV$2&amp;" d. "&amp;$B43)=0,"",COUNTIF(CORRIDA!$M:$M,$B43&amp;" d. "&amp;CV$2)+COUNTIF(CORRIDA!$M:$M,CV$2&amp;" d. "&amp;$B43)))</f>
        <v/>
      </c>
      <c r="CW43" s="76" t="str">
        <f aca="false">IF($B43=CW$2,"-",IF(COUNTIF(CORRIDA!$M:$M,$B43&amp;" d. "&amp;CW$2)+COUNTIF(CORRIDA!$M:$M,CW$2&amp;" d. "&amp;$B43)=0,"",COUNTIF(CORRIDA!$M:$M,$B43&amp;" d. "&amp;CW$2)+COUNTIF(CORRIDA!$M:$M,CW$2&amp;" d. "&amp;$B43)))</f>
        <v/>
      </c>
      <c r="CX43" s="76" t="str">
        <f aca="false">IF($B43=CX$2,"-",IF(COUNTIF(CORRIDA!$M:$M,$B43&amp;" d. "&amp;CX$2)+COUNTIF(CORRIDA!$M:$M,CX$2&amp;" d. "&amp;$B43)=0,"",COUNTIF(CORRIDA!$M:$M,$B43&amp;" d. "&amp;CX$2)+COUNTIF(CORRIDA!$M:$M,CX$2&amp;" d. "&amp;$B43)))</f>
        <v/>
      </c>
      <c r="CY43" s="76" t="str">
        <f aca="false">IF($B43=CY$2,"-",IF(COUNTIF(CORRIDA!$M:$M,$B43&amp;" d. "&amp;CY$2)+COUNTIF(CORRIDA!$M:$M,CY$2&amp;" d. "&amp;$B43)=0,"",COUNTIF(CORRIDA!$M:$M,$B43&amp;" d. "&amp;CY$2)+COUNTIF(CORRIDA!$M:$M,CY$2&amp;" d. "&amp;$B43)))</f>
        <v/>
      </c>
      <c r="CZ43" s="76" t="str">
        <f aca="false">IF($B43=CZ$2,"-",IF(COUNTIF(CORRIDA!$M:$M,$B43&amp;" d. "&amp;CZ$2)+COUNTIF(CORRIDA!$M:$M,CZ$2&amp;" d. "&amp;$B43)=0,"",COUNTIF(CORRIDA!$M:$M,$B43&amp;" d. "&amp;CZ$2)+COUNTIF(CORRIDA!$M:$M,CZ$2&amp;" d. "&amp;$B43)))</f>
        <v/>
      </c>
      <c r="DA43" s="76" t="str">
        <f aca="false">IF($B43=DA$2,"-",IF(COUNTIF(CORRIDA!$M:$M,$B43&amp;" d. "&amp;DA$2)+COUNTIF(CORRIDA!$M:$M,DA$2&amp;" d. "&amp;$B43)=0,"",COUNTIF(CORRIDA!$M:$M,$B43&amp;" d. "&amp;DA$2)+COUNTIF(CORRIDA!$M:$M,DA$2&amp;" d. "&amp;$B43)))</f>
        <v/>
      </c>
      <c r="DB43" s="76" t="n">
        <f aca="false">IF($B43=DB$2,"-",IF(COUNTIF(CORRIDA!$M:$M,$B43&amp;" d. "&amp;DB$2)+COUNTIF(CORRIDA!$M:$M,DB$2&amp;" d. "&amp;$B43)=0,"",COUNTIF(CORRIDA!$M:$M,$B43&amp;" d. "&amp;DB$2)+COUNTIF(CORRIDA!$M:$M,DB$2&amp;" d. "&amp;$B43)))</f>
        <v>1</v>
      </c>
      <c r="DC43" s="76" t="str">
        <f aca="false">IF($B43=DC$2,"-",IF(COUNTIF(CORRIDA!$M:$M,$B43&amp;" d. "&amp;DC$2)+COUNTIF(CORRIDA!$M:$M,DC$2&amp;" d. "&amp;$B43)=0,"",COUNTIF(CORRIDA!$M:$M,$B43&amp;" d. "&amp;DC$2)+COUNTIF(CORRIDA!$M:$M,DC$2&amp;" d. "&amp;$B43)))</f>
        <v/>
      </c>
      <c r="DD43" s="75" t="n">
        <f aca="false">SUM(BF43:DC43)</f>
        <v>3</v>
      </c>
      <c r="DE43" s="77" t="n">
        <f aca="false">COUNTIF(BF43:DC43,"&gt;0")</f>
        <v>3</v>
      </c>
      <c r="DF43" s="78" t="n">
        <f aca="false">IF(COUNTIF(BF43:DC43,"&gt;0")&lt;10,0,QUOTIENT(COUNTIF(BF43:DC43,"&gt;0"),5)*50)</f>
        <v>0</v>
      </c>
      <c r="DG43" s="79"/>
      <c r="DH43" s="73" t="str">
        <f aca="false">BE43</f>
        <v>Salgado</v>
      </c>
      <c r="DI43" s="76" t="n">
        <f aca="false">IF($B43=DI$2,0,IF(COUNTIF(CORRIDA!$M:$M,$B43&amp;" d. "&amp;DI$2)+COUNTIF(CORRIDA!$M:$M,DI$2&amp;" d. "&amp;$B43)=0,0,COUNTIF(CORRIDA!$M:$M,$B43&amp;" d. "&amp;DI$2)+COUNTIF(CORRIDA!$M:$M,DI$2&amp;" d. "&amp;$B43)))</f>
        <v>0</v>
      </c>
      <c r="DJ43" s="76" t="n">
        <f aca="false">IF($B43=DJ$2,0,IF(COUNTIF(CORRIDA!$M:$M,$B43&amp;" d. "&amp;DJ$2)+COUNTIF(CORRIDA!$M:$M,DJ$2&amp;" d. "&amp;$B43)=0,0,COUNTIF(CORRIDA!$M:$M,$B43&amp;" d. "&amp;DJ$2)+COUNTIF(CORRIDA!$M:$M,DJ$2&amp;" d. "&amp;$B43)))</f>
        <v>0</v>
      </c>
      <c r="DK43" s="76" t="n">
        <f aca="false">IF($B43=DK$2,0,IF(COUNTIF(CORRIDA!$M:$M,$B43&amp;" d. "&amp;DK$2)+COUNTIF(CORRIDA!$M:$M,DK$2&amp;" d. "&amp;$B43)=0,0,COUNTIF(CORRIDA!$M:$M,$B43&amp;" d. "&amp;DK$2)+COUNTIF(CORRIDA!$M:$M,DK$2&amp;" d. "&amp;$B43)))</f>
        <v>0</v>
      </c>
      <c r="DL43" s="76" t="n">
        <f aca="false">IF($B43=DL$2,0,IF(COUNTIF(CORRIDA!$M:$M,$B43&amp;" d. "&amp;DL$2)+COUNTIF(CORRIDA!$M:$M,DL$2&amp;" d. "&amp;$B43)=0,0,COUNTIF(CORRIDA!$M:$M,$B43&amp;" d. "&amp;DL$2)+COUNTIF(CORRIDA!$M:$M,DL$2&amp;" d. "&amp;$B43)))</f>
        <v>0</v>
      </c>
      <c r="DM43" s="76" t="n">
        <f aca="false">IF($B43=DM$2,0,IF(COUNTIF(CORRIDA!$M:$M,$B43&amp;" d. "&amp;DM$2)+COUNTIF(CORRIDA!$M:$M,DM$2&amp;" d. "&amp;$B43)=0,0,COUNTIF(CORRIDA!$M:$M,$B43&amp;" d. "&amp;DM$2)+COUNTIF(CORRIDA!$M:$M,DM$2&amp;" d. "&amp;$B43)))</f>
        <v>0</v>
      </c>
      <c r="DN43" s="76" t="n">
        <f aca="false">IF($B43=DN$2,0,IF(COUNTIF(CORRIDA!$M:$M,$B43&amp;" d. "&amp;DN$2)+COUNTIF(CORRIDA!$M:$M,DN$2&amp;" d. "&amp;$B43)=0,0,COUNTIF(CORRIDA!$M:$M,$B43&amp;" d. "&amp;DN$2)+COUNTIF(CORRIDA!$M:$M,DN$2&amp;" d. "&amp;$B43)))</f>
        <v>0</v>
      </c>
      <c r="DO43" s="76" t="n">
        <f aca="false">IF($B43=DO$2,0,IF(COUNTIF(CORRIDA!$M:$M,$B43&amp;" d. "&amp;DO$2)+COUNTIF(CORRIDA!$M:$M,DO$2&amp;" d. "&amp;$B43)=0,0,COUNTIF(CORRIDA!$M:$M,$B43&amp;" d. "&amp;DO$2)+COUNTIF(CORRIDA!$M:$M,DO$2&amp;" d. "&amp;$B43)))</f>
        <v>1</v>
      </c>
      <c r="DP43" s="76" t="n">
        <f aca="false">IF($B43=DP$2,0,IF(COUNTIF(CORRIDA!$M:$M,$B43&amp;" d. "&amp;DP$2)+COUNTIF(CORRIDA!$M:$M,DP$2&amp;" d. "&amp;$B43)=0,0,COUNTIF(CORRIDA!$M:$M,$B43&amp;" d. "&amp;DP$2)+COUNTIF(CORRIDA!$M:$M,DP$2&amp;" d. "&amp;$B43)))</f>
        <v>0</v>
      </c>
      <c r="DQ43" s="76" t="n">
        <f aca="false">IF($B43=DQ$2,0,IF(COUNTIF(CORRIDA!$M:$M,$B43&amp;" d. "&amp;DQ$2)+COUNTIF(CORRIDA!$M:$M,DQ$2&amp;" d. "&amp;$B43)=0,0,COUNTIF(CORRIDA!$M:$M,$B43&amp;" d. "&amp;DQ$2)+COUNTIF(CORRIDA!$M:$M,DQ$2&amp;" d. "&amp;$B43)))</f>
        <v>0</v>
      </c>
      <c r="DR43" s="76" t="n">
        <f aca="false">IF($B43=DR$2,0,IF(COUNTIF(CORRIDA!$M:$M,$B43&amp;" d. "&amp;DR$2)+COUNTIF(CORRIDA!$M:$M,DR$2&amp;" d. "&amp;$B43)=0,0,COUNTIF(CORRIDA!$M:$M,$B43&amp;" d. "&amp;DR$2)+COUNTIF(CORRIDA!$M:$M,DR$2&amp;" d. "&amp;$B43)))</f>
        <v>0</v>
      </c>
      <c r="DS43" s="76" t="n">
        <f aca="false">IF($B43=DS$2,0,IF(COUNTIF(CORRIDA!$M:$M,$B43&amp;" d. "&amp;DS$2)+COUNTIF(CORRIDA!$M:$M,DS$2&amp;" d. "&amp;$B43)=0,0,COUNTIF(CORRIDA!$M:$M,$B43&amp;" d. "&amp;DS$2)+COUNTIF(CORRIDA!$M:$M,DS$2&amp;" d. "&amp;$B43)))</f>
        <v>0</v>
      </c>
      <c r="DT43" s="76" t="n">
        <f aca="false">IF($B43=DT$2,0,IF(COUNTIF(CORRIDA!$M:$M,$B43&amp;" d. "&amp;DT$2)+COUNTIF(CORRIDA!$M:$M,DT$2&amp;" d. "&amp;$B43)=0,0,COUNTIF(CORRIDA!$M:$M,$B43&amp;" d. "&amp;DT$2)+COUNTIF(CORRIDA!$M:$M,DT$2&amp;" d. "&amp;$B43)))</f>
        <v>0</v>
      </c>
      <c r="DU43" s="76" t="n">
        <f aca="false">IF($B43=DU$2,0,IF(COUNTIF(CORRIDA!$M:$M,$B43&amp;" d. "&amp;DU$2)+COUNTIF(CORRIDA!$M:$M,DU$2&amp;" d. "&amp;$B43)=0,0,COUNTIF(CORRIDA!$M:$M,$B43&amp;" d. "&amp;DU$2)+COUNTIF(CORRIDA!$M:$M,DU$2&amp;" d. "&amp;$B43)))</f>
        <v>0</v>
      </c>
      <c r="DV43" s="76" t="n">
        <f aca="false">IF($B43=DV$2,0,IF(COUNTIF(CORRIDA!$M:$M,$B43&amp;" d. "&amp;DV$2)+COUNTIF(CORRIDA!$M:$M,DV$2&amp;" d. "&amp;$B43)=0,0,COUNTIF(CORRIDA!$M:$M,$B43&amp;" d. "&amp;DV$2)+COUNTIF(CORRIDA!$M:$M,DV$2&amp;" d. "&amp;$B43)))</f>
        <v>0</v>
      </c>
      <c r="DW43" s="76" t="n">
        <f aca="false">IF($B43=DW$2,0,IF(COUNTIF(CORRIDA!$M:$M,$B43&amp;" d. "&amp;DW$2)+COUNTIF(CORRIDA!$M:$M,DW$2&amp;" d. "&amp;$B43)=0,0,COUNTIF(CORRIDA!$M:$M,$B43&amp;" d. "&amp;DW$2)+COUNTIF(CORRIDA!$M:$M,DW$2&amp;" d. "&amp;$B43)))</f>
        <v>0</v>
      </c>
      <c r="DX43" s="76" t="n">
        <f aca="false">IF($B43=DX$2,0,IF(COUNTIF(CORRIDA!$M:$M,$B43&amp;" d. "&amp;DX$2)+COUNTIF(CORRIDA!$M:$M,DX$2&amp;" d. "&amp;$B43)=0,0,COUNTIF(CORRIDA!$M:$M,$B43&amp;" d. "&amp;DX$2)+COUNTIF(CORRIDA!$M:$M,DX$2&amp;" d. "&amp;$B43)))</f>
        <v>0</v>
      </c>
      <c r="DY43" s="76" t="n">
        <f aca="false">IF($B43=DY$2,0,IF(COUNTIF(CORRIDA!$M:$M,$B43&amp;" d. "&amp;DY$2)+COUNTIF(CORRIDA!$M:$M,DY$2&amp;" d. "&amp;$B43)=0,0,COUNTIF(CORRIDA!$M:$M,$B43&amp;" d. "&amp;DY$2)+COUNTIF(CORRIDA!$M:$M,DY$2&amp;" d. "&amp;$B43)))</f>
        <v>0</v>
      </c>
      <c r="DZ43" s="76" t="n">
        <f aca="false">IF($B43=DZ$2,0,IF(COUNTIF(CORRIDA!$M:$M,$B43&amp;" d. "&amp;DZ$2)+COUNTIF(CORRIDA!$M:$M,DZ$2&amp;" d. "&amp;$B43)=0,0,COUNTIF(CORRIDA!$M:$M,$B43&amp;" d. "&amp;DZ$2)+COUNTIF(CORRIDA!$M:$M,DZ$2&amp;" d. "&amp;$B43)))</f>
        <v>0</v>
      </c>
      <c r="EA43" s="76" t="n">
        <f aca="false">IF($B43=EA$2,0,IF(COUNTIF(CORRIDA!$M:$M,$B43&amp;" d. "&amp;EA$2)+COUNTIF(CORRIDA!$M:$M,EA$2&amp;" d. "&amp;$B43)=0,0,COUNTIF(CORRIDA!$M:$M,$B43&amp;" d. "&amp;EA$2)+COUNTIF(CORRIDA!$M:$M,EA$2&amp;" d. "&amp;$B43)))</f>
        <v>0</v>
      </c>
      <c r="EB43" s="76" t="n">
        <f aca="false">IF($B43=EB$2,0,IF(COUNTIF(CORRIDA!$M:$M,$B43&amp;" d. "&amp;EB$2)+COUNTIF(CORRIDA!$M:$M,EB$2&amp;" d. "&amp;$B43)=0,0,COUNTIF(CORRIDA!$M:$M,$B43&amp;" d. "&amp;EB$2)+COUNTIF(CORRIDA!$M:$M,EB$2&amp;" d. "&amp;$B43)))</f>
        <v>0</v>
      </c>
      <c r="EC43" s="76" t="n">
        <f aca="false">IF($B43=EC$2,0,IF(COUNTIF(CORRIDA!$M:$M,$B43&amp;" d. "&amp;EC$2)+COUNTIF(CORRIDA!$M:$M,EC$2&amp;" d. "&amp;$B43)=0,0,COUNTIF(CORRIDA!$M:$M,$B43&amp;" d. "&amp;EC$2)+COUNTIF(CORRIDA!$M:$M,EC$2&amp;" d. "&amp;$B43)))</f>
        <v>0</v>
      </c>
      <c r="ED43" s="76" t="n">
        <f aca="false">IF($B43=ED$2,0,IF(COUNTIF(CORRIDA!$M:$M,$B43&amp;" d. "&amp;ED$2)+COUNTIF(CORRIDA!$M:$M,ED$2&amp;" d. "&amp;$B43)=0,0,COUNTIF(CORRIDA!$M:$M,$B43&amp;" d. "&amp;ED$2)+COUNTIF(CORRIDA!$M:$M,ED$2&amp;" d. "&amp;$B43)))</f>
        <v>0</v>
      </c>
      <c r="EE43" s="76" t="n">
        <f aca="false">IF($B43=EE$2,0,IF(COUNTIF(CORRIDA!$M:$M,$B43&amp;" d. "&amp;EE$2)+COUNTIF(CORRIDA!$M:$M,EE$2&amp;" d. "&amp;$B43)=0,0,COUNTIF(CORRIDA!$M:$M,$B43&amp;" d. "&amp;EE$2)+COUNTIF(CORRIDA!$M:$M,EE$2&amp;" d. "&amp;$B43)))</f>
        <v>0</v>
      </c>
      <c r="EF43" s="76" t="n">
        <f aca="false">IF($B43=EF$2,0,IF(COUNTIF(CORRIDA!$M:$M,$B43&amp;" d. "&amp;EF$2)+COUNTIF(CORRIDA!$M:$M,EF$2&amp;" d. "&amp;$B43)=0,0,COUNTIF(CORRIDA!$M:$M,$B43&amp;" d. "&amp;EF$2)+COUNTIF(CORRIDA!$M:$M,EF$2&amp;" d. "&amp;$B43)))</f>
        <v>0</v>
      </c>
      <c r="EG43" s="76" t="n">
        <f aca="false">IF($B43=EG$2,0,IF(COUNTIF(CORRIDA!$M:$M,$B43&amp;" d. "&amp;EG$2)+COUNTIF(CORRIDA!$M:$M,EG$2&amp;" d. "&amp;$B43)=0,0,COUNTIF(CORRIDA!$M:$M,$B43&amp;" d. "&amp;EG$2)+COUNTIF(CORRIDA!$M:$M,EG$2&amp;" d. "&amp;$B43)))</f>
        <v>1</v>
      </c>
      <c r="EH43" s="76" t="n">
        <f aca="false">IF($B43=EH$2,0,IF(COUNTIF(CORRIDA!$M:$M,$B43&amp;" d. "&amp;EH$2)+COUNTIF(CORRIDA!$M:$M,EH$2&amp;" d. "&amp;$B43)=0,0,COUNTIF(CORRIDA!$M:$M,$B43&amp;" d. "&amp;EH$2)+COUNTIF(CORRIDA!$M:$M,EH$2&amp;" d. "&amp;$B43)))</f>
        <v>0</v>
      </c>
      <c r="EI43" s="76" t="n">
        <f aca="false">IF($B43=EI$2,0,IF(COUNTIF(CORRIDA!$M:$M,$B43&amp;" d. "&amp;EI$2)+COUNTIF(CORRIDA!$M:$M,EI$2&amp;" d. "&amp;$B43)=0,0,COUNTIF(CORRIDA!$M:$M,$B43&amp;" d. "&amp;EI$2)+COUNTIF(CORRIDA!$M:$M,EI$2&amp;" d. "&amp;$B43)))</f>
        <v>0</v>
      </c>
      <c r="EJ43" s="76" t="n">
        <f aca="false">IF($B43=EJ$2,0,IF(COUNTIF(CORRIDA!$M:$M,$B43&amp;" d. "&amp;EJ$2)+COUNTIF(CORRIDA!$M:$M,EJ$2&amp;" d. "&amp;$B43)=0,0,COUNTIF(CORRIDA!$M:$M,$B43&amp;" d. "&amp;EJ$2)+COUNTIF(CORRIDA!$M:$M,EJ$2&amp;" d. "&amp;$B43)))</f>
        <v>0</v>
      </c>
      <c r="EK43" s="76" t="n">
        <f aca="false">IF($B43=EK$2,0,IF(COUNTIF(CORRIDA!$M:$M,$B43&amp;" d. "&amp;EK$2)+COUNTIF(CORRIDA!$M:$M,EK$2&amp;" d. "&amp;$B43)=0,0,COUNTIF(CORRIDA!$M:$M,$B43&amp;" d. "&amp;EK$2)+COUNTIF(CORRIDA!$M:$M,EK$2&amp;" d. "&amp;$B43)))</f>
        <v>0</v>
      </c>
      <c r="EL43" s="76" t="n">
        <f aca="false">IF($B43=EL$2,0,IF(COUNTIF(CORRIDA!$M:$M,$B43&amp;" d. "&amp;EL$2)+COUNTIF(CORRIDA!$M:$M,EL$2&amp;" d. "&amp;$B43)=0,0,COUNTIF(CORRIDA!$M:$M,$B43&amp;" d. "&amp;EL$2)+COUNTIF(CORRIDA!$M:$M,EL$2&amp;" d. "&amp;$B43)))</f>
        <v>0</v>
      </c>
      <c r="EM43" s="76" t="n">
        <f aca="false">IF($B43=EM$2,0,IF(COUNTIF(CORRIDA!$M:$M,$B43&amp;" d. "&amp;EM$2)+COUNTIF(CORRIDA!$M:$M,EM$2&amp;" d. "&amp;$B43)=0,0,COUNTIF(CORRIDA!$M:$M,$B43&amp;" d. "&amp;EM$2)+COUNTIF(CORRIDA!$M:$M,EM$2&amp;" d. "&amp;$B43)))</f>
        <v>0</v>
      </c>
      <c r="EN43" s="76" t="n">
        <f aca="false">IF($B43=EN$2,0,IF(COUNTIF(CORRIDA!$M:$M,$B43&amp;" d. "&amp;EN$2)+COUNTIF(CORRIDA!$M:$M,EN$2&amp;" d. "&amp;$B43)=0,0,COUNTIF(CORRIDA!$M:$M,$B43&amp;" d. "&amp;EN$2)+COUNTIF(CORRIDA!$M:$M,EN$2&amp;" d. "&amp;$B43)))</f>
        <v>0</v>
      </c>
      <c r="EO43" s="76" t="n">
        <f aca="false">IF($B43=EO$2,0,IF(COUNTIF(CORRIDA!$M:$M,$B43&amp;" d. "&amp;EO$2)+COUNTIF(CORRIDA!$M:$M,EO$2&amp;" d. "&amp;$B43)=0,0,COUNTIF(CORRIDA!$M:$M,$B43&amp;" d. "&amp;EO$2)+COUNTIF(CORRIDA!$M:$M,EO$2&amp;" d. "&amp;$B43)))</f>
        <v>0</v>
      </c>
      <c r="EP43" s="76" t="n">
        <f aca="false">IF($B43=EP$2,0,IF(COUNTIF(CORRIDA!$M:$M,$B43&amp;" d. "&amp;EP$2)+COUNTIF(CORRIDA!$M:$M,EP$2&amp;" d. "&amp;$B43)=0,0,COUNTIF(CORRIDA!$M:$M,$B43&amp;" d. "&amp;EP$2)+COUNTIF(CORRIDA!$M:$M,EP$2&amp;" d. "&amp;$B43)))</f>
        <v>0</v>
      </c>
      <c r="EQ43" s="76" t="n">
        <f aca="false">IF($B43=EQ$2,0,IF(COUNTIF(CORRIDA!$M:$M,$B43&amp;" d. "&amp;EQ$2)+COUNTIF(CORRIDA!$M:$M,EQ$2&amp;" d. "&amp;$B43)=0,0,COUNTIF(CORRIDA!$M:$M,$B43&amp;" d. "&amp;EQ$2)+COUNTIF(CORRIDA!$M:$M,EQ$2&amp;" d. "&amp;$B43)))</f>
        <v>0</v>
      </c>
      <c r="ER43" s="76" t="n">
        <f aca="false">IF($B43=ER$2,0,IF(COUNTIF(CORRIDA!$M:$M,$B43&amp;" d. "&amp;ER$2)+COUNTIF(CORRIDA!$M:$M,ER$2&amp;" d. "&amp;$B43)=0,0,COUNTIF(CORRIDA!$M:$M,$B43&amp;" d. "&amp;ER$2)+COUNTIF(CORRIDA!$M:$M,ER$2&amp;" d. "&amp;$B43)))</f>
        <v>0</v>
      </c>
      <c r="ES43" s="76" t="n">
        <f aca="false">IF($B43=ES$2,0,IF(COUNTIF(CORRIDA!$M:$M,$B43&amp;" d. "&amp;ES$2)+COUNTIF(CORRIDA!$M:$M,ES$2&amp;" d. "&amp;$B43)=0,0,COUNTIF(CORRIDA!$M:$M,$B43&amp;" d. "&amp;ES$2)+COUNTIF(CORRIDA!$M:$M,ES$2&amp;" d. "&amp;$B43)))</f>
        <v>0</v>
      </c>
      <c r="ET43" s="76" t="n">
        <f aca="false">IF($B43=ET$2,0,IF(COUNTIF(CORRIDA!$M:$M,$B43&amp;" d. "&amp;ET$2)+COUNTIF(CORRIDA!$M:$M,ET$2&amp;" d. "&amp;$B43)=0,0,COUNTIF(CORRIDA!$M:$M,$B43&amp;" d. "&amp;ET$2)+COUNTIF(CORRIDA!$M:$M,ET$2&amp;" d. "&amp;$B43)))</f>
        <v>0</v>
      </c>
      <c r="EU43" s="76" t="n">
        <f aca="false">IF($B43=EU$2,0,IF(COUNTIF(CORRIDA!$M:$M,$B43&amp;" d. "&amp;EU$2)+COUNTIF(CORRIDA!$M:$M,EU$2&amp;" d. "&amp;$B43)=0,0,COUNTIF(CORRIDA!$M:$M,$B43&amp;" d. "&amp;EU$2)+COUNTIF(CORRIDA!$M:$M,EU$2&amp;" d. "&amp;$B43)))</f>
        <v>0</v>
      </c>
      <c r="EV43" s="76" t="n">
        <f aca="false">IF($B43=EV$2,0,IF(COUNTIF(CORRIDA!$M:$M,$B43&amp;" d. "&amp;EV$2)+COUNTIF(CORRIDA!$M:$M,EV$2&amp;" d. "&amp;$B43)=0,0,COUNTIF(CORRIDA!$M:$M,$B43&amp;" d. "&amp;EV$2)+COUNTIF(CORRIDA!$M:$M,EV$2&amp;" d. "&amp;$B43)))</f>
        <v>0</v>
      </c>
      <c r="EW43" s="76" t="n">
        <f aca="false">IF($B43=EW$2,0,IF(COUNTIF(CORRIDA!$M:$M,$B43&amp;" d. "&amp;EW$2)+COUNTIF(CORRIDA!$M:$M,EW$2&amp;" d. "&amp;$B43)=0,0,COUNTIF(CORRIDA!$M:$M,$B43&amp;" d. "&amp;EW$2)+COUNTIF(CORRIDA!$M:$M,EW$2&amp;" d. "&amp;$B43)))</f>
        <v>0</v>
      </c>
      <c r="EX43" s="76" t="n">
        <f aca="false">IF($B43=EX$2,0,IF(COUNTIF(CORRIDA!$M:$M,$B43&amp;" d. "&amp;EX$2)+COUNTIF(CORRIDA!$M:$M,EX$2&amp;" d. "&amp;$B43)=0,0,COUNTIF(CORRIDA!$M:$M,$B43&amp;" d. "&amp;EX$2)+COUNTIF(CORRIDA!$M:$M,EX$2&amp;" d. "&amp;$B43)))</f>
        <v>0</v>
      </c>
      <c r="EY43" s="76" t="n">
        <f aca="false">IF($B43=EY$2,0,IF(COUNTIF(CORRIDA!$M:$M,$B43&amp;" d. "&amp;EY$2)+COUNTIF(CORRIDA!$M:$M,EY$2&amp;" d. "&amp;$B43)=0,0,COUNTIF(CORRIDA!$M:$M,$B43&amp;" d. "&amp;EY$2)+COUNTIF(CORRIDA!$M:$M,EY$2&amp;" d. "&amp;$B43)))</f>
        <v>0</v>
      </c>
      <c r="EZ43" s="76" t="n">
        <f aca="false">IF($B43=EZ$2,0,IF(COUNTIF(CORRIDA!$M:$M,$B43&amp;" d. "&amp;EZ$2)+COUNTIF(CORRIDA!$M:$M,EZ$2&amp;" d. "&amp;$B43)=0,0,COUNTIF(CORRIDA!$M:$M,$B43&amp;" d. "&amp;EZ$2)+COUNTIF(CORRIDA!$M:$M,EZ$2&amp;" d. "&amp;$B43)))</f>
        <v>0</v>
      </c>
      <c r="FA43" s="76" t="n">
        <f aca="false">IF($B43=FA$2,0,IF(COUNTIF(CORRIDA!$M:$M,$B43&amp;" d. "&amp;FA$2)+COUNTIF(CORRIDA!$M:$M,FA$2&amp;" d. "&amp;$B43)=0,0,COUNTIF(CORRIDA!$M:$M,$B43&amp;" d. "&amp;FA$2)+COUNTIF(CORRIDA!$M:$M,FA$2&amp;" d. "&amp;$B43)))</f>
        <v>0</v>
      </c>
      <c r="FB43" s="76" t="n">
        <f aca="false">IF($B43=FB$2,0,IF(COUNTIF(CORRIDA!$M:$M,$B43&amp;" d. "&amp;FB$2)+COUNTIF(CORRIDA!$M:$M,FB$2&amp;" d. "&amp;$B43)=0,0,COUNTIF(CORRIDA!$M:$M,$B43&amp;" d. "&amp;FB$2)+COUNTIF(CORRIDA!$M:$M,FB$2&amp;" d. "&amp;$B43)))</f>
        <v>0</v>
      </c>
      <c r="FC43" s="76" t="n">
        <f aca="false">IF($B43=FC$2,0,IF(COUNTIF(CORRIDA!$M:$M,$B43&amp;" d. "&amp;FC$2)+COUNTIF(CORRIDA!$M:$M,FC$2&amp;" d. "&amp;$B43)=0,0,COUNTIF(CORRIDA!$M:$M,$B43&amp;" d. "&amp;FC$2)+COUNTIF(CORRIDA!$M:$M,FC$2&amp;" d. "&amp;$B43)))</f>
        <v>0</v>
      </c>
      <c r="FD43" s="76" t="n">
        <f aca="false">IF($B43=FD$2,0,IF(COUNTIF(CORRIDA!$M:$M,$B43&amp;" d. "&amp;FD$2)+COUNTIF(CORRIDA!$M:$M,FD$2&amp;" d. "&amp;$B43)=0,0,COUNTIF(CORRIDA!$M:$M,$B43&amp;" d. "&amp;FD$2)+COUNTIF(CORRIDA!$M:$M,FD$2&amp;" d. "&amp;$B43)))</f>
        <v>0</v>
      </c>
      <c r="FE43" s="76" t="n">
        <f aca="false">IF($B43=FE$2,0,IF(COUNTIF(CORRIDA!$M:$M,$B43&amp;" d. "&amp;FE$2)+COUNTIF(CORRIDA!$M:$M,FE$2&amp;" d. "&amp;$B43)=0,0,COUNTIF(CORRIDA!$M:$M,$B43&amp;" d. "&amp;FE$2)+COUNTIF(CORRIDA!$M:$M,FE$2&amp;" d. "&amp;$B43)))</f>
        <v>1</v>
      </c>
      <c r="FF43" s="76" t="n">
        <f aca="false">IF($B43=FF$2,0,IF(COUNTIF(CORRIDA!$M:$M,$B43&amp;" d. "&amp;FF$2)+COUNTIF(CORRIDA!$M:$M,FF$2&amp;" d. "&amp;$B43)=0,0,COUNTIF(CORRIDA!$M:$M,$B43&amp;" d. "&amp;FF$2)+COUNTIF(CORRIDA!$M:$M,FF$2&amp;" d. "&amp;$B43)))</f>
        <v>0</v>
      </c>
      <c r="FG43" s="75" t="n">
        <f aca="false">SUM(DI43:EW43)</f>
        <v>2</v>
      </c>
      <c r="FH43" s="80"/>
      <c r="FI43" s="73" t="str">
        <f aca="false">BE43</f>
        <v>Salgado</v>
      </c>
      <c r="FJ43" s="81" t="n">
        <f aca="false">COUNTIF(BF43:DC43,"&gt;0")</f>
        <v>3</v>
      </c>
      <c r="FK43" s="81" t="n">
        <f aca="false">AVERAGE(BF43:DC43)</f>
        <v>1</v>
      </c>
      <c r="FL43" s="81" t="n">
        <f aca="false">_xlfn.STDEV.P(BF43:DC43)</f>
        <v>0</v>
      </c>
    </row>
    <row r="44" customFormat="false" ht="12.75" hidden="false" customHeight="false" outlineLevel="0" collapsed="false">
      <c r="B44" s="73" t="str">
        <f aca="false">INTRO!B44</f>
        <v>Sérgio Nacif</v>
      </c>
      <c r="C44" s="82" t="str">
        <f aca="false">IF($B44=C$2,"-",IF(COUNTIF(CORRIDA!$M:$M,$B44&amp;" d. "&amp;C$2)=0,"",COUNTIF(CORRIDA!$M:$M,$B44&amp;" d. "&amp;C$2)))</f>
        <v/>
      </c>
      <c r="D44" s="82" t="str">
        <f aca="false">IF($B44=D$2,"-",IF(COUNTIF(CORRIDA!$M:$M,$B44&amp;" d. "&amp;D$2)=0,"",COUNTIF(CORRIDA!$M:$M,$B44&amp;" d. "&amp;D$2)))</f>
        <v/>
      </c>
      <c r="E44" s="82" t="str">
        <f aca="false">IF($B44=E$2,"-",IF(COUNTIF(CORRIDA!$M:$M,$B44&amp;" d. "&amp;E$2)=0,"",COUNTIF(CORRIDA!$M:$M,$B44&amp;" d. "&amp;E$2)))</f>
        <v/>
      </c>
      <c r="F44" s="82" t="str">
        <f aca="false">IF($B44=F$2,"-",IF(COUNTIF(CORRIDA!$M:$M,$B44&amp;" d. "&amp;F$2)=0,"",COUNTIF(CORRIDA!$M:$M,$B44&amp;" d. "&amp;F$2)))</f>
        <v/>
      </c>
      <c r="G44" s="82" t="str">
        <f aca="false">IF($B44=G$2,"-",IF(COUNTIF(CORRIDA!$M:$M,$B44&amp;" d. "&amp;G$2)=0,"",COUNTIF(CORRIDA!$M:$M,$B44&amp;" d. "&amp;G$2)))</f>
        <v/>
      </c>
      <c r="H44" s="82" t="str">
        <f aca="false">IF($B44=H$2,"-",IF(COUNTIF(CORRIDA!$M:$M,$B44&amp;" d. "&amp;H$2)=0,"",COUNTIF(CORRIDA!$M:$M,$B44&amp;" d. "&amp;H$2)))</f>
        <v/>
      </c>
      <c r="I44" s="82" t="str">
        <f aca="false">IF($B44=I$2,"-",IF(COUNTIF(CORRIDA!$M:$M,$B44&amp;" d. "&amp;I$2)=0,"",COUNTIF(CORRIDA!$M:$M,$B44&amp;" d. "&amp;I$2)))</f>
        <v/>
      </c>
      <c r="J44" s="82" t="str">
        <f aca="false">IF($B44=J$2,"-",IF(COUNTIF(CORRIDA!$M:$M,$B44&amp;" d. "&amp;J$2)=0,"",COUNTIF(CORRIDA!$M:$M,$B44&amp;" d. "&amp;J$2)))</f>
        <v/>
      </c>
      <c r="K44" s="82" t="str">
        <f aca="false">IF($B44=K$2,"-",IF(COUNTIF(CORRIDA!$M:$M,$B44&amp;" d. "&amp;K$2)=0,"",COUNTIF(CORRIDA!$M:$M,$B44&amp;" d. "&amp;K$2)))</f>
        <v/>
      </c>
      <c r="L44" s="82" t="str">
        <f aca="false">IF($B44=L$2,"-",IF(COUNTIF(CORRIDA!$M:$M,$B44&amp;" d. "&amp;L$2)=0,"",COUNTIF(CORRIDA!$M:$M,$B44&amp;" d. "&amp;L$2)))</f>
        <v/>
      </c>
      <c r="M44" s="82" t="str">
        <f aca="false">IF($B44=M$2,"-",IF(COUNTIF(CORRIDA!$M:$M,$B44&amp;" d. "&amp;M$2)=0,"",COUNTIF(CORRIDA!$M:$M,$B44&amp;" d. "&amp;M$2)))</f>
        <v/>
      </c>
      <c r="N44" s="82" t="str">
        <f aca="false">IF($B44=N$2,"-",IF(COUNTIF(CORRIDA!$M:$M,$B44&amp;" d. "&amp;N$2)=0,"",COUNTIF(CORRIDA!$M:$M,$B44&amp;" d. "&amp;N$2)))</f>
        <v/>
      </c>
      <c r="O44" s="82" t="str">
        <f aca="false">IF($B44=O$2,"-",IF(COUNTIF(CORRIDA!$M:$M,$B44&amp;" d. "&amp;O$2)=0,"",COUNTIF(CORRIDA!$M:$M,$B44&amp;" d. "&amp;O$2)))</f>
        <v/>
      </c>
      <c r="P44" s="82" t="str">
        <f aca="false">IF($B44=P$2,"-",IF(COUNTIF(CORRIDA!$M:$M,$B44&amp;" d. "&amp;P$2)=0,"",COUNTIF(CORRIDA!$M:$M,$B44&amp;" d. "&amp;P$2)))</f>
        <v/>
      </c>
      <c r="Q44" s="82" t="str">
        <f aca="false">IF($B44=Q$2,"-",IF(COUNTIF(CORRIDA!$M:$M,$B44&amp;" d. "&amp;Q$2)=0,"",COUNTIF(CORRIDA!$M:$M,$B44&amp;" d. "&amp;Q$2)))</f>
        <v/>
      </c>
      <c r="R44" s="82" t="str">
        <f aca="false">IF($B44=R$2,"-",IF(COUNTIF(CORRIDA!$M:$M,$B44&amp;" d. "&amp;R$2)=0,"",COUNTIF(CORRIDA!$M:$M,$B44&amp;" d. "&amp;R$2)))</f>
        <v/>
      </c>
      <c r="S44" s="82" t="str">
        <f aca="false">IF($B44=S$2,"-",IF(COUNTIF(CORRIDA!$M:$M,$B44&amp;" d. "&amp;S$2)=0,"",COUNTIF(CORRIDA!$M:$M,$B44&amp;" d. "&amp;S$2)))</f>
        <v/>
      </c>
      <c r="T44" s="82" t="str">
        <f aca="false">IF($B44=T$2,"-",IF(COUNTIF(CORRIDA!$M:$M,$B44&amp;" d. "&amp;T$2)=0,"",COUNTIF(CORRIDA!$M:$M,$B44&amp;" d. "&amp;T$2)))</f>
        <v/>
      </c>
      <c r="U44" s="82" t="str">
        <f aca="false">IF($B44=U$2,"-",IF(COUNTIF(CORRIDA!$M:$M,$B44&amp;" d. "&amp;U$2)=0,"",COUNTIF(CORRIDA!$M:$M,$B44&amp;" d. "&amp;U$2)))</f>
        <v/>
      </c>
      <c r="V44" s="82" t="str">
        <f aca="false">IF($B44=V$2,"-",IF(COUNTIF(CORRIDA!$M:$M,$B44&amp;" d. "&amp;V$2)=0,"",COUNTIF(CORRIDA!$M:$M,$B44&amp;" d. "&amp;V$2)))</f>
        <v/>
      </c>
      <c r="W44" s="82" t="str">
        <f aca="false">IF($B44=W$2,"-",IF(COUNTIF(CORRIDA!$M:$M,$B44&amp;" d. "&amp;W$2)=0,"",COUNTIF(CORRIDA!$M:$M,$B44&amp;" d. "&amp;W$2)))</f>
        <v/>
      </c>
      <c r="X44" s="82" t="str">
        <f aca="false">IF($B44=X$2,"-",IF(COUNTIF(CORRIDA!$M:$M,$B44&amp;" d. "&amp;X$2)=0,"",COUNTIF(CORRIDA!$M:$M,$B44&amp;" d. "&amp;X$2)))</f>
        <v/>
      </c>
      <c r="Y44" s="82" t="n">
        <f aca="false">IF($B44=Y$2,"-",IF(COUNTIF(CORRIDA!$M:$M,$B44&amp;" d. "&amp;Y$2)=0,"",COUNTIF(CORRIDA!$M:$M,$B44&amp;" d. "&amp;Y$2)))</f>
        <v>2</v>
      </c>
      <c r="Z44" s="82" t="n">
        <f aca="false">IF($B44=Z$2,"-",IF(COUNTIF(CORRIDA!$M:$M,$B44&amp;" d. "&amp;Z$2)=0,"",COUNTIF(CORRIDA!$M:$M,$B44&amp;" d. "&amp;Z$2)))</f>
        <v>1</v>
      </c>
      <c r="AA44" s="82" t="str">
        <f aca="false">IF($B44=AA$2,"-",IF(COUNTIF(CORRIDA!$M:$M,$B44&amp;" d. "&amp;AA$2)=0,"",COUNTIF(CORRIDA!$M:$M,$B44&amp;" d. "&amp;AA$2)))</f>
        <v/>
      </c>
      <c r="AB44" s="82" t="str">
        <f aca="false">IF($B44=AB$2,"-",IF(COUNTIF(CORRIDA!$M:$M,$B44&amp;" d. "&amp;AB$2)=0,"",COUNTIF(CORRIDA!$M:$M,$B44&amp;" d. "&amp;AB$2)))</f>
        <v/>
      </c>
      <c r="AC44" s="82" t="str">
        <f aca="false">IF($B44=AC$2,"-",IF(COUNTIF(CORRIDA!$M:$M,$B44&amp;" d. "&amp;AC$2)=0,"",COUNTIF(CORRIDA!$M:$M,$B44&amp;" d. "&amp;AC$2)))</f>
        <v/>
      </c>
      <c r="AD44" s="82" t="str">
        <f aca="false">IF($B44=AD$2,"-",IF(COUNTIF(CORRIDA!$M:$M,$B44&amp;" d. "&amp;AD$2)=0,"",COUNTIF(CORRIDA!$M:$M,$B44&amp;" d. "&amp;AD$2)))</f>
        <v/>
      </c>
      <c r="AE44" s="82" t="str">
        <f aca="false">IF($B44=AE$2,"-",IF(COUNTIF(CORRIDA!$M:$M,$B44&amp;" d. "&amp;AE$2)=0,"",COUNTIF(CORRIDA!$M:$M,$B44&amp;" d. "&amp;AE$2)))</f>
        <v/>
      </c>
      <c r="AF44" s="82" t="str">
        <f aca="false">IF($B44=AF$2,"-",IF(COUNTIF(CORRIDA!$M:$M,$B44&amp;" d. "&amp;AF$2)=0,"",COUNTIF(CORRIDA!$M:$M,$B44&amp;" d. "&amp;AF$2)))</f>
        <v/>
      </c>
      <c r="AG44" s="82" t="str">
        <f aca="false">IF($B44=AG$2,"-",IF(COUNTIF(CORRIDA!$M:$M,$B44&amp;" d. "&amp;AG$2)=0,"",COUNTIF(CORRIDA!$M:$M,$B44&amp;" d. "&amp;AG$2)))</f>
        <v/>
      </c>
      <c r="AH44" s="82" t="str">
        <f aca="false">IF($B44=AH$2,"-",IF(COUNTIF(CORRIDA!$M:$M,$B44&amp;" d. "&amp;AH$2)=0,"",COUNTIF(CORRIDA!$M:$M,$B44&amp;" d. "&amp;AH$2)))</f>
        <v/>
      </c>
      <c r="AI44" s="82" t="str">
        <f aca="false">IF($B44=AI$2,"-",IF(COUNTIF(CORRIDA!$M:$M,$B44&amp;" d. "&amp;AI$2)=0,"",COUNTIF(CORRIDA!$M:$M,$B44&amp;" d. "&amp;AI$2)))</f>
        <v/>
      </c>
      <c r="AJ44" s="82" t="str">
        <f aca="false">IF($B44=AJ$2,"-",IF(COUNTIF(CORRIDA!$M:$M,$B44&amp;" d. "&amp;AJ$2)=0,"",COUNTIF(CORRIDA!$M:$M,$B44&amp;" d. "&amp;AJ$2)))</f>
        <v/>
      </c>
      <c r="AK44" s="82" t="str">
        <f aca="false">IF($B44=AK$2,"-",IF(COUNTIF(CORRIDA!$M:$M,$B44&amp;" d. "&amp;AK$2)=0,"",COUNTIF(CORRIDA!$M:$M,$B44&amp;" d. "&amp;AK$2)))</f>
        <v/>
      </c>
      <c r="AL44" s="82" t="str">
        <f aca="false">IF($B44=AL$2,"-",IF(COUNTIF(CORRIDA!$M:$M,$B44&amp;" d. "&amp;AL$2)=0,"",COUNTIF(CORRIDA!$M:$M,$B44&amp;" d. "&amp;AL$2)))</f>
        <v/>
      </c>
      <c r="AM44" s="82" t="str">
        <f aca="false">IF($B44=AM$2,"-",IF(COUNTIF(CORRIDA!$M:$M,$B44&amp;" d. "&amp;AM$2)=0,"",COUNTIF(CORRIDA!$M:$M,$B44&amp;" d. "&amp;AM$2)))</f>
        <v/>
      </c>
      <c r="AN44" s="82" t="str">
        <f aca="false">IF($B44=AN$2,"-",IF(COUNTIF(CORRIDA!$M:$M,$B44&amp;" d. "&amp;AN$2)=0,"",COUNTIF(CORRIDA!$M:$M,$B44&amp;" d. "&amp;AN$2)))</f>
        <v/>
      </c>
      <c r="AO44" s="82" t="str">
        <f aca="false">IF($B44=AO$2,"-",IF(COUNTIF(CORRIDA!$M:$M,$B44&amp;" d. "&amp;AO$2)=0,"",COUNTIF(CORRIDA!$M:$M,$B44&amp;" d. "&amp;AO$2)))</f>
        <v/>
      </c>
      <c r="AP44" s="82" t="str">
        <f aca="false">IF($B44=AP$2,"-",IF(COUNTIF(CORRIDA!$M:$M,$B44&amp;" d. "&amp;AP$2)=0,"",COUNTIF(CORRIDA!$M:$M,$B44&amp;" d. "&amp;AP$2)))</f>
        <v/>
      </c>
      <c r="AQ44" s="82" t="str">
        <f aca="false">IF($B44=AQ$2,"-",IF(COUNTIF(CORRIDA!$M:$M,$B44&amp;" d. "&amp;AQ$2)=0,"",COUNTIF(CORRIDA!$M:$M,$B44&amp;" d. "&amp;AQ$2)))</f>
        <v/>
      </c>
      <c r="AR44" s="82" t="str">
        <f aca="false">IF($B44=AR$2,"-",IF(COUNTIF(CORRIDA!$M:$M,$B44&amp;" d. "&amp;AR$2)=0,"",COUNTIF(CORRIDA!$M:$M,$B44&amp;" d. "&amp;AR$2)))</f>
        <v>-</v>
      </c>
      <c r="AS44" s="82" t="str">
        <f aca="false">IF($B44=AS$2,"-",IF(COUNTIF(CORRIDA!$M:$M,$B44&amp;" d. "&amp;AS$2)=0,"",COUNTIF(CORRIDA!$M:$M,$B44&amp;" d. "&amp;AS$2)))</f>
        <v/>
      </c>
      <c r="AT44" s="82" t="str">
        <f aca="false">IF($B44=AT$2,"-",IF(COUNTIF(CORRIDA!$M:$M,$B44&amp;" d. "&amp;AT$2)=0,"",COUNTIF(CORRIDA!$M:$M,$B44&amp;" d. "&amp;AT$2)))</f>
        <v/>
      </c>
      <c r="AU44" s="82" t="str">
        <f aca="false">IF($B44=AU$2,"-",IF(COUNTIF(CORRIDA!$M:$M,$B44&amp;" d. "&amp;AU$2)=0,"",COUNTIF(CORRIDA!$M:$M,$B44&amp;" d. "&amp;AU$2)))</f>
        <v/>
      </c>
      <c r="AV44" s="82" t="str">
        <f aca="false">IF($B44=AV$2,"-",IF(COUNTIF(CORRIDA!$M:$M,$B44&amp;" d. "&amp;AV$2)=0,"",COUNTIF(CORRIDA!$M:$M,$B44&amp;" d. "&amp;AV$2)))</f>
        <v/>
      </c>
      <c r="AW44" s="82" t="str">
        <f aca="false">IF($B44=AW$2,"-",IF(COUNTIF(CORRIDA!$M:$M,$B44&amp;" d. "&amp;AW$2)=0,"",COUNTIF(CORRIDA!$M:$M,$B44&amp;" d. "&amp;AW$2)))</f>
        <v/>
      </c>
      <c r="AX44" s="82" t="n">
        <f aca="false">IF($B44=AX$2,"-",IF(COUNTIF(CORRIDA!$M:$M,$B44&amp;" d. "&amp;AX$2)=0,"",COUNTIF(CORRIDA!$M:$M,$B44&amp;" d. "&amp;AX$2)))</f>
        <v>1</v>
      </c>
      <c r="AY44" s="82" t="str">
        <f aca="false">IF($B44=AY$2,"-",IF(COUNTIF(CORRIDA!$M:$M,$B44&amp;" d. "&amp;AY$2)=0,"",COUNTIF(CORRIDA!$M:$M,$B44&amp;" d. "&amp;AY$2)))</f>
        <v/>
      </c>
      <c r="AZ44" s="82" t="str">
        <f aca="false">IF($B44=AZ$2,"-",IF(COUNTIF(CORRIDA!$M:$M,$B44&amp;" d. "&amp;AZ$2)=0,"",COUNTIF(CORRIDA!$M:$M,$B44&amp;" d. "&amp;AZ$2)))</f>
        <v/>
      </c>
      <c r="BA44" s="75" t="n">
        <f aca="false">SUM(C44:AZ44)</f>
        <v>4</v>
      </c>
      <c r="BE44" s="73" t="str">
        <f aca="false">B44</f>
        <v>Sérgio Nacif</v>
      </c>
      <c r="BF44" s="83" t="str">
        <f aca="false">IF($B44=BF$2,"-",IF(COUNTIF(CORRIDA!$M:$M,$B44&amp;" d. "&amp;BF$2)+COUNTIF(CORRIDA!$M:$M,BF$2&amp;" d. "&amp;$B44)=0,"",COUNTIF(CORRIDA!$M:$M,$B44&amp;" d. "&amp;BF$2)+COUNTIF(CORRIDA!$M:$M,BF$2&amp;" d. "&amp;$B44)))</f>
        <v/>
      </c>
      <c r="BG44" s="83" t="str">
        <f aca="false">IF($B44=BG$2,"-",IF(COUNTIF(CORRIDA!$M:$M,$B44&amp;" d. "&amp;BG$2)+COUNTIF(CORRIDA!$M:$M,BG$2&amp;" d. "&amp;$B44)=0,"",COUNTIF(CORRIDA!$M:$M,$B44&amp;" d. "&amp;BG$2)+COUNTIF(CORRIDA!$M:$M,BG$2&amp;" d. "&amp;$B44)))</f>
        <v/>
      </c>
      <c r="BH44" s="83" t="str">
        <f aca="false">IF($B44=BH$2,"-",IF(COUNTIF(CORRIDA!$M:$M,$B44&amp;" d. "&amp;BH$2)+COUNTIF(CORRIDA!$M:$M,BH$2&amp;" d. "&amp;$B44)=0,"",COUNTIF(CORRIDA!$M:$M,$B44&amp;" d. "&amp;BH$2)+COUNTIF(CORRIDA!$M:$M,BH$2&amp;" d. "&amp;$B44)))</f>
        <v/>
      </c>
      <c r="BI44" s="83" t="str">
        <f aca="false">IF($B44=BI$2,"-",IF(COUNTIF(CORRIDA!$M:$M,$B44&amp;" d. "&amp;BI$2)+COUNTIF(CORRIDA!$M:$M,BI$2&amp;" d. "&amp;$B44)=0,"",COUNTIF(CORRIDA!$M:$M,$B44&amp;" d. "&amp;BI$2)+COUNTIF(CORRIDA!$M:$M,BI$2&amp;" d. "&amp;$B44)))</f>
        <v/>
      </c>
      <c r="BJ44" s="83" t="str">
        <f aca="false">IF($B44=BJ$2,"-",IF(COUNTIF(CORRIDA!$M:$M,$B44&amp;" d. "&amp;BJ$2)+COUNTIF(CORRIDA!$M:$M,BJ$2&amp;" d. "&amp;$B44)=0,"",COUNTIF(CORRIDA!$M:$M,$B44&amp;" d. "&amp;BJ$2)+COUNTIF(CORRIDA!$M:$M,BJ$2&amp;" d. "&amp;$B44)))</f>
        <v/>
      </c>
      <c r="BK44" s="83" t="str">
        <f aca="false">IF($B44=BK$2,"-",IF(COUNTIF(CORRIDA!$M:$M,$B44&amp;" d. "&amp;BK$2)+COUNTIF(CORRIDA!$M:$M,BK$2&amp;" d. "&amp;$B44)=0,"",COUNTIF(CORRIDA!$M:$M,$B44&amp;" d. "&amp;BK$2)+COUNTIF(CORRIDA!$M:$M,BK$2&amp;" d. "&amp;$B44)))</f>
        <v/>
      </c>
      <c r="BL44" s="83" t="n">
        <f aca="false">IF($B44=BL$2,"-",IF(COUNTIF(CORRIDA!$M:$M,$B44&amp;" d. "&amp;BL$2)+COUNTIF(CORRIDA!$M:$M,BL$2&amp;" d. "&amp;$B44)=0,"",COUNTIF(CORRIDA!$M:$M,$B44&amp;" d. "&amp;BL$2)+COUNTIF(CORRIDA!$M:$M,BL$2&amp;" d. "&amp;$B44)))</f>
        <v>1</v>
      </c>
      <c r="BM44" s="83" t="str">
        <f aca="false">IF($B44=BM$2,"-",IF(COUNTIF(CORRIDA!$M:$M,$B44&amp;" d. "&amp;BM$2)+COUNTIF(CORRIDA!$M:$M,BM$2&amp;" d. "&amp;$B44)=0,"",COUNTIF(CORRIDA!$M:$M,$B44&amp;" d. "&amp;BM$2)+COUNTIF(CORRIDA!$M:$M,BM$2&amp;" d. "&amp;$B44)))</f>
        <v/>
      </c>
      <c r="BN44" s="83" t="str">
        <f aca="false">IF($B44=BN$2,"-",IF(COUNTIF(CORRIDA!$M:$M,$B44&amp;" d. "&amp;BN$2)+COUNTIF(CORRIDA!$M:$M,BN$2&amp;" d. "&amp;$B44)=0,"",COUNTIF(CORRIDA!$M:$M,$B44&amp;" d. "&amp;BN$2)+COUNTIF(CORRIDA!$M:$M,BN$2&amp;" d. "&amp;$B44)))</f>
        <v/>
      </c>
      <c r="BO44" s="83" t="str">
        <f aca="false">IF($B44=BO$2,"-",IF(COUNTIF(CORRIDA!$M:$M,$B44&amp;" d. "&amp;BO$2)+COUNTIF(CORRIDA!$M:$M,BO$2&amp;" d. "&amp;$B44)=0,"",COUNTIF(CORRIDA!$M:$M,$B44&amp;" d. "&amp;BO$2)+COUNTIF(CORRIDA!$M:$M,BO$2&amp;" d. "&amp;$B44)))</f>
        <v/>
      </c>
      <c r="BP44" s="83" t="str">
        <f aca="false">IF($B44=BP$2,"-",IF(COUNTIF(CORRIDA!$M:$M,$B44&amp;" d. "&amp;BP$2)+COUNTIF(CORRIDA!$M:$M,BP$2&amp;" d. "&amp;$B44)=0,"",COUNTIF(CORRIDA!$M:$M,$B44&amp;" d. "&amp;BP$2)+COUNTIF(CORRIDA!$M:$M,BP$2&amp;" d. "&amp;$B44)))</f>
        <v/>
      </c>
      <c r="BQ44" s="83" t="str">
        <f aca="false">IF($B44=BQ$2,"-",IF(COUNTIF(CORRIDA!$M:$M,$B44&amp;" d. "&amp;BQ$2)+COUNTIF(CORRIDA!$M:$M,BQ$2&amp;" d. "&amp;$B44)=0,"",COUNTIF(CORRIDA!$M:$M,$B44&amp;" d. "&amp;BQ$2)+COUNTIF(CORRIDA!$M:$M,BQ$2&amp;" d. "&amp;$B44)))</f>
        <v/>
      </c>
      <c r="BR44" s="83" t="str">
        <f aca="false">IF($B44=BR$2,"-",IF(COUNTIF(CORRIDA!$M:$M,$B44&amp;" d. "&amp;BR$2)+COUNTIF(CORRIDA!$M:$M,BR$2&amp;" d. "&amp;$B44)=0,"",COUNTIF(CORRIDA!$M:$M,$B44&amp;" d. "&amp;BR$2)+COUNTIF(CORRIDA!$M:$M,BR$2&amp;" d. "&amp;$B44)))</f>
        <v/>
      </c>
      <c r="BS44" s="83" t="str">
        <f aca="false">IF($B44=BS$2,"-",IF(COUNTIF(CORRIDA!$M:$M,$B44&amp;" d. "&amp;BS$2)+COUNTIF(CORRIDA!$M:$M,BS$2&amp;" d. "&amp;$B44)=0,"",COUNTIF(CORRIDA!$M:$M,$B44&amp;" d. "&amp;BS$2)+COUNTIF(CORRIDA!$M:$M,BS$2&amp;" d. "&amp;$B44)))</f>
        <v/>
      </c>
      <c r="BT44" s="83" t="str">
        <f aca="false">IF($B44=BT$2,"-",IF(COUNTIF(CORRIDA!$M:$M,$B44&amp;" d. "&amp;BT$2)+COUNTIF(CORRIDA!$M:$M,BT$2&amp;" d. "&amp;$B44)=0,"",COUNTIF(CORRIDA!$M:$M,$B44&amp;" d. "&amp;BT$2)+COUNTIF(CORRIDA!$M:$M,BT$2&amp;" d. "&amp;$B44)))</f>
        <v/>
      </c>
      <c r="BU44" s="83" t="str">
        <f aca="false">IF($B44=BU$2,"-",IF(COUNTIF(CORRIDA!$M:$M,$B44&amp;" d. "&amp;BU$2)+COUNTIF(CORRIDA!$M:$M,BU$2&amp;" d. "&amp;$B44)=0,"",COUNTIF(CORRIDA!$M:$M,$B44&amp;" d. "&amp;BU$2)+COUNTIF(CORRIDA!$M:$M,BU$2&amp;" d. "&amp;$B44)))</f>
        <v/>
      </c>
      <c r="BV44" s="83" t="n">
        <f aca="false">IF($B44=BV$2,"-",IF(COUNTIF(CORRIDA!$M:$M,$B44&amp;" d. "&amp;BV$2)+COUNTIF(CORRIDA!$M:$M,BV$2&amp;" d. "&amp;$B44)=0,"",COUNTIF(CORRIDA!$M:$M,$B44&amp;" d. "&amp;BV$2)+COUNTIF(CORRIDA!$M:$M,BV$2&amp;" d. "&amp;$B44)))</f>
        <v>1</v>
      </c>
      <c r="BW44" s="83" t="str">
        <f aca="false">IF($B44=BW$2,"-",IF(COUNTIF(CORRIDA!$M:$M,$B44&amp;" d. "&amp;BW$2)+COUNTIF(CORRIDA!$M:$M,BW$2&amp;" d. "&amp;$B44)=0,"",COUNTIF(CORRIDA!$M:$M,$B44&amp;" d. "&amp;BW$2)+COUNTIF(CORRIDA!$M:$M,BW$2&amp;" d. "&amp;$B44)))</f>
        <v/>
      </c>
      <c r="BX44" s="83" t="str">
        <f aca="false">IF($B44=BX$2,"-",IF(COUNTIF(CORRIDA!$M:$M,$B44&amp;" d. "&amp;BX$2)+COUNTIF(CORRIDA!$M:$M,BX$2&amp;" d. "&amp;$B44)=0,"",COUNTIF(CORRIDA!$M:$M,$B44&amp;" d. "&amp;BX$2)+COUNTIF(CORRIDA!$M:$M,BX$2&amp;" d. "&amp;$B44)))</f>
        <v/>
      </c>
      <c r="BY44" s="83" t="str">
        <f aca="false">IF($B44=BY$2,"-",IF(COUNTIF(CORRIDA!$M:$M,$B44&amp;" d. "&amp;BY$2)+COUNTIF(CORRIDA!$M:$M,BY$2&amp;" d. "&amp;$B44)=0,"",COUNTIF(CORRIDA!$M:$M,$B44&amp;" d. "&amp;BY$2)+COUNTIF(CORRIDA!$M:$M,BY$2&amp;" d. "&amp;$B44)))</f>
        <v/>
      </c>
      <c r="BZ44" s="83" t="str">
        <f aca="false">IF($B44=BZ$2,"-",IF(COUNTIF(CORRIDA!$M:$M,$B44&amp;" d. "&amp;BZ$2)+COUNTIF(CORRIDA!$M:$M,BZ$2&amp;" d. "&amp;$B44)=0,"",COUNTIF(CORRIDA!$M:$M,$B44&amp;" d. "&amp;BZ$2)+COUNTIF(CORRIDA!$M:$M,BZ$2&amp;" d. "&amp;$B44)))</f>
        <v/>
      </c>
      <c r="CA44" s="83" t="str">
        <f aca="false">IF($B44=CA$2,"-",IF(COUNTIF(CORRIDA!$M:$M,$B44&amp;" d. "&amp;CA$2)+COUNTIF(CORRIDA!$M:$M,CA$2&amp;" d. "&amp;$B44)=0,"",COUNTIF(CORRIDA!$M:$M,$B44&amp;" d. "&amp;CA$2)+COUNTIF(CORRIDA!$M:$M,CA$2&amp;" d. "&amp;$B44)))</f>
        <v/>
      </c>
      <c r="CB44" s="83" t="n">
        <f aca="false">IF($B44=CB$2,"-",IF(COUNTIF(CORRIDA!$M:$M,$B44&amp;" d. "&amp;CB$2)+COUNTIF(CORRIDA!$M:$M,CB$2&amp;" d. "&amp;$B44)=0,"",COUNTIF(CORRIDA!$M:$M,$B44&amp;" d. "&amp;CB$2)+COUNTIF(CORRIDA!$M:$M,CB$2&amp;" d. "&amp;$B44)))</f>
        <v>2</v>
      </c>
      <c r="CC44" s="83" t="n">
        <f aca="false">IF($B44=CC$2,"-",IF(COUNTIF(CORRIDA!$M:$M,$B44&amp;" d. "&amp;CC$2)+COUNTIF(CORRIDA!$M:$M,CC$2&amp;" d. "&amp;$B44)=0,"",COUNTIF(CORRIDA!$M:$M,$B44&amp;" d. "&amp;CC$2)+COUNTIF(CORRIDA!$M:$M,CC$2&amp;" d. "&amp;$B44)))</f>
        <v>3</v>
      </c>
      <c r="CD44" s="83" t="str">
        <f aca="false">IF($B44=CD$2,"-",IF(COUNTIF(CORRIDA!$M:$M,$B44&amp;" d. "&amp;CD$2)+COUNTIF(CORRIDA!$M:$M,CD$2&amp;" d. "&amp;$B44)=0,"",COUNTIF(CORRIDA!$M:$M,$B44&amp;" d. "&amp;CD$2)+COUNTIF(CORRIDA!$M:$M,CD$2&amp;" d. "&amp;$B44)))</f>
        <v/>
      </c>
      <c r="CE44" s="83" t="str">
        <f aca="false">IF($B44=CE$2,"-",IF(COUNTIF(CORRIDA!$M:$M,$B44&amp;" d. "&amp;CE$2)+COUNTIF(CORRIDA!$M:$M,CE$2&amp;" d. "&amp;$B44)=0,"",COUNTIF(CORRIDA!$M:$M,$B44&amp;" d. "&amp;CE$2)+COUNTIF(CORRIDA!$M:$M,CE$2&amp;" d. "&amp;$B44)))</f>
        <v/>
      </c>
      <c r="CF44" s="83" t="str">
        <f aca="false">IF($B44=CF$2,"-",IF(COUNTIF(CORRIDA!$M:$M,$B44&amp;" d. "&amp;CF$2)+COUNTIF(CORRIDA!$M:$M,CF$2&amp;" d. "&amp;$B44)=0,"",COUNTIF(CORRIDA!$M:$M,$B44&amp;" d. "&amp;CF$2)+COUNTIF(CORRIDA!$M:$M,CF$2&amp;" d. "&amp;$B44)))</f>
        <v/>
      </c>
      <c r="CG44" s="83" t="str">
        <f aca="false">IF($B44=CG$2,"-",IF(COUNTIF(CORRIDA!$M:$M,$B44&amp;" d. "&amp;CG$2)+COUNTIF(CORRIDA!$M:$M,CG$2&amp;" d. "&amp;$B44)=0,"",COUNTIF(CORRIDA!$M:$M,$B44&amp;" d. "&amp;CG$2)+COUNTIF(CORRIDA!$M:$M,CG$2&amp;" d. "&amp;$B44)))</f>
        <v/>
      </c>
      <c r="CH44" s="83" t="str">
        <f aca="false">IF($B44=CH$2,"-",IF(COUNTIF(CORRIDA!$M:$M,$B44&amp;" d. "&amp;CH$2)+COUNTIF(CORRIDA!$M:$M,CH$2&amp;" d. "&amp;$B44)=0,"",COUNTIF(CORRIDA!$M:$M,$B44&amp;" d. "&amp;CH$2)+COUNTIF(CORRIDA!$M:$M,CH$2&amp;" d. "&amp;$B44)))</f>
        <v/>
      </c>
      <c r="CI44" s="83" t="str">
        <f aca="false">IF($B44=CI$2,"-",IF(COUNTIF(CORRIDA!$M:$M,$B44&amp;" d. "&amp;CI$2)+COUNTIF(CORRIDA!$M:$M,CI$2&amp;" d. "&amp;$B44)=0,"",COUNTIF(CORRIDA!$M:$M,$B44&amp;" d. "&amp;CI$2)+COUNTIF(CORRIDA!$M:$M,CI$2&amp;" d. "&amp;$B44)))</f>
        <v/>
      </c>
      <c r="CJ44" s="83" t="str">
        <f aca="false">IF($B44=CJ$2,"-",IF(COUNTIF(CORRIDA!$M:$M,$B44&amp;" d. "&amp;CJ$2)+COUNTIF(CORRIDA!$M:$M,CJ$2&amp;" d. "&amp;$B44)=0,"",COUNTIF(CORRIDA!$M:$M,$B44&amp;" d. "&amp;CJ$2)+COUNTIF(CORRIDA!$M:$M,CJ$2&amp;" d. "&amp;$B44)))</f>
        <v/>
      </c>
      <c r="CK44" s="83" t="str">
        <f aca="false">IF($B44=CK$2,"-",IF(COUNTIF(CORRIDA!$M:$M,$B44&amp;" d. "&amp;CK$2)+COUNTIF(CORRIDA!$M:$M,CK$2&amp;" d. "&amp;$B44)=0,"",COUNTIF(CORRIDA!$M:$M,$B44&amp;" d. "&amp;CK$2)+COUNTIF(CORRIDA!$M:$M,CK$2&amp;" d. "&amp;$B44)))</f>
        <v/>
      </c>
      <c r="CL44" s="83" t="str">
        <f aca="false">IF($B44=CL$2,"-",IF(COUNTIF(CORRIDA!$M:$M,$B44&amp;" d. "&amp;CL$2)+COUNTIF(CORRIDA!$M:$M,CL$2&amp;" d. "&amp;$B44)=0,"",COUNTIF(CORRIDA!$M:$M,$B44&amp;" d. "&amp;CL$2)+COUNTIF(CORRIDA!$M:$M,CL$2&amp;" d. "&amp;$B44)))</f>
        <v/>
      </c>
      <c r="CM44" s="83" t="str">
        <f aca="false">IF($B44=CM$2,"-",IF(COUNTIF(CORRIDA!$M:$M,$B44&amp;" d. "&amp;CM$2)+COUNTIF(CORRIDA!$M:$M,CM$2&amp;" d. "&amp;$B44)=0,"",COUNTIF(CORRIDA!$M:$M,$B44&amp;" d. "&amp;CM$2)+COUNTIF(CORRIDA!$M:$M,CM$2&amp;" d. "&amp;$B44)))</f>
        <v/>
      </c>
      <c r="CN44" s="83" t="str">
        <f aca="false">IF($B44=CN$2,"-",IF(COUNTIF(CORRIDA!$M:$M,$B44&amp;" d. "&amp;CN$2)+COUNTIF(CORRIDA!$M:$M,CN$2&amp;" d. "&amp;$B44)=0,"",COUNTIF(CORRIDA!$M:$M,$B44&amp;" d. "&amp;CN$2)+COUNTIF(CORRIDA!$M:$M,CN$2&amp;" d. "&amp;$B44)))</f>
        <v/>
      </c>
      <c r="CO44" s="83" t="str">
        <f aca="false">IF($B44=CO$2,"-",IF(COUNTIF(CORRIDA!$M:$M,$B44&amp;" d. "&amp;CO$2)+COUNTIF(CORRIDA!$M:$M,CO$2&amp;" d. "&amp;$B44)=0,"",COUNTIF(CORRIDA!$M:$M,$B44&amp;" d. "&amp;CO$2)+COUNTIF(CORRIDA!$M:$M,CO$2&amp;" d. "&amp;$B44)))</f>
        <v/>
      </c>
      <c r="CP44" s="83" t="str">
        <f aca="false">IF($B44=CP$2,"-",IF(COUNTIF(CORRIDA!$M:$M,$B44&amp;" d. "&amp;CP$2)+COUNTIF(CORRIDA!$M:$M,CP$2&amp;" d. "&amp;$B44)=0,"",COUNTIF(CORRIDA!$M:$M,$B44&amp;" d. "&amp;CP$2)+COUNTIF(CORRIDA!$M:$M,CP$2&amp;" d. "&amp;$B44)))</f>
        <v/>
      </c>
      <c r="CQ44" s="83" t="str">
        <f aca="false">IF($B44=CQ$2,"-",IF(COUNTIF(CORRIDA!$M:$M,$B44&amp;" d. "&amp;CQ$2)+COUNTIF(CORRIDA!$M:$M,CQ$2&amp;" d. "&amp;$B44)=0,"",COUNTIF(CORRIDA!$M:$M,$B44&amp;" d. "&amp;CQ$2)+COUNTIF(CORRIDA!$M:$M,CQ$2&amp;" d. "&amp;$B44)))</f>
        <v/>
      </c>
      <c r="CR44" s="83" t="str">
        <f aca="false">IF($B44=CR$2,"-",IF(COUNTIF(CORRIDA!$M:$M,$B44&amp;" d. "&amp;CR$2)+COUNTIF(CORRIDA!$M:$M,CR$2&amp;" d. "&amp;$B44)=0,"",COUNTIF(CORRIDA!$M:$M,$B44&amp;" d. "&amp;CR$2)+COUNTIF(CORRIDA!$M:$M,CR$2&amp;" d. "&amp;$B44)))</f>
        <v/>
      </c>
      <c r="CS44" s="83" t="str">
        <f aca="false">IF($B44=CS$2,"-",IF(COUNTIF(CORRIDA!$M:$M,$B44&amp;" d. "&amp;CS$2)+COUNTIF(CORRIDA!$M:$M,CS$2&amp;" d. "&amp;$B44)=0,"",COUNTIF(CORRIDA!$M:$M,$B44&amp;" d. "&amp;CS$2)+COUNTIF(CORRIDA!$M:$M,CS$2&amp;" d. "&amp;$B44)))</f>
        <v/>
      </c>
      <c r="CT44" s="83" t="str">
        <f aca="false">IF($B44=CT$2,"-",IF(COUNTIF(CORRIDA!$M:$M,$B44&amp;" d. "&amp;CT$2)+COUNTIF(CORRIDA!$M:$M,CT$2&amp;" d. "&amp;$B44)=0,"",COUNTIF(CORRIDA!$M:$M,$B44&amp;" d. "&amp;CT$2)+COUNTIF(CORRIDA!$M:$M,CT$2&amp;" d. "&amp;$B44)))</f>
        <v/>
      </c>
      <c r="CU44" s="83" t="str">
        <f aca="false">IF($B44=CU$2,"-",IF(COUNTIF(CORRIDA!$M:$M,$B44&amp;" d. "&amp;CU$2)+COUNTIF(CORRIDA!$M:$M,CU$2&amp;" d. "&amp;$B44)=0,"",COUNTIF(CORRIDA!$M:$M,$B44&amp;" d. "&amp;CU$2)+COUNTIF(CORRIDA!$M:$M,CU$2&amp;" d. "&amp;$B44)))</f>
        <v>-</v>
      </c>
      <c r="CV44" s="83" t="str">
        <f aca="false">IF($B44=CV$2,"-",IF(COUNTIF(CORRIDA!$M:$M,$B44&amp;" d. "&amp;CV$2)+COUNTIF(CORRIDA!$M:$M,CV$2&amp;" d. "&amp;$B44)=0,"",COUNTIF(CORRIDA!$M:$M,$B44&amp;" d. "&amp;CV$2)+COUNTIF(CORRIDA!$M:$M,CV$2&amp;" d. "&amp;$B44)))</f>
        <v/>
      </c>
      <c r="CW44" s="83" t="str">
        <f aca="false">IF($B44=CW$2,"-",IF(COUNTIF(CORRIDA!$M:$M,$B44&amp;" d. "&amp;CW$2)+COUNTIF(CORRIDA!$M:$M,CW$2&amp;" d. "&amp;$B44)=0,"",COUNTIF(CORRIDA!$M:$M,$B44&amp;" d. "&amp;CW$2)+COUNTIF(CORRIDA!$M:$M,CW$2&amp;" d. "&amp;$B44)))</f>
        <v/>
      </c>
      <c r="CX44" s="83" t="str">
        <f aca="false">IF($B44=CX$2,"-",IF(COUNTIF(CORRIDA!$M:$M,$B44&amp;" d. "&amp;CX$2)+COUNTIF(CORRIDA!$M:$M,CX$2&amp;" d. "&amp;$B44)=0,"",COUNTIF(CORRIDA!$M:$M,$B44&amp;" d. "&amp;CX$2)+COUNTIF(CORRIDA!$M:$M,CX$2&amp;" d. "&amp;$B44)))</f>
        <v/>
      </c>
      <c r="CY44" s="83" t="str">
        <f aca="false">IF($B44=CY$2,"-",IF(COUNTIF(CORRIDA!$M:$M,$B44&amp;" d. "&amp;CY$2)+COUNTIF(CORRIDA!$M:$M,CY$2&amp;" d. "&amp;$B44)=0,"",COUNTIF(CORRIDA!$M:$M,$B44&amp;" d. "&amp;CY$2)+COUNTIF(CORRIDA!$M:$M,CY$2&amp;" d. "&amp;$B44)))</f>
        <v/>
      </c>
      <c r="CZ44" s="83" t="str">
        <f aca="false">IF($B44=CZ$2,"-",IF(COUNTIF(CORRIDA!$M:$M,$B44&amp;" d. "&amp;CZ$2)+COUNTIF(CORRIDA!$M:$M,CZ$2&amp;" d. "&amp;$B44)=0,"",COUNTIF(CORRIDA!$M:$M,$B44&amp;" d. "&amp;CZ$2)+COUNTIF(CORRIDA!$M:$M,CZ$2&amp;" d. "&amp;$B44)))</f>
        <v/>
      </c>
      <c r="DA44" s="83" t="n">
        <f aca="false">IF($B44=DA$2,"-",IF(COUNTIF(CORRIDA!$M:$M,$B44&amp;" d. "&amp;DA$2)+COUNTIF(CORRIDA!$M:$M,DA$2&amp;" d. "&amp;$B44)=0,"",COUNTIF(CORRIDA!$M:$M,$B44&amp;" d. "&amp;DA$2)+COUNTIF(CORRIDA!$M:$M,DA$2&amp;" d. "&amp;$B44)))</f>
        <v>1</v>
      </c>
      <c r="DB44" s="83" t="str">
        <f aca="false">IF($B44=DB$2,"-",IF(COUNTIF(CORRIDA!$M:$M,$B44&amp;" d. "&amp;DB$2)+COUNTIF(CORRIDA!$M:$M,DB$2&amp;" d. "&amp;$B44)=0,"",COUNTIF(CORRIDA!$M:$M,$B44&amp;" d. "&amp;DB$2)+COUNTIF(CORRIDA!$M:$M,DB$2&amp;" d. "&amp;$B44)))</f>
        <v/>
      </c>
      <c r="DC44" s="83" t="str">
        <f aca="false">IF($B44=DC$2,"-",IF(COUNTIF(CORRIDA!$M:$M,$B44&amp;" d. "&amp;DC$2)+COUNTIF(CORRIDA!$M:$M,DC$2&amp;" d. "&amp;$B44)=0,"",COUNTIF(CORRIDA!$M:$M,$B44&amp;" d. "&amp;DC$2)+COUNTIF(CORRIDA!$M:$M,DC$2&amp;" d. "&amp;$B44)))</f>
        <v/>
      </c>
      <c r="DD44" s="75" t="n">
        <f aca="false">SUM(BF44:DC44)</f>
        <v>8</v>
      </c>
      <c r="DE44" s="77" t="n">
        <f aca="false">COUNTIF(BF44:DC44,"&gt;0")</f>
        <v>5</v>
      </c>
      <c r="DF44" s="78" t="n">
        <f aca="false">IF(COUNTIF(BF44:DC44,"&gt;0")&lt;10,0,QUOTIENT(COUNTIF(BF44:DC44,"&gt;0"),5)*50)</f>
        <v>0</v>
      </c>
      <c r="DG44" s="79"/>
      <c r="DH44" s="73" t="str">
        <f aca="false">BE44</f>
        <v>Sérgio Nacif</v>
      </c>
      <c r="DI44" s="83" t="n">
        <f aca="false">IF($B44=DI$2,0,IF(COUNTIF(CORRIDA!$M:$M,$B44&amp;" d. "&amp;DI$2)+COUNTIF(CORRIDA!$M:$M,DI$2&amp;" d. "&amp;$B44)=0,0,COUNTIF(CORRIDA!$M:$M,$B44&amp;" d. "&amp;DI$2)+COUNTIF(CORRIDA!$M:$M,DI$2&amp;" d. "&amp;$B44)))</f>
        <v>0</v>
      </c>
      <c r="DJ44" s="83" t="n">
        <f aca="false">IF($B44=DJ$2,0,IF(COUNTIF(CORRIDA!$M:$M,$B44&amp;" d. "&amp;DJ$2)+COUNTIF(CORRIDA!$M:$M,DJ$2&amp;" d. "&amp;$B44)=0,0,COUNTIF(CORRIDA!$M:$M,$B44&amp;" d. "&amp;DJ$2)+COUNTIF(CORRIDA!$M:$M,DJ$2&amp;" d. "&amp;$B44)))</f>
        <v>0</v>
      </c>
      <c r="DK44" s="83" t="n">
        <f aca="false">IF($B44=DK$2,0,IF(COUNTIF(CORRIDA!$M:$M,$B44&amp;" d. "&amp;DK$2)+COUNTIF(CORRIDA!$M:$M,DK$2&amp;" d. "&amp;$B44)=0,0,COUNTIF(CORRIDA!$M:$M,$B44&amp;" d. "&amp;DK$2)+COUNTIF(CORRIDA!$M:$M,DK$2&amp;" d. "&amp;$B44)))</f>
        <v>0</v>
      </c>
      <c r="DL44" s="83" t="n">
        <f aca="false">IF($B44=DL$2,0,IF(COUNTIF(CORRIDA!$M:$M,$B44&amp;" d. "&amp;DL$2)+COUNTIF(CORRIDA!$M:$M,DL$2&amp;" d. "&amp;$B44)=0,0,COUNTIF(CORRIDA!$M:$M,$B44&amp;" d. "&amp;DL$2)+COUNTIF(CORRIDA!$M:$M,DL$2&amp;" d. "&amp;$B44)))</f>
        <v>0</v>
      </c>
      <c r="DM44" s="83" t="n">
        <f aca="false">IF($B44=DM$2,0,IF(COUNTIF(CORRIDA!$M:$M,$B44&amp;" d. "&amp;DM$2)+COUNTIF(CORRIDA!$M:$M,DM$2&amp;" d. "&amp;$B44)=0,0,COUNTIF(CORRIDA!$M:$M,$B44&amp;" d. "&amp;DM$2)+COUNTIF(CORRIDA!$M:$M,DM$2&amp;" d. "&amp;$B44)))</f>
        <v>0</v>
      </c>
      <c r="DN44" s="83" t="n">
        <f aca="false">IF($B44=DN$2,0,IF(COUNTIF(CORRIDA!$M:$M,$B44&amp;" d. "&amp;DN$2)+COUNTIF(CORRIDA!$M:$M,DN$2&amp;" d. "&amp;$B44)=0,0,COUNTIF(CORRIDA!$M:$M,$B44&amp;" d. "&amp;DN$2)+COUNTIF(CORRIDA!$M:$M,DN$2&amp;" d. "&amp;$B44)))</f>
        <v>0</v>
      </c>
      <c r="DO44" s="83" t="n">
        <f aca="false">IF($B44=DO$2,0,IF(COUNTIF(CORRIDA!$M:$M,$B44&amp;" d. "&amp;DO$2)+COUNTIF(CORRIDA!$M:$M,DO$2&amp;" d. "&amp;$B44)=0,0,COUNTIF(CORRIDA!$M:$M,$B44&amp;" d. "&amp;DO$2)+COUNTIF(CORRIDA!$M:$M,DO$2&amp;" d. "&amp;$B44)))</f>
        <v>1</v>
      </c>
      <c r="DP44" s="83" t="n">
        <f aca="false">IF($B44=DP$2,0,IF(COUNTIF(CORRIDA!$M:$M,$B44&amp;" d. "&amp;DP$2)+COUNTIF(CORRIDA!$M:$M,DP$2&amp;" d. "&amp;$B44)=0,0,COUNTIF(CORRIDA!$M:$M,$B44&amp;" d. "&amp;DP$2)+COUNTIF(CORRIDA!$M:$M,DP$2&amp;" d. "&amp;$B44)))</f>
        <v>0</v>
      </c>
      <c r="DQ44" s="83" t="n">
        <f aca="false">IF($B44=DQ$2,0,IF(COUNTIF(CORRIDA!$M:$M,$B44&amp;" d. "&amp;DQ$2)+COUNTIF(CORRIDA!$M:$M,DQ$2&amp;" d. "&amp;$B44)=0,0,COUNTIF(CORRIDA!$M:$M,$B44&amp;" d. "&amp;DQ$2)+COUNTIF(CORRIDA!$M:$M,DQ$2&amp;" d. "&amp;$B44)))</f>
        <v>0</v>
      </c>
      <c r="DR44" s="83" t="n">
        <f aca="false">IF($B44=DR$2,0,IF(COUNTIF(CORRIDA!$M:$M,$B44&amp;" d. "&amp;DR$2)+COUNTIF(CORRIDA!$M:$M,DR$2&amp;" d. "&amp;$B44)=0,0,COUNTIF(CORRIDA!$M:$M,$B44&amp;" d. "&amp;DR$2)+COUNTIF(CORRIDA!$M:$M,DR$2&amp;" d. "&amp;$B44)))</f>
        <v>0</v>
      </c>
      <c r="DS44" s="83" t="n">
        <f aca="false">IF($B44=DS$2,0,IF(COUNTIF(CORRIDA!$M:$M,$B44&amp;" d. "&amp;DS$2)+COUNTIF(CORRIDA!$M:$M,DS$2&amp;" d. "&amp;$B44)=0,0,COUNTIF(CORRIDA!$M:$M,$B44&amp;" d. "&amp;DS$2)+COUNTIF(CORRIDA!$M:$M,DS$2&amp;" d. "&amp;$B44)))</f>
        <v>0</v>
      </c>
      <c r="DT44" s="83" t="n">
        <f aca="false">IF($B44=DT$2,0,IF(COUNTIF(CORRIDA!$M:$M,$B44&amp;" d. "&amp;DT$2)+COUNTIF(CORRIDA!$M:$M,DT$2&amp;" d. "&amp;$B44)=0,0,COUNTIF(CORRIDA!$M:$M,$B44&amp;" d. "&amp;DT$2)+COUNTIF(CORRIDA!$M:$M,DT$2&amp;" d. "&amp;$B44)))</f>
        <v>0</v>
      </c>
      <c r="DU44" s="83" t="n">
        <f aca="false">IF($B44=DU$2,0,IF(COUNTIF(CORRIDA!$M:$M,$B44&amp;" d. "&amp;DU$2)+COUNTIF(CORRIDA!$M:$M,DU$2&amp;" d. "&amp;$B44)=0,0,COUNTIF(CORRIDA!$M:$M,$B44&amp;" d. "&amp;DU$2)+COUNTIF(CORRIDA!$M:$M,DU$2&amp;" d. "&amp;$B44)))</f>
        <v>0</v>
      </c>
      <c r="DV44" s="83" t="n">
        <f aca="false">IF($B44=DV$2,0,IF(COUNTIF(CORRIDA!$M:$M,$B44&amp;" d. "&amp;DV$2)+COUNTIF(CORRIDA!$M:$M,DV$2&amp;" d. "&amp;$B44)=0,0,COUNTIF(CORRIDA!$M:$M,$B44&amp;" d. "&amp;DV$2)+COUNTIF(CORRIDA!$M:$M,DV$2&amp;" d. "&amp;$B44)))</f>
        <v>0</v>
      </c>
      <c r="DW44" s="83" t="n">
        <f aca="false">IF($B44=DW$2,0,IF(COUNTIF(CORRIDA!$M:$M,$B44&amp;" d. "&amp;DW$2)+COUNTIF(CORRIDA!$M:$M,DW$2&amp;" d. "&amp;$B44)=0,0,COUNTIF(CORRIDA!$M:$M,$B44&amp;" d. "&amp;DW$2)+COUNTIF(CORRIDA!$M:$M,DW$2&amp;" d. "&amp;$B44)))</f>
        <v>0</v>
      </c>
      <c r="DX44" s="83" t="n">
        <f aca="false">IF($B44=DX$2,0,IF(COUNTIF(CORRIDA!$M:$M,$B44&amp;" d. "&amp;DX$2)+COUNTIF(CORRIDA!$M:$M,DX$2&amp;" d. "&amp;$B44)=0,0,COUNTIF(CORRIDA!$M:$M,$B44&amp;" d. "&amp;DX$2)+COUNTIF(CORRIDA!$M:$M,DX$2&amp;" d. "&amp;$B44)))</f>
        <v>0</v>
      </c>
      <c r="DY44" s="83" t="n">
        <f aca="false">IF($B44=DY$2,0,IF(COUNTIF(CORRIDA!$M:$M,$B44&amp;" d. "&amp;DY$2)+COUNTIF(CORRIDA!$M:$M,DY$2&amp;" d. "&amp;$B44)=0,0,COUNTIF(CORRIDA!$M:$M,$B44&amp;" d. "&amp;DY$2)+COUNTIF(CORRIDA!$M:$M,DY$2&amp;" d. "&amp;$B44)))</f>
        <v>1</v>
      </c>
      <c r="DZ44" s="83" t="n">
        <f aca="false">IF($B44=DZ$2,0,IF(COUNTIF(CORRIDA!$M:$M,$B44&amp;" d. "&amp;DZ$2)+COUNTIF(CORRIDA!$M:$M,DZ$2&amp;" d. "&amp;$B44)=0,0,COUNTIF(CORRIDA!$M:$M,$B44&amp;" d. "&amp;DZ$2)+COUNTIF(CORRIDA!$M:$M,DZ$2&amp;" d. "&amp;$B44)))</f>
        <v>0</v>
      </c>
      <c r="EA44" s="83" t="n">
        <f aca="false">IF($B44=EA$2,0,IF(COUNTIF(CORRIDA!$M:$M,$B44&amp;" d. "&amp;EA$2)+COUNTIF(CORRIDA!$M:$M,EA$2&amp;" d. "&amp;$B44)=0,0,COUNTIF(CORRIDA!$M:$M,$B44&amp;" d. "&amp;EA$2)+COUNTIF(CORRIDA!$M:$M,EA$2&amp;" d. "&amp;$B44)))</f>
        <v>0</v>
      </c>
      <c r="EB44" s="83" t="n">
        <f aca="false">IF($B44=EB$2,0,IF(COUNTIF(CORRIDA!$M:$M,$B44&amp;" d. "&amp;EB$2)+COUNTIF(CORRIDA!$M:$M,EB$2&amp;" d. "&amp;$B44)=0,0,COUNTIF(CORRIDA!$M:$M,$B44&amp;" d. "&amp;EB$2)+COUNTIF(CORRIDA!$M:$M,EB$2&amp;" d. "&amp;$B44)))</f>
        <v>0</v>
      </c>
      <c r="EC44" s="83" t="n">
        <f aca="false">IF($B44=EC$2,0,IF(COUNTIF(CORRIDA!$M:$M,$B44&amp;" d. "&amp;EC$2)+COUNTIF(CORRIDA!$M:$M,EC$2&amp;" d. "&amp;$B44)=0,0,COUNTIF(CORRIDA!$M:$M,$B44&amp;" d. "&amp;EC$2)+COUNTIF(CORRIDA!$M:$M,EC$2&amp;" d. "&amp;$B44)))</f>
        <v>0</v>
      </c>
      <c r="ED44" s="83" t="n">
        <f aca="false">IF($B44=ED$2,0,IF(COUNTIF(CORRIDA!$M:$M,$B44&amp;" d. "&amp;ED$2)+COUNTIF(CORRIDA!$M:$M,ED$2&amp;" d. "&amp;$B44)=0,0,COUNTIF(CORRIDA!$M:$M,$B44&amp;" d. "&amp;ED$2)+COUNTIF(CORRIDA!$M:$M,ED$2&amp;" d. "&amp;$B44)))</f>
        <v>0</v>
      </c>
      <c r="EE44" s="83" t="n">
        <f aca="false">IF($B44=EE$2,0,IF(COUNTIF(CORRIDA!$M:$M,$B44&amp;" d. "&amp;EE$2)+COUNTIF(CORRIDA!$M:$M,EE$2&amp;" d. "&amp;$B44)=0,0,COUNTIF(CORRIDA!$M:$M,$B44&amp;" d. "&amp;EE$2)+COUNTIF(CORRIDA!$M:$M,EE$2&amp;" d. "&amp;$B44)))</f>
        <v>2</v>
      </c>
      <c r="EF44" s="83" t="n">
        <f aca="false">IF($B44=EF$2,0,IF(COUNTIF(CORRIDA!$M:$M,$B44&amp;" d. "&amp;EF$2)+COUNTIF(CORRIDA!$M:$M,EF$2&amp;" d. "&amp;$B44)=0,0,COUNTIF(CORRIDA!$M:$M,$B44&amp;" d. "&amp;EF$2)+COUNTIF(CORRIDA!$M:$M,EF$2&amp;" d. "&amp;$B44)))</f>
        <v>3</v>
      </c>
      <c r="EG44" s="83" t="n">
        <f aca="false">IF($B44=EG$2,0,IF(COUNTIF(CORRIDA!$M:$M,$B44&amp;" d. "&amp;EG$2)+COUNTIF(CORRIDA!$M:$M,EG$2&amp;" d. "&amp;$B44)=0,0,COUNTIF(CORRIDA!$M:$M,$B44&amp;" d. "&amp;EG$2)+COUNTIF(CORRIDA!$M:$M,EG$2&amp;" d. "&amp;$B44)))</f>
        <v>0</v>
      </c>
      <c r="EH44" s="83" t="n">
        <f aca="false">IF($B44=EH$2,0,IF(COUNTIF(CORRIDA!$M:$M,$B44&amp;" d. "&amp;EH$2)+COUNTIF(CORRIDA!$M:$M,EH$2&amp;" d. "&amp;$B44)=0,0,COUNTIF(CORRIDA!$M:$M,$B44&amp;" d. "&amp;EH$2)+COUNTIF(CORRIDA!$M:$M,EH$2&amp;" d. "&amp;$B44)))</f>
        <v>0</v>
      </c>
      <c r="EI44" s="83" t="n">
        <f aca="false">IF($B44=EI$2,0,IF(COUNTIF(CORRIDA!$M:$M,$B44&amp;" d. "&amp;EI$2)+COUNTIF(CORRIDA!$M:$M,EI$2&amp;" d. "&amp;$B44)=0,0,COUNTIF(CORRIDA!$M:$M,$B44&amp;" d. "&amp;EI$2)+COUNTIF(CORRIDA!$M:$M,EI$2&amp;" d. "&amp;$B44)))</f>
        <v>0</v>
      </c>
      <c r="EJ44" s="83" t="n">
        <f aca="false">IF($B44=EJ$2,0,IF(COUNTIF(CORRIDA!$M:$M,$B44&amp;" d. "&amp;EJ$2)+COUNTIF(CORRIDA!$M:$M,EJ$2&amp;" d. "&amp;$B44)=0,0,COUNTIF(CORRIDA!$M:$M,$B44&amp;" d. "&amp;EJ$2)+COUNTIF(CORRIDA!$M:$M,EJ$2&amp;" d. "&amp;$B44)))</f>
        <v>0</v>
      </c>
      <c r="EK44" s="83" t="n">
        <f aca="false">IF($B44=EK$2,0,IF(COUNTIF(CORRIDA!$M:$M,$B44&amp;" d. "&amp;EK$2)+COUNTIF(CORRIDA!$M:$M,EK$2&amp;" d. "&amp;$B44)=0,0,COUNTIF(CORRIDA!$M:$M,$B44&amp;" d. "&amp;EK$2)+COUNTIF(CORRIDA!$M:$M,EK$2&amp;" d. "&amp;$B44)))</f>
        <v>0</v>
      </c>
      <c r="EL44" s="83" t="n">
        <f aca="false">IF($B44=EL$2,0,IF(COUNTIF(CORRIDA!$M:$M,$B44&amp;" d. "&amp;EL$2)+COUNTIF(CORRIDA!$M:$M,EL$2&amp;" d. "&amp;$B44)=0,0,COUNTIF(CORRIDA!$M:$M,$B44&amp;" d. "&amp;EL$2)+COUNTIF(CORRIDA!$M:$M,EL$2&amp;" d. "&amp;$B44)))</f>
        <v>0</v>
      </c>
      <c r="EM44" s="83" t="n">
        <f aca="false">IF($B44=EM$2,0,IF(COUNTIF(CORRIDA!$M:$M,$B44&amp;" d. "&amp;EM$2)+COUNTIF(CORRIDA!$M:$M,EM$2&amp;" d. "&amp;$B44)=0,0,COUNTIF(CORRIDA!$M:$M,$B44&amp;" d. "&amp;EM$2)+COUNTIF(CORRIDA!$M:$M,EM$2&amp;" d. "&amp;$B44)))</f>
        <v>0</v>
      </c>
      <c r="EN44" s="83" t="n">
        <f aca="false">IF($B44=EN$2,0,IF(COUNTIF(CORRIDA!$M:$M,$B44&amp;" d. "&amp;EN$2)+COUNTIF(CORRIDA!$M:$M,EN$2&amp;" d. "&amp;$B44)=0,0,COUNTIF(CORRIDA!$M:$M,$B44&amp;" d. "&amp;EN$2)+COUNTIF(CORRIDA!$M:$M,EN$2&amp;" d. "&amp;$B44)))</f>
        <v>0</v>
      </c>
      <c r="EO44" s="83" t="n">
        <f aca="false">IF($B44=EO$2,0,IF(COUNTIF(CORRIDA!$M:$M,$B44&amp;" d. "&amp;EO$2)+COUNTIF(CORRIDA!$M:$M,EO$2&amp;" d. "&amp;$B44)=0,0,COUNTIF(CORRIDA!$M:$M,$B44&amp;" d. "&amp;EO$2)+COUNTIF(CORRIDA!$M:$M,EO$2&amp;" d. "&amp;$B44)))</f>
        <v>0</v>
      </c>
      <c r="EP44" s="83" t="n">
        <f aca="false">IF($B44=EP$2,0,IF(COUNTIF(CORRIDA!$M:$M,$B44&amp;" d. "&amp;EP$2)+COUNTIF(CORRIDA!$M:$M,EP$2&amp;" d. "&amp;$B44)=0,0,COUNTIF(CORRIDA!$M:$M,$B44&amp;" d. "&amp;EP$2)+COUNTIF(CORRIDA!$M:$M,EP$2&amp;" d. "&amp;$B44)))</f>
        <v>0</v>
      </c>
      <c r="EQ44" s="83" t="n">
        <f aca="false">IF($B44=EQ$2,0,IF(COUNTIF(CORRIDA!$M:$M,$B44&amp;" d. "&amp;EQ$2)+COUNTIF(CORRIDA!$M:$M,EQ$2&amp;" d. "&amp;$B44)=0,0,COUNTIF(CORRIDA!$M:$M,$B44&amp;" d. "&amp;EQ$2)+COUNTIF(CORRIDA!$M:$M,EQ$2&amp;" d. "&amp;$B44)))</f>
        <v>0</v>
      </c>
      <c r="ER44" s="83" t="n">
        <f aca="false">IF($B44=ER$2,0,IF(COUNTIF(CORRIDA!$M:$M,$B44&amp;" d. "&amp;ER$2)+COUNTIF(CORRIDA!$M:$M,ER$2&amp;" d. "&amp;$B44)=0,0,COUNTIF(CORRIDA!$M:$M,$B44&amp;" d. "&amp;ER$2)+COUNTIF(CORRIDA!$M:$M,ER$2&amp;" d. "&amp;$B44)))</f>
        <v>0</v>
      </c>
      <c r="ES44" s="83" t="n">
        <f aca="false">IF($B44=ES$2,0,IF(COUNTIF(CORRIDA!$M:$M,$B44&amp;" d. "&amp;ES$2)+COUNTIF(CORRIDA!$M:$M,ES$2&amp;" d. "&amp;$B44)=0,0,COUNTIF(CORRIDA!$M:$M,$B44&amp;" d. "&amp;ES$2)+COUNTIF(CORRIDA!$M:$M,ES$2&amp;" d. "&amp;$B44)))</f>
        <v>0</v>
      </c>
      <c r="ET44" s="83" t="n">
        <f aca="false">IF($B44=ET$2,0,IF(COUNTIF(CORRIDA!$M:$M,$B44&amp;" d. "&amp;ET$2)+COUNTIF(CORRIDA!$M:$M,ET$2&amp;" d. "&amp;$B44)=0,0,COUNTIF(CORRIDA!$M:$M,$B44&amp;" d. "&amp;ET$2)+COUNTIF(CORRIDA!$M:$M,ET$2&amp;" d. "&amp;$B44)))</f>
        <v>0</v>
      </c>
      <c r="EU44" s="83" t="n">
        <f aca="false">IF($B44=EU$2,0,IF(COUNTIF(CORRIDA!$M:$M,$B44&amp;" d. "&amp;EU$2)+COUNTIF(CORRIDA!$M:$M,EU$2&amp;" d. "&amp;$B44)=0,0,COUNTIF(CORRIDA!$M:$M,$B44&amp;" d. "&amp;EU$2)+COUNTIF(CORRIDA!$M:$M,EU$2&amp;" d. "&amp;$B44)))</f>
        <v>0</v>
      </c>
      <c r="EV44" s="83" t="n">
        <f aca="false">IF($B44=EV$2,0,IF(COUNTIF(CORRIDA!$M:$M,$B44&amp;" d. "&amp;EV$2)+COUNTIF(CORRIDA!$M:$M,EV$2&amp;" d. "&amp;$B44)=0,0,COUNTIF(CORRIDA!$M:$M,$B44&amp;" d. "&amp;EV$2)+COUNTIF(CORRIDA!$M:$M,EV$2&amp;" d. "&amp;$B44)))</f>
        <v>0</v>
      </c>
      <c r="EW44" s="83" t="n">
        <f aca="false">IF($B44=EW$2,0,IF(COUNTIF(CORRIDA!$M:$M,$B44&amp;" d. "&amp;EW$2)+COUNTIF(CORRIDA!$M:$M,EW$2&amp;" d. "&amp;$B44)=0,0,COUNTIF(CORRIDA!$M:$M,$B44&amp;" d. "&amp;EW$2)+COUNTIF(CORRIDA!$M:$M,EW$2&amp;" d. "&amp;$B44)))</f>
        <v>0</v>
      </c>
      <c r="EX44" s="83" t="n">
        <f aca="false">IF($B44=EX$2,0,IF(COUNTIF(CORRIDA!$M:$M,$B44&amp;" d. "&amp;EX$2)+COUNTIF(CORRIDA!$M:$M,EX$2&amp;" d. "&amp;$B44)=0,0,COUNTIF(CORRIDA!$M:$M,$B44&amp;" d. "&amp;EX$2)+COUNTIF(CORRIDA!$M:$M,EX$2&amp;" d. "&amp;$B44)))</f>
        <v>0</v>
      </c>
      <c r="EY44" s="83" t="n">
        <f aca="false">IF($B44=EY$2,0,IF(COUNTIF(CORRIDA!$M:$M,$B44&amp;" d. "&amp;EY$2)+COUNTIF(CORRIDA!$M:$M,EY$2&amp;" d. "&amp;$B44)=0,0,COUNTIF(CORRIDA!$M:$M,$B44&amp;" d. "&amp;EY$2)+COUNTIF(CORRIDA!$M:$M,EY$2&amp;" d. "&amp;$B44)))</f>
        <v>0</v>
      </c>
      <c r="EZ44" s="83" t="n">
        <f aca="false">IF($B44=EZ$2,0,IF(COUNTIF(CORRIDA!$M:$M,$B44&amp;" d. "&amp;EZ$2)+COUNTIF(CORRIDA!$M:$M,EZ$2&amp;" d. "&amp;$B44)=0,0,COUNTIF(CORRIDA!$M:$M,$B44&amp;" d. "&amp;EZ$2)+COUNTIF(CORRIDA!$M:$M,EZ$2&amp;" d. "&amp;$B44)))</f>
        <v>0</v>
      </c>
      <c r="FA44" s="83" t="n">
        <f aca="false">IF($B44=FA$2,0,IF(COUNTIF(CORRIDA!$M:$M,$B44&amp;" d. "&amp;FA$2)+COUNTIF(CORRIDA!$M:$M,FA$2&amp;" d. "&amp;$B44)=0,0,COUNTIF(CORRIDA!$M:$M,$B44&amp;" d. "&amp;FA$2)+COUNTIF(CORRIDA!$M:$M,FA$2&amp;" d. "&amp;$B44)))</f>
        <v>0</v>
      </c>
      <c r="FB44" s="83" t="n">
        <f aca="false">IF($B44=FB$2,0,IF(COUNTIF(CORRIDA!$M:$M,$B44&amp;" d. "&amp;FB$2)+COUNTIF(CORRIDA!$M:$M,FB$2&amp;" d. "&amp;$B44)=0,0,COUNTIF(CORRIDA!$M:$M,$B44&amp;" d. "&amp;FB$2)+COUNTIF(CORRIDA!$M:$M,FB$2&amp;" d. "&amp;$B44)))</f>
        <v>0</v>
      </c>
      <c r="FC44" s="83" t="n">
        <f aca="false">IF($B44=FC$2,0,IF(COUNTIF(CORRIDA!$M:$M,$B44&amp;" d. "&amp;FC$2)+COUNTIF(CORRIDA!$M:$M,FC$2&amp;" d. "&amp;$B44)=0,0,COUNTIF(CORRIDA!$M:$M,$B44&amp;" d. "&amp;FC$2)+COUNTIF(CORRIDA!$M:$M,FC$2&amp;" d. "&amp;$B44)))</f>
        <v>0</v>
      </c>
      <c r="FD44" s="83" t="n">
        <f aca="false">IF($B44=FD$2,0,IF(COUNTIF(CORRIDA!$M:$M,$B44&amp;" d. "&amp;FD$2)+COUNTIF(CORRIDA!$M:$M,FD$2&amp;" d. "&amp;$B44)=0,0,COUNTIF(CORRIDA!$M:$M,$B44&amp;" d. "&amp;FD$2)+COUNTIF(CORRIDA!$M:$M,FD$2&amp;" d. "&amp;$B44)))</f>
        <v>1</v>
      </c>
      <c r="FE44" s="83" t="n">
        <f aca="false">IF($B44=FE$2,0,IF(COUNTIF(CORRIDA!$M:$M,$B44&amp;" d. "&amp;FE$2)+COUNTIF(CORRIDA!$M:$M,FE$2&amp;" d. "&amp;$B44)=0,0,COUNTIF(CORRIDA!$M:$M,$B44&amp;" d. "&amp;FE$2)+COUNTIF(CORRIDA!$M:$M,FE$2&amp;" d. "&amp;$B44)))</f>
        <v>0</v>
      </c>
      <c r="FF44" s="83" t="n">
        <f aca="false">IF($B44=FF$2,0,IF(COUNTIF(CORRIDA!$M:$M,$B44&amp;" d. "&amp;FF$2)+COUNTIF(CORRIDA!$M:$M,FF$2&amp;" d. "&amp;$B44)=0,0,COUNTIF(CORRIDA!$M:$M,$B44&amp;" d. "&amp;FF$2)+COUNTIF(CORRIDA!$M:$M,FF$2&amp;" d. "&amp;$B44)))</f>
        <v>0</v>
      </c>
      <c r="FG44" s="75" t="n">
        <f aca="false">SUM(DI44:EW44)</f>
        <v>7</v>
      </c>
      <c r="FH44" s="80"/>
      <c r="FI44" s="73" t="str">
        <f aca="false">BE44</f>
        <v>Sérgio Nacif</v>
      </c>
      <c r="FJ44" s="81" t="n">
        <f aca="false">COUNTIF(BF44:DC44,"&gt;0")</f>
        <v>5</v>
      </c>
      <c r="FK44" s="81" t="n">
        <f aca="false">AVERAGE(BF44:DC44)</f>
        <v>1.6</v>
      </c>
      <c r="FL44" s="81" t="n">
        <f aca="false">_xlfn.STDEV.P(BF44:DC44)</f>
        <v>0.8</v>
      </c>
    </row>
    <row r="45" customFormat="false" ht="12.75" hidden="false" customHeight="false" outlineLevel="0" collapsed="false">
      <c r="B45" s="73" t="s">
        <v>44</v>
      </c>
      <c r="C45" s="74" t="str">
        <f aca="false">IF($B45=C$2,"-",IF(COUNTIF(CORRIDA!$M:$M,$B45&amp;" d. "&amp;C$2)=0,"",COUNTIF(CORRIDA!$M:$M,$B45&amp;" d. "&amp;C$2)))</f>
        <v/>
      </c>
      <c r="D45" s="74" t="str">
        <f aca="false">IF($B45=D$2,"-",IF(COUNTIF(CORRIDA!$M:$M,$B45&amp;" d. "&amp;D$2)=0,"",COUNTIF(CORRIDA!$M:$M,$B45&amp;" d. "&amp;D$2)))</f>
        <v/>
      </c>
      <c r="E45" s="74" t="str">
        <f aca="false">IF($B45=E$2,"-",IF(COUNTIF(CORRIDA!$M:$M,$B45&amp;" d. "&amp;E$2)=0,"",COUNTIF(CORRIDA!$M:$M,$B45&amp;" d. "&amp;E$2)))</f>
        <v/>
      </c>
      <c r="F45" s="74" t="str">
        <f aca="false">IF($B45=F$2,"-",IF(COUNTIF(CORRIDA!$M:$M,$B45&amp;" d. "&amp;F$2)=0,"",COUNTIF(CORRIDA!$M:$M,$B45&amp;" d. "&amp;F$2)))</f>
        <v/>
      </c>
      <c r="G45" s="74" t="n">
        <f aca="false">IF($B45=G$2,"-",IF(COUNTIF(CORRIDA!$M:$M,$B45&amp;" d. "&amp;G$2)=0,"",COUNTIF(CORRIDA!$M:$M,$B45&amp;" d. "&amp;G$2)))</f>
        <v>1</v>
      </c>
      <c r="H45" s="74" t="n">
        <f aca="false">IF($B45=H$2,"-",IF(COUNTIF(CORRIDA!$M:$M,$B45&amp;" d. "&amp;H$2)=0,"",COUNTIF(CORRIDA!$M:$M,$B45&amp;" d. "&amp;H$2)))</f>
        <v>1</v>
      </c>
      <c r="I45" s="74" t="str">
        <f aca="false">IF($B45=I$2,"-",IF(COUNTIF(CORRIDA!$M:$M,$B45&amp;" d. "&amp;I$2)=0,"",COUNTIF(CORRIDA!$M:$M,$B45&amp;" d. "&amp;I$2)))</f>
        <v/>
      </c>
      <c r="J45" s="74" t="str">
        <f aca="false">IF($B45=J$2,"-",IF(COUNTIF(CORRIDA!$M:$M,$B45&amp;" d. "&amp;J$2)=0,"",COUNTIF(CORRIDA!$M:$M,$B45&amp;" d. "&amp;J$2)))</f>
        <v/>
      </c>
      <c r="K45" s="74" t="str">
        <f aca="false">IF($B45=K$2,"-",IF(COUNTIF(CORRIDA!$M:$M,$B45&amp;" d. "&amp;K$2)=0,"",COUNTIF(CORRIDA!$M:$M,$B45&amp;" d. "&amp;K$2)))</f>
        <v/>
      </c>
      <c r="L45" s="74" t="str">
        <f aca="false">IF($B45=L$2,"-",IF(COUNTIF(CORRIDA!$M:$M,$B45&amp;" d. "&amp;L$2)=0,"",COUNTIF(CORRIDA!$M:$M,$B45&amp;" d. "&amp;L$2)))</f>
        <v/>
      </c>
      <c r="M45" s="74" t="str">
        <f aca="false">IF($B45=M$2,"-",IF(COUNTIF(CORRIDA!$M:$M,$B45&amp;" d. "&amp;M$2)=0,"",COUNTIF(CORRIDA!$M:$M,$B45&amp;" d. "&amp;M$2)))</f>
        <v/>
      </c>
      <c r="N45" s="74" t="str">
        <f aca="false">IF($B45=N$2,"-",IF(COUNTIF(CORRIDA!$M:$M,$B45&amp;" d. "&amp;N$2)=0,"",COUNTIF(CORRIDA!$M:$M,$B45&amp;" d. "&amp;N$2)))</f>
        <v/>
      </c>
      <c r="O45" s="74" t="n">
        <f aca="false">IF($B45=O$2,"-",IF(COUNTIF(CORRIDA!$M:$M,$B45&amp;" d. "&amp;O$2)=0,"",COUNTIF(CORRIDA!$M:$M,$B45&amp;" d. "&amp;O$2)))</f>
        <v>1</v>
      </c>
      <c r="P45" s="74" t="str">
        <f aca="false">IF($B45=P$2,"-",IF(COUNTIF(CORRIDA!$M:$M,$B45&amp;" d. "&amp;P$2)=0,"",COUNTIF(CORRIDA!$M:$M,$B45&amp;" d. "&amp;P$2)))</f>
        <v/>
      </c>
      <c r="Q45" s="74" t="str">
        <f aca="false">IF($B45=Q$2,"-",IF(COUNTIF(CORRIDA!$M:$M,$B45&amp;" d. "&amp;Q$2)=0,"",COUNTIF(CORRIDA!$M:$M,$B45&amp;" d. "&amp;Q$2)))</f>
        <v/>
      </c>
      <c r="R45" s="74" t="str">
        <f aca="false">IF($B45=R$2,"-",IF(COUNTIF(CORRIDA!$M:$M,$B45&amp;" d. "&amp;R$2)=0,"",COUNTIF(CORRIDA!$M:$M,$B45&amp;" d. "&amp;R$2)))</f>
        <v/>
      </c>
      <c r="S45" s="74" t="str">
        <f aca="false">IF($B45=S$2,"-",IF(COUNTIF(CORRIDA!$M:$M,$B45&amp;" d. "&amp;S$2)=0,"",COUNTIF(CORRIDA!$M:$M,$B45&amp;" d. "&amp;S$2)))</f>
        <v/>
      </c>
      <c r="T45" s="74" t="str">
        <f aca="false">IF($B45=T$2,"-",IF(COUNTIF(CORRIDA!$M:$M,$B45&amp;" d. "&amp;T$2)=0,"",COUNTIF(CORRIDA!$M:$M,$B45&amp;" d. "&amp;T$2)))</f>
        <v/>
      </c>
      <c r="U45" s="74" t="str">
        <f aca="false">IF($B45=U$2,"-",IF(COUNTIF(CORRIDA!$M:$M,$B45&amp;" d. "&amp;U$2)=0,"",COUNTIF(CORRIDA!$M:$M,$B45&amp;" d. "&amp;U$2)))</f>
        <v/>
      </c>
      <c r="V45" s="74" t="str">
        <f aca="false">IF($B45=V$2,"-",IF(COUNTIF(CORRIDA!$M:$M,$B45&amp;" d. "&amp;V$2)=0,"",COUNTIF(CORRIDA!$M:$M,$B45&amp;" d. "&amp;V$2)))</f>
        <v/>
      </c>
      <c r="W45" s="74" t="str">
        <f aca="false">IF($B45=W$2,"-",IF(COUNTIF(CORRIDA!$M:$M,$B45&amp;" d. "&amp;W$2)=0,"",COUNTIF(CORRIDA!$M:$M,$B45&amp;" d. "&amp;W$2)))</f>
        <v/>
      </c>
      <c r="X45" s="74" t="str">
        <f aca="false">IF($B45=X$2,"-",IF(COUNTIF(CORRIDA!$M:$M,$B45&amp;" d. "&amp;X$2)=0,"",COUNTIF(CORRIDA!$M:$M,$B45&amp;" d. "&amp;X$2)))</f>
        <v/>
      </c>
      <c r="Y45" s="74" t="str">
        <f aca="false">IF($B45=Y$2,"-",IF(COUNTIF(CORRIDA!$M:$M,$B45&amp;" d. "&amp;Y$2)=0,"",COUNTIF(CORRIDA!$M:$M,$B45&amp;" d. "&amp;Y$2)))</f>
        <v/>
      </c>
      <c r="Z45" s="74" t="str">
        <f aca="false">IF($B45=Z$2,"-",IF(COUNTIF(CORRIDA!$M:$M,$B45&amp;" d. "&amp;Z$2)=0,"",COUNTIF(CORRIDA!$M:$M,$B45&amp;" d. "&amp;Z$2)))</f>
        <v/>
      </c>
      <c r="AA45" s="74" t="str">
        <f aca="false">IF($B45=AA$2,"-",IF(COUNTIF(CORRIDA!$M:$M,$B45&amp;" d. "&amp;AA$2)=0,"",COUNTIF(CORRIDA!$M:$M,$B45&amp;" d. "&amp;AA$2)))</f>
        <v/>
      </c>
      <c r="AB45" s="74" t="str">
        <f aca="false">IF($B45=AB$2,"-",IF(COUNTIF(CORRIDA!$M:$M,$B45&amp;" d. "&amp;AB$2)=0,"",COUNTIF(CORRIDA!$M:$M,$B45&amp;" d. "&amp;AB$2)))</f>
        <v/>
      </c>
      <c r="AC45" s="74" t="str">
        <f aca="false">IF($B45=AC$2,"-",IF(COUNTIF(CORRIDA!$M:$M,$B45&amp;" d. "&amp;AC$2)=0,"",COUNTIF(CORRIDA!$M:$M,$B45&amp;" d. "&amp;AC$2)))</f>
        <v/>
      </c>
      <c r="AD45" s="74" t="str">
        <f aca="false">IF($B45=AD$2,"-",IF(COUNTIF(CORRIDA!$M:$M,$B45&amp;" d. "&amp;AD$2)=0,"",COUNTIF(CORRIDA!$M:$M,$B45&amp;" d. "&amp;AD$2)))</f>
        <v/>
      </c>
      <c r="AE45" s="74" t="str">
        <f aca="false">IF($B45=AE$2,"-",IF(COUNTIF(CORRIDA!$M:$M,$B45&amp;" d. "&amp;AE$2)=0,"",COUNTIF(CORRIDA!$M:$M,$B45&amp;" d. "&amp;AE$2)))</f>
        <v/>
      </c>
      <c r="AF45" s="74" t="str">
        <f aca="false">IF($B45=AF$2,"-",IF(COUNTIF(CORRIDA!$M:$M,$B45&amp;" d. "&amp;AF$2)=0,"",COUNTIF(CORRIDA!$M:$M,$B45&amp;" d. "&amp;AF$2)))</f>
        <v/>
      </c>
      <c r="AG45" s="74" t="str">
        <f aca="false">IF($B45=AG$2,"-",IF(COUNTIF(CORRIDA!$M:$M,$B45&amp;" d. "&amp;AG$2)=0,"",COUNTIF(CORRIDA!$M:$M,$B45&amp;" d. "&amp;AG$2)))</f>
        <v/>
      </c>
      <c r="AH45" s="74" t="str">
        <f aca="false">IF($B45=AH$2,"-",IF(COUNTIF(CORRIDA!$M:$M,$B45&amp;" d. "&amp;AH$2)=0,"",COUNTIF(CORRIDA!$M:$M,$B45&amp;" d. "&amp;AH$2)))</f>
        <v/>
      </c>
      <c r="AI45" s="74" t="str">
        <f aca="false">IF($B45=AI$2,"-",IF(COUNTIF(CORRIDA!$M:$M,$B45&amp;" d. "&amp;AI$2)=0,"",COUNTIF(CORRIDA!$M:$M,$B45&amp;" d. "&amp;AI$2)))</f>
        <v/>
      </c>
      <c r="AJ45" s="74" t="str">
        <f aca="false">IF($B45=AJ$2,"-",IF(COUNTIF(CORRIDA!$M:$M,$B45&amp;" d. "&amp;AJ$2)=0,"",COUNTIF(CORRIDA!$M:$M,$B45&amp;" d. "&amp;AJ$2)))</f>
        <v/>
      </c>
      <c r="AK45" s="74" t="str">
        <f aca="false">IF($B45=AK$2,"-",IF(COUNTIF(CORRIDA!$M:$M,$B45&amp;" d. "&amp;AK$2)=0,"",COUNTIF(CORRIDA!$M:$M,$B45&amp;" d. "&amp;AK$2)))</f>
        <v/>
      </c>
      <c r="AL45" s="74" t="str">
        <f aca="false">IF($B45=AL$2,"-",IF(COUNTIF(CORRIDA!$M:$M,$B45&amp;" d. "&amp;AL$2)=0,"",COUNTIF(CORRIDA!$M:$M,$B45&amp;" d. "&amp;AL$2)))</f>
        <v/>
      </c>
      <c r="AM45" s="74" t="str">
        <f aca="false">IF($B45=AM$2,"-",IF(COUNTIF(CORRIDA!$M:$M,$B45&amp;" d. "&amp;AM$2)=0,"",COUNTIF(CORRIDA!$M:$M,$B45&amp;" d. "&amp;AM$2)))</f>
        <v/>
      </c>
      <c r="AN45" s="74" t="str">
        <f aca="false">IF($B45=AN$2,"-",IF(COUNTIF(CORRIDA!$M:$M,$B45&amp;" d. "&amp;AN$2)=0,"",COUNTIF(CORRIDA!$M:$M,$B45&amp;" d. "&amp;AN$2)))</f>
        <v/>
      </c>
      <c r="AO45" s="74" t="str">
        <f aca="false">IF($B45=AO$2,"-",IF(COUNTIF(CORRIDA!$M:$M,$B45&amp;" d. "&amp;AO$2)=0,"",COUNTIF(CORRIDA!$M:$M,$B45&amp;" d. "&amp;AO$2)))</f>
        <v/>
      </c>
      <c r="AP45" s="74" t="str">
        <f aca="false">IF($B45=AP$2,"-",IF(COUNTIF(CORRIDA!$M:$M,$B45&amp;" d. "&amp;AP$2)=0,"",COUNTIF(CORRIDA!$M:$M,$B45&amp;" d. "&amp;AP$2)))</f>
        <v/>
      </c>
      <c r="AQ45" s="74" t="str">
        <f aca="false">IF($B45=AQ$2,"-",IF(COUNTIF(CORRIDA!$M:$M,$B45&amp;" d. "&amp;AQ$2)=0,"",COUNTIF(CORRIDA!$M:$M,$B45&amp;" d. "&amp;AQ$2)))</f>
        <v/>
      </c>
      <c r="AR45" s="74" t="str">
        <f aca="false">IF($B45=AR$2,"-",IF(COUNTIF(CORRIDA!$M:$M,$B45&amp;" d. "&amp;AR$2)=0,"",COUNTIF(CORRIDA!$M:$M,$B45&amp;" d. "&amp;AR$2)))</f>
        <v/>
      </c>
      <c r="AS45" s="74" t="str">
        <f aca="false">IF($B45=AS$2,"-",IF(COUNTIF(CORRIDA!$M:$M,$B45&amp;" d. "&amp;AS$2)=0,"",COUNTIF(CORRIDA!$M:$M,$B45&amp;" d. "&amp;AS$2)))</f>
        <v>-</v>
      </c>
      <c r="AT45" s="74" t="str">
        <f aca="false">IF($B45=AT$2,"-",IF(COUNTIF(CORRIDA!$M:$M,$B45&amp;" d. "&amp;AT$2)=0,"",COUNTIF(CORRIDA!$M:$M,$B45&amp;" d. "&amp;AT$2)))</f>
        <v/>
      </c>
      <c r="AU45" s="74" t="str">
        <f aca="false">IF($B45=AU$2,"-",IF(COUNTIF(CORRIDA!$M:$M,$B45&amp;" d. "&amp;AU$2)=0,"",COUNTIF(CORRIDA!$M:$M,$B45&amp;" d. "&amp;AU$2)))</f>
        <v/>
      </c>
      <c r="AV45" s="74" t="str">
        <f aca="false">IF($B45=AV$2,"-",IF(COUNTIF(CORRIDA!$M:$M,$B45&amp;" d. "&amp;AV$2)=0,"",COUNTIF(CORRIDA!$M:$M,$B45&amp;" d. "&amp;AV$2)))</f>
        <v/>
      </c>
      <c r="AW45" s="74" t="str">
        <f aca="false">IF($B45=AW$2,"-",IF(COUNTIF(CORRIDA!$M:$M,$B45&amp;" d. "&amp;AW$2)=0,"",COUNTIF(CORRIDA!$M:$M,$B45&amp;" d. "&amp;AW$2)))</f>
        <v/>
      </c>
      <c r="AX45" s="74" t="str">
        <f aca="false">IF($B45=AX$2,"-",IF(COUNTIF(CORRIDA!$M:$M,$B45&amp;" d. "&amp;AX$2)=0,"",COUNTIF(CORRIDA!$M:$M,$B45&amp;" d. "&amp;AX$2)))</f>
        <v/>
      </c>
      <c r="AY45" s="74" t="str">
        <f aca="false">IF($B45=AY$2,"-",IF(COUNTIF(CORRIDA!$M:$M,$B45&amp;" d. "&amp;AY$2)=0,"",COUNTIF(CORRIDA!$M:$M,$B45&amp;" d. "&amp;AY$2)))</f>
        <v/>
      </c>
      <c r="AZ45" s="74" t="str">
        <f aca="false">IF($B45=AZ$2,"-",IF(COUNTIF(CORRIDA!$M:$M,$B45&amp;" d. "&amp;AZ$2)=0,"",COUNTIF(CORRIDA!$M:$M,$B45&amp;" d. "&amp;AZ$2)))</f>
        <v/>
      </c>
      <c r="BA45" s="75" t="n">
        <f aca="false">SUM(C45:AZ45)</f>
        <v>3</v>
      </c>
      <c r="BE45" s="73" t="str">
        <f aca="false">B45</f>
        <v>Rubens</v>
      </c>
      <c r="BF45" s="76" t="str">
        <f aca="false">IF($B45=BF$2,"-",IF(COUNTIF(CORRIDA!$M:$M,$B45&amp;" d. "&amp;BF$2)+COUNTIF(CORRIDA!$M:$M,BF$2&amp;" d. "&amp;$B45)=0,"",COUNTIF(CORRIDA!$M:$M,$B45&amp;" d. "&amp;BF$2)+COUNTIF(CORRIDA!$M:$M,BF$2&amp;" d. "&amp;$B45)))</f>
        <v/>
      </c>
      <c r="BG45" s="76" t="str">
        <f aca="false">IF($B45=BG$2,"-",IF(COUNTIF(CORRIDA!$M:$M,$B45&amp;" d. "&amp;BG$2)+COUNTIF(CORRIDA!$M:$M,BG$2&amp;" d. "&amp;$B45)=0,"",COUNTIF(CORRIDA!$M:$M,$B45&amp;" d. "&amp;BG$2)+COUNTIF(CORRIDA!$M:$M,BG$2&amp;" d. "&amp;$B45)))</f>
        <v/>
      </c>
      <c r="BH45" s="76" t="str">
        <f aca="false">IF($B45=BH$2,"-",IF(COUNTIF(CORRIDA!$M:$M,$B45&amp;" d. "&amp;BH$2)+COUNTIF(CORRIDA!$M:$M,BH$2&amp;" d. "&amp;$B45)=0,"",COUNTIF(CORRIDA!$M:$M,$B45&amp;" d. "&amp;BH$2)+COUNTIF(CORRIDA!$M:$M,BH$2&amp;" d. "&amp;$B45)))</f>
        <v/>
      </c>
      <c r="BI45" s="76" t="str">
        <f aca="false">IF($B45=BI$2,"-",IF(COUNTIF(CORRIDA!$M:$M,$B45&amp;" d. "&amp;BI$2)+COUNTIF(CORRIDA!$M:$M,BI$2&amp;" d. "&amp;$B45)=0,"",COUNTIF(CORRIDA!$M:$M,$B45&amp;" d. "&amp;BI$2)+COUNTIF(CORRIDA!$M:$M,BI$2&amp;" d. "&amp;$B45)))</f>
        <v/>
      </c>
      <c r="BJ45" s="76" t="n">
        <f aca="false">IF($B45=BJ$2,"-",IF(COUNTIF(CORRIDA!$M:$M,$B45&amp;" d. "&amp;BJ$2)+COUNTIF(CORRIDA!$M:$M,BJ$2&amp;" d. "&amp;$B45)=0,"",COUNTIF(CORRIDA!$M:$M,$B45&amp;" d. "&amp;BJ$2)+COUNTIF(CORRIDA!$M:$M,BJ$2&amp;" d. "&amp;$B45)))</f>
        <v>1</v>
      </c>
      <c r="BK45" s="76" t="n">
        <f aca="false">IF($B45=BK$2,"-",IF(COUNTIF(CORRIDA!$M:$M,$B45&amp;" d. "&amp;BK$2)+COUNTIF(CORRIDA!$M:$M,BK$2&amp;" d. "&amp;$B45)=0,"",COUNTIF(CORRIDA!$M:$M,$B45&amp;" d. "&amp;BK$2)+COUNTIF(CORRIDA!$M:$M,BK$2&amp;" d. "&amp;$B45)))</f>
        <v>2</v>
      </c>
      <c r="BL45" s="76" t="str">
        <f aca="false">IF($B45=BL$2,"-",IF(COUNTIF(CORRIDA!$M:$M,$B45&amp;" d. "&amp;BL$2)+COUNTIF(CORRIDA!$M:$M,BL$2&amp;" d. "&amp;$B45)=0,"",COUNTIF(CORRIDA!$M:$M,$B45&amp;" d. "&amp;BL$2)+COUNTIF(CORRIDA!$M:$M,BL$2&amp;" d. "&amp;$B45)))</f>
        <v/>
      </c>
      <c r="BM45" s="76" t="str">
        <f aca="false">IF($B45=BM$2,"-",IF(COUNTIF(CORRIDA!$M:$M,$B45&amp;" d. "&amp;BM$2)+COUNTIF(CORRIDA!$M:$M,BM$2&amp;" d. "&amp;$B45)=0,"",COUNTIF(CORRIDA!$M:$M,$B45&amp;" d. "&amp;BM$2)+COUNTIF(CORRIDA!$M:$M,BM$2&amp;" d. "&amp;$B45)))</f>
        <v/>
      </c>
      <c r="BN45" s="76" t="str">
        <f aca="false">IF($B45=BN$2,"-",IF(COUNTIF(CORRIDA!$M:$M,$B45&amp;" d. "&amp;BN$2)+COUNTIF(CORRIDA!$M:$M,BN$2&amp;" d. "&amp;$B45)=0,"",COUNTIF(CORRIDA!$M:$M,$B45&amp;" d. "&amp;BN$2)+COUNTIF(CORRIDA!$M:$M,BN$2&amp;" d. "&amp;$B45)))</f>
        <v/>
      </c>
      <c r="BO45" s="76" t="str">
        <f aca="false">IF($B45=BO$2,"-",IF(COUNTIF(CORRIDA!$M:$M,$B45&amp;" d. "&amp;BO$2)+COUNTIF(CORRIDA!$M:$M,BO$2&amp;" d. "&amp;$B45)=0,"",COUNTIF(CORRIDA!$M:$M,$B45&amp;" d. "&amp;BO$2)+COUNTIF(CORRIDA!$M:$M,BO$2&amp;" d. "&amp;$B45)))</f>
        <v/>
      </c>
      <c r="BP45" s="76" t="str">
        <f aca="false">IF($B45=BP$2,"-",IF(COUNTIF(CORRIDA!$M:$M,$B45&amp;" d. "&amp;BP$2)+COUNTIF(CORRIDA!$M:$M,BP$2&amp;" d. "&amp;$B45)=0,"",COUNTIF(CORRIDA!$M:$M,$B45&amp;" d. "&amp;BP$2)+COUNTIF(CORRIDA!$M:$M,BP$2&amp;" d. "&amp;$B45)))</f>
        <v/>
      </c>
      <c r="BQ45" s="76" t="str">
        <f aca="false">IF($B45=BQ$2,"-",IF(COUNTIF(CORRIDA!$M:$M,$B45&amp;" d. "&amp;BQ$2)+COUNTIF(CORRIDA!$M:$M,BQ$2&amp;" d. "&amp;$B45)=0,"",COUNTIF(CORRIDA!$M:$M,$B45&amp;" d. "&amp;BQ$2)+COUNTIF(CORRIDA!$M:$M,BQ$2&amp;" d. "&amp;$B45)))</f>
        <v/>
      </c>
      <c r="BR45" s="76" t="n">
        <f aca="false">IF($B45=BR$2,"-",IF(COUNTIF(CORRIDA!$M:$M,$B45&amp;" d. "&amp;BR$2)+COUNTIF(CORRIDA!$M:$M,BR$2&amp;" d. "&amp;$B45)=0,"",COUNTIF(CORRIDA!$M:$M,$B45&amp;" d. "&amp;BR$2)+COUNTIF(CORRIDA!$M:$M,BR$2&amp;" d. "&amp;$B45)))</f>
        <v>2</v>
      </c>
      <c r="BS45" s="76" t="str">
        <f aca="false">IF($B45=BS$2,"-",IF(COUNTIF(CORRIDA!$M:$M,$B45&amp;" d. "&amp;BS$2)+COUNTIF(CORRIDA!$M:$M,BS$2&amp;" d. "&amp;$B45)=0,"",COUNTIF(CORRIDA!$M:$M,$B45&amp;" d. "&amp;BS$2)+COUNTIF(CORRIDA!$M:$M,BS$2&amp;" d. "&amp;$B45)))</f>
        <v/>
      </c>
      <c r="BT45" s="76" t="str">
        <f aca="false">IF($B45=BT$2,"-",IF(COUNTIF(CORRIDA!$M:$M,$B45&amp;" d. "&amp;BT$2)+COUNTIF(CORRIDA!$M:$M,BT$2&amp;" d. "&amp;$B45)=0,"",COUNTIF(CORRIDA!$M:$M,$B45&amp;" d. "&amp;BT$2)+COUNTIF(CORRIDA!$M:$M,BT$2&amp;" d. "&amp;$B45)))</f>
        <v/>
      </c>
      <c r="BU45" s="76" t="str">
        <f aca="false">IF($B45=BU$2,"-",IF(COUNTIF(CORRIDA!$M:$M,$B45&amp;" d. "&amp;BU$2)+COUNTIF(CORRIDA!$M:$M,BU$2&amp;" d. "&amp;$B45)=0,"",COUNTIF(CORRIDA!$M:$M,$B45&amp;" d. "&amp;BU$2)+COUNTIF(CORRIDA!$M:$M,BU$2&amp;" d. "&amp;$B45)))</f>
        <v/>
      </c>
      <c r="BV45" s="76" t="str">
        <f aca="false">IF($B45=BV$2,"-",IF(COUNTIF(CORRIDA!$M:$M,$B45&amp;" d. "&amp;BV$2)+COUNTIF(CORRIDA!$M:$M,BV$2&amp;" d. "&amp;$B45)=0,"",COUNTIF(CORRIDA!$M:$M,$B45&amp;" d. "&amp;BV$2)+COUNTIF(CORRIDA!$M:$M,BV$2&amp;" d. "&amp;$B45)))</f>
        <v/>
      </c>
      <c r="BW45" s="76" t="str">
        <f aca="false">IF($B45=BW$2,"-",IF(COUNTIF(CORRIDA!$M:$M,$B45&amp;" d. "&amp;BW$2)+COUNTIF(CORRIDA!$M:$M,BW$2&amp;" d. "&amp;$B45)=0,"",COUNTIF(CORRIDA!$M:$M,$B45&amp;" d. "&amp;BW$2)+COUNTIF(CORRIDA!$M:$M,BW$2&amp;" d. "&amp;$B45)))</f>
        <v/>
      </c>
      <c r="BX45" s="76" t="str">
        <f aca="false">IF($B45=BX$2,"-",IF(COUNTIF(CORRIDA!$M:$M,$B45&amp;" d. "&amp;BX$2)+COUNTIF(CORRIDA!$M:$M,BX$2&amp;" d. "&amp;$B45)=0,"",COUNTIF(CORRIDA!$M:$M,$B45&amp;" d. "&amp;BX$2)+COUNTIF(CORRIDA!$M:$M,BX$2&amp;" d. "&amp;$B45)))</f>
        <v/>
      </c>
      <c r="BY45" s="76" t="str">
        <f aca="false">IF($B45=BY$2,"-",IF(COUNTIF(CORRIDA!$M:$M,$B45&amp;" d. "&amp;BY$2)+COUNTIF(CORRIDA!$M:$M,BY$2&amp;" d. "&amp;$B45)=0,"",COUNTIF(CORRIDA!$M:$M,$B45&amp;" d. "&amp;BY$2)+COUNTIF(CORRIDA!$M:$M,BY$2&amp;" d. "&amp;$B45)))</f>
        <v/>
      </c>
      <c r="BZ45" s="76" t="str">
        <f aca="false">IF($B45=BZ$2,"-",IF(COUNTIF(CORRIDA!$M:$M,$B45&amp;" d. "&amp;BZ$2)+COUNTIF(CORRIDA!$M:$M,BZ$2&amp;" d. "&amp;$B45)=0,"",COUNTIF(CORRIDA!$M:$M,$B45&amp;" d. "&amp;BZ$2)+COUNTIF(CORRIDA!$M:$M,BZ$2&amp;" d. "&amp;$B45)))</f>
        <v/>
      </c>
      <c r="CA45" s="76" t="str">
        <f aca="false">IF($B45=CA$2,"-",IF(COUNTIF(CORRIDA!$M:$M,$B45&amp;" d. "&amp;CA$2)+COUNTIF(CORRIDA!$M:$M,CA$2&amp;" d. "&amp;$B45)=0,"",COUNTIF(CORRIDA!$M:$M,$B45&amp;" d. "&amp;CA$2)+COUNTIF(CORRIDA!$M:$M,CA$2&amp;" d. "&amp;$B45)))</f>
        <v/>
      </c>
      <c r="CB45" s="76" t="str">
        <f aca="false">IF($B45=CB$2,"-",IF(COUNTIF(CORRIDA!$M:$M,$B45&amp;" d. "&amp;CB$2)+COUNTIF(CORRIDA!$M:$M,CB$2&amp;" d. "&amp;$B45)=0,"",COUNTIF(CORRIDA!$M:$M,$B45&amp;" d. "&amp;CB$2)+COUNTIF(CORRIDA!$M:$M,CB$2&amp;" d. "&amp;$B45)))</f>
        <v/>
      </c>
      <c r="CC45" s="76" t="str">
        <f aca="false">IF($B45=CC$2,"-",IF(COUNTIF(CORRIDA!$M:$M,$B45&amp;" d. "&amp;CC$2)+COUNTIF(CORRIDA!$M:$M,CC$2&amp;" d. "&amp;$B45)=0,"",COUNTIF(CORRIDA!$M:$M,$B45&amp;" d. "&amp;CC$2)+COUNTIF(CORRIDA!$M:$M,CC$2&amp;" d. "&amp;$B45)))</f>
        <v/>
      </c>
      <c r="CD45" s="76" t="str">
        <f aca="false">IF($B45=CD$2,"-",IF(COUNTIF(CORRIDA!$M:$M,$B45&amp;" d. "&amp;CD$2)+COUNTIF(CORRIDA!$M:$M,CD$2&amp;" d. "&amp;$B45)=0,"",COUNTIF(CORRIDA!$M:$M,$B45&amp;" d. "&amp;CD$2)+COUNTIF(CORRIDA!$M:$M,CD$2&amp;" d. "&amp;$B45)))</f>
        <v/>
      </c>
      <c r="CE45" s="76" t="str">
        <f aca="false">IF($B45=CE$2,"-",IF(COUNTIF(CORRIDA!$M:$M,$B45&amp;" d. "&amp;CE$2)+COUNTIF(CORRIDA!$M:$M,CE$2&amp;" d. "&amp;$B45)=0,"",COUNTIF(CORRIDA!$M:$M,$B45&amp;" d. "&amp;CE$2)+COUNTIF(CORRIDA!$M:$M,CE$2&amp;" d. "&amp;$B45)))</f>
        <v/>
      </c>
      <c r="CF45" s="76" t="str">
        <f aca="false">IF($B45=CF$2,"-",IF(COUNTIF(CORRIDA!$M:$M,$B45&amp;" d. "&amp;CF$2)+COUNTIF(CORRIDA!$M:$M,CF$2&amp;" d. "&amp;$B45)=0,"",COUNTIF(CORRIDA!$M:$M,$B45&amp;" d. "&amp;CF$2)+COUNTIF(CORRIDA!$M:$M,CF$2&amp;" d. "&amp;$B45)))</f>
        <v/>
      </c>
      <c r="CG45" s="76" t="str">
        <f aca="false">IF($B45=CG$2,"-",IF(COUNTIF(CORRIDA!$M:$M,$B45&amp;" d. "&amp;CG$2)+COUNTIF(CORRIDA!$M:$M,CG$2&amp;" d. "&amp;$B45)=0,"",COUNTIF(CORRIDA!$M:$M,$B45&amp;" d. "&amp;CG$2)+COUNTIF(CORRIDA!$M:$M,CG$2&amp;" d. "&amp;$B45)))</f>
        <v/>
      </c>
      <c r="CH45" s="76" t="str">
        <f aca="false">IF($B45=CH$2,"-",IF(COUNTIF(CORRIDA!$M:$M,$B45&amp;" d. "&amp;CH$2)+COUNTIF(CORRIDA!$M:$M,CH$2&amp;" d. "&amp;$B45)=0,"",COUNTIF(CORRIDA!$M:$M,$B45&amp;" d. "&amp;CH$2)+COUNTIF(CORRIDA!$M:$M,CH$2&amp;" d. "&amp;$B45)))</f>
        <v/>
      </c>
      <c r="CI45" s="76" t="str">
        <f aca="false">IF($B45=CI$2,"-",IF(COUNTIF(CORRIDA!$M:$M,$B45&amp;" d. "&amp;CI$2)+COUNTIF(CORRIDA!$M:$M,CI$2&amp;" d. "&amp;$B45)=0,"",COUNTIF(CORRIDA!$M:$M,$B45&amp;" d. "&amp;CI$2)+COUNTIF(CORRIDA!$M:$M,CI$2&amp;" d. "&amp;$B45)))</f>
        <v/>
      </c>
      <c r="CJ45" s="76" t="str">
        <f aca="false">IF($B45=CJ$2,"-",IF(COUNTIF(CORRIDA!$M:$M,$B45&amp;" d. "&amp;CJ$2)+COUNTIF(CORRIDA!$M:$M,CJ$2&amp;" d. "&amp;$B45)=0,"",COUNTIF(CORRIDA!$M:$M,$B45&amp;" d. "&amp;CJ$2)+COUNTIF(CORRIDA!$M:$M,CJ$2&amp;" d. "&amp;$B45)))</f>
        <v/>
      </c>
      <c r="CK45" s="76" t="str">
        <f aca="false">IF($B45=CK$2,"-",IF(COUNTIF(CORRIDA!$M:$M,$B45&amp;" d. "&amp;CK$2)+COUNTIF(CORRIDA!$M:$M,CK$2&amp;" d. "&amp;$B45)=0,"",COUNTIF(CORRIDA!$M:$M,$B45&amp;" d. "&amp;CK$2)+COUNTIF(CORRIDA!$M:$M,CK$2&amp;" d. "&amp;$B45)))</f>
        <v/>
      </c>
      <c r="CL45" s="76" t="str">
        <f aca="false">IF($B45=CL$2,"-",IF(COUNTIF(CORRIDA!$M:$M,$B45&amp;" d. "&amp;CL$2)+COUNTIF(CORRIDA!$M:$M,CL$2&amp;" d. "&amp;$B45)=0,"",COUNTIF(CORRIDA!$M:$M,$B45&amp;" d. "&amp;CL$2)+COUNTIF(CORRIDA!$M:$M,CL$2&amp;" d. "&amp;$B45)))</f>
        <v/>
      </c>
      <c r="CM45" s="76" t="str">
        <f aca="false">IF($B45=CM$2,"-",IF(COUNTIF(CORRIDA!$M:$M,$B45&amp;" d. "&amp;CM$2)+COUNTIF(CORRIDA!$M:$M,CM$2&amp;" d. "&amp;$B45)=0,"",COUNTIF(CORRIDA!$M:$M,$B45&amp;" d. "&amp;CM$2)+COUNTIF(CORRIDA!$M:$M,CM$2&amp;" d. "&amp;$B45)))</f>
        <v/>
      </c>
      <c r="CN45" s="76" t="str">
        <f aca="false">IF($B45=CN$2,"-",IF(COUNTIF(CORRIDA!$M:$M,$B45&amp;" d. "&amp;CN$2)+COUNTIF(CORRIDA!$M:$M,CN$2&amp;" d. "&amp;$B45)=0,"",COUNTIF(CORRIDA!$M:$M,$B45&amp;" d. "&amp;CN$2)+COUNTIF(CORRIDA!$M:$M,CN$2&amp;" d. "&amp;$B45)))</f>
        <v/>
      </c>
      <c r="CO45" s="76" t="str">
        <f aca="false">IF($B45=CO$2,"-",IF(COUNTIF(CORRIDA!$M:$M,$B45&amp;" d. "&amp;CO$2)+COUNTIF(CORRIDA!$M:$M,CO$2&amp;" d. "&amp;$B45)=0,"",COUNTIF(CORRIDA!$M:$M,$B45&amp;" d. "&amp;CO$2)+COUNTIF(CORRIDA!$M:$M,CO$2&amp;" d. "&amp;$B45)))</f>
        <v/>
      </c>
      <c r="CP45" s="76" t="str">
        <f aca="false">IF($B45=CP$2,"-",IF(COUNTIF(CORRIDA!$M:$M,$B45&amp;" d. "&amp;CP$2)+COUNTIF(CORRIDA!$M:$M,CP$2&amp;" d. "&amp;$B45)=0,"",COUNTIF(CORRIDA!$M:$M,$B45&amp;" d. "&amp;CP$2)+COUNTIF(CORRIDA!$M:$M,CP$2&amp;" d. "&amp;$B45)))</f>
        <v/>
      </c>
      <c r="CQ45" s="76" t="str">
        <f aca="false">IF($B45=CQ$2,"-",IF(COUNTIF(CORRIDA!$M:$M,$B45&amp;" d. "&amp;CQ$2)+COUNTIF(CORRIDA!$M:$M,CQ$2&amp;" d. "&amp;$B45)=0,"",COUNTIF(CORRIDA!$M:$M,$B45&amp;" d. "&amp;CQ$2)+COUNTIF(CORRIDA!$M:$M,CQ$2&amp;" d. "&amp;$B45)))</f>
        <v/>
      </c>
      <c r="CR45" s="76" t="n">
        <f aca="false">IF($B45=CR$2,"-",IF(COUNTIF(CORRIDA!$M:$M,$B45&amp;" d. "&amp;CR$2)+COUNTIF(CORRIDA!$M:$M,CR$2&amp;" d. "&amp;$B45)=0,"",COUNTIF(CORRIDA!$M:$M,$B45&amp;" d. "&amp;CR$2)+COUNTIF(CORRIDA!$M:$M,CR$2&amp;" d. "&amp;$B45)))</f>
        <v>1</v>
      </c>
      <c r="CS45" s="76" t="str">
        <f aca="false">IF($B45=CS$2,"-",IF(COUNTIF(CORRIDA!$M:$M,$B45&amp;" d. "&amp;CS$2)+COUNTIF(CORRIDA!$M:$M,CS$2&amp;" d. "&amp;$B45)=0,"",COUNTIF(CORRIDA!$M:$M,$B45&amp;" d. "&amp;CS$2)+COUNTIF(CORRIDA!$M:$M,CS$2&amp;" d. "&amp;$B45)))</f>
        <v/>
      </c>
      <c r="CT45" s="76" t="str">
        <f aca="false">IF($B45=CT$2,"-",IF(COUNTIF(CORRIDA!$M:$M,$B45&amp;" d. "&amp;CT$2)+COUNTIF(CORRIDA!$M:$M,CT$2&amp;" d. "&amp;$B45)=0,"",COUNTIF(CORRIDA!$M:$M,$B45&amp;" d. "&amp;CT$2)+COUNTIF(CORRIDA!$M:$M,CT$2&amp;" d. "&amp;$B45)))</f>
        <v/>
      </c>
      <c r="CU45" s="76" t="str">
        <f aca="false">IF($B45=CU$2,"-",IF(COUNTIF(CORRIDA!$M:$M,$B45&amp;" d. "&amp;CU$2)+COUNTIF(CORRIDA!$M:$M,CU$2&amp;" d. "&amp;$B45)=0,"",COUNTIF(CORRIDA!$M:$M,$B45&amp;" d. "&amp;CU$2)+COUNTIF(CORRIDA!$M:$M,CU$2&amp;" d. "&amp;$B45)))</f>
        <v/>
      </c>
      <c r="CV45" s="76" t="str">
        <f aca="false">IF($B45=CV$2,"-",IF(COUNTIF(CORRIDA!$M:$M,$B45&amp;" d. "&amp;CV$2)+COUNTIF(CORRIDA!$M:$M,CV$2&amp;" d. "&amp;$B45)=0,"",COUNTIF(CORRIDA!$M:$M,$B45&amp;" d. "&amp;CV$2)+COUNTIF(CORRIDA!$M:$M,CV$2&amp;" d. "&amp;$B45)))</f>
        <v>-</v>
      </c>
      <c r="CW45" s="76" t="str">
        <f aca="false">IF($B45=CW$2,"-",IF(COUNTIF(CORRIDA!$M:$M,$B45&amp;" d. "&amp;CW$2)+COUNTIF(CORRIDA!$M:$M,CW$2&amp;" d. "&amp;$B45)=0,"",COUNTIF(CORRIDA!$M:$M,$B45&amp;" d. "&amp;CW$2)+COUNTIF(CORRIDA!$M:$M,CW$2&amp;" d. "&amp;$B45)))</f>
        <v/>
      </c>
      <c r="CX45" s="76" t="str">
        <f aca="false">IF($B45=CX$2,"-",IF(COUNTIF(CORRIDA!$M:$M,$B45&amp;" d. "&amp;CX$2)+COUNTIF(CORRIDA!$M:$M,CX$2&amp;" d. "&amp;$B45)=0,"",COUNTIF(CORRIDA!$M:$M,$B45&amp;" d. "&amp;CX$2)+COUNTIF(CORRIDA!$M:$M,CX$2&amp;" d. "&amp;$B45)))</f>
        <v/>
      </c>
      <c r="CY45" s="76" t="str">
        <f aca="false">IF($B45=CY$2,"-",IF(COUNTIF(CORRIDA!$M:$M,$B45&amp;" d. "&amp;CY$2)+COUNTIF(CORRIDA!$M:$M,CY$2&amp;" d. "&amp;$B45)=0,"",COUNTIF(CORRIDA!$M:$M,$B45&amp;" d. "&amp;CY$2)+COUNTIF(CORRIDA!$M:$M,CY$2&amp;" d. "&amp;$B45)))</f>
        <v/>
      </c>
      <c r="CZ45" s="76" t="str">
        <f aca="false">IF($B45=CZ$2,"-",IF(COUNTIF(CORRIDA!$M:$M,$B45&amp;" d. "&amp;CZ$2)+COUNTIF(CORRIDA!$M:$M,CZ$2&amp;" d. "&amp;$B45)=0,"",COUNTIF(CORRIDA!$M:$M,$B45&amp;" d. "&amp;CZ$2)+COUNTIF(CORRIDA!$M:$M,CZ$2&amp;" d. "&amp;$B45)))</f>
        <v/>
      </c>
      <c r="DA45" s="76" t="str">
        <f aca="false">IF($B45=DA$2,"-",IF(COUNTIF(CORRIDA!$M:$M,$B45&amp;" d. "&amp;DA$2)+COUNTIF(CORRIDA!$M:$M,DA$2&amp;" d. "&amp;$B45)=0,"",COUNTIF(CORRIDA!$M:$M,$B45&amp;" d. "&amp;DA$2)+COUNTIF(CORRIDA!$M:$M,DA$2&amp;" d. "&amp;$B45)))</f>
        <v/>
      </c>
      <c r="DB45" s="76" t="str">
        <f aca="false">IF($B45=DB$2,"-",IF(COUNTIF(CORRIDA!$M:$M,$B45&amp;" d. "&amp;DB$2)+COUNTIF(CORRIDA!$M:$M,DB$2&amp;" d. "&amp;$B45)=0,"",COUNTIF(CORRIDA!$M:$M,$B45&amp;" d. "&amp;DB$2)+COUNTIF(CORRIDA!$M:$M,DB$2&amp;" d. "&amp;$B45)))</f>
        <v/>
      </c>
      <c r="DC45" s="76" t="str">
        <f aca="false">IF($B45=DC$2,"-",IF(COUNTIF(CORRIDA!$M:$M,$B45&amp;" d. "&amp;DC$2)+COUNTIF(CORRIDA!$M:$M,DC$2&amp;" d. "&amp;$B45)=0,"",COUNTIF(CORRIDA!$M:$M,$B45&amp;" d. "&amp;DC$2)+COUNTIF(CORRIDA!$M:$M,DC$2&amp;" d. "&amp;$B45)))</f>
        <v/>
      </c>
      <c r="DD45" s="75" t="n">
        <f aca="false">SUM(BF45:DC45)</f>
        <v>6</v>
      </c>
      <c r="DE45" s="77" t="n">
        <f aca="false">COUNTIF(BF45:DC45,"&gt;0")</f>
        <v>4</v>
      </c>
      <c r="DF45" s="78" t="n">
        <f aca="false">IF(COUNTIF(BF45:DC45,"&gt;0")&lt;10,0,QUOTIENT(COUNTIF(BF45:DC45,"&gt;0"),5)*50)</f>
        <v>0</v>
      </c>
      <c r="DG45" s="79"/>
      <c r="DH45" s="73" t="str">
        <f aca="false">BE45</f>
        <v>Rubens</v>
      </c>
      <c r="DI45" s="76" t="n">
        <f aca="false">IF($B45=DI$2,0,IF(COUNTIF(CORRIDA!$M:$M,$B45&amp;" d. "&amp;DI$2)+COUNTIF(CORRIDA!$M:$M,DI$2&amp;" d. "&amp;$B45)=0,0,COUNTIF(CORRIDA!$M:$M,$B45&amp;" d. "&amp;DI$2)+COUNTIF(CORRIDA!$M:$M,DI$2&amp;" d. "&amp;$B45)))</f>
        <v>0</v>
      </c>
      <c r="DJ45" s="76" t="n">
        <f aca="false">IF($B45=DJ$2,0,IF(COUNTIF(CORRIDA!$M:$M,$B45&amp;" d. "&amp;DJ$2)+COUNTIF(CORRIDA!$M:$M,DJ$2&amp;" d. "&amp;$B45)=0,0,COUNTIF(CORRIDA!$M:$M,$B45&amp;" d. "&amp;DJ$2)+COUNTIF(CORRIDA!$M:$M,DJ$2&amp;" d. "&amp;$B45)))</f>
        <v>0</v>
      </c>
      <c r="DK45" s="76" t="n">
        <f aca="false">IF($B45=DK$2,0,IF(COUNTIF(CORRIDA!$M:$M,$B45&amp;" d. "&amp;DK$2)+COUNTIF(CORRIDA!$M:$M,DK$2&amp;" d. "&amp;$B45)=0,0,COUNTIF(CORRIDA!$M:$M,$B45&amp;" d. "&amp;DK$2)+COUNTIF(CORRIDA!$M:$M,DK$2&amp;" d. "&amp;$B45)))</f>
        <v>0</v>
      </c>
      <c r="DL45" s="76" t="n">
        <f aca="false">IF($B45=DL$2,0,IF(COUNTIF(CORRIDA!$M:$M,$B45&amp;" d. "&amp;DL$2)+COUNTIF(CORRIDA!$M:$M,DL$2&amp;" d. "&amp;$B45)=0,0,COUNTIF(CORRIDA!$M:$M,$B45&amp;" d. "&amp;DL$2)+COUNTIF(CORRIDA!$M:$M,DL$2&amp;" d. "&amp;$B45)))</f>
        <v>0</v>
      </c>
      <c r="DM45" s="76" t="n">
        <f aca="false">IF($B45=DM$2,0,IF(COUNTIF(CORRIDA!$M:$M,$B45&amp;" d. "&amp;DM$2)+COUNTIF(CORRIDA!$M:$M,DM$2&amp;" d. "&amp;$B45)=0,0,COUNTIF(CORRIDA!$M:$M,$B45&amp;" d. "&amp;DM$2)+COUNTIF(CORRIDA!$M:$M,DM$2&amp;" d. "&amp;$B45)))</f>
        <v>1</v>
      </c>
      <c r="DN45" s="76" t="n">
        <f aca="false">IF($B45=DN$2,0,IF(COUNTIF(CORRIDA!$M:$M,$B45&amp;" d. "&amp;DN$2)+COUNTIF(CORRIDA!$M:$M,DN$2&amp;" d. "&amp;$B45)=0,0,COUNTIF(CORRIDA!$M:$M,$B45&amp;" d. "&amp;DN$2)+COUNTIF(CORRIDA!$M:$M,DN$2&amp;" d. "&amp;$B45)))</f>
        <v>2</v>
      </c>
      <c r="DO45" s="76" t="n">
        <f aca="false">IF($B45=DO$2,0,IF(COUNTIF(CORRIDA!$M:$M,$B45&amp;" d. "&amp;DO$2)+COUNTIF(CORRIDA!$M:$M,DO$2&amp;" d. "&amp;$B45)=0,0,COUNTIF(CORRIDA!$M:$M,$B45&amp;" d. "&amp;DO$2)+COUNTIF(CORRIDA!$M:$M,DO$2&amp;" d. "&amp;$B45)))</f>
        <v>0</v>
      </c>
      <c r="DP45" s="76" t="n">
        <f aca="false">IF($B45=DP$2,0,IF(COUNTIF(CORRIDA!$M:$M,$B45&amp;" d. "&amp;DP$2)+COUNTIF(CORRIDA!$M:$M,DP$2&amp;" d. "&amp;$B45)=0,0,COUNTIF(CORRIDA!$M:$M,$B45&amp;" d. "&amp;DP$2)+COUNTIF(CORRIDA!$M:$M,DP$2&amp;" d. "&amp;$B45)))</f>
        <v>0</v>
      </c>
      <c r="DQ45" s="76" t="n">
        <f aca="false">IF($B45=DQ$2,0,IF(COUNTIF(CORRIDA!$M:$M,$B45&amp;" d. "&amp;DQ$2)+COUNTIF(CORRIDA!$M:$M,DQ$2&amp;" d. "&amp;$B45)=0,0,COUNTIF(CORRIDA!$M:$M,$B45&amp;" d. "&amp;DQ$2)+COUNTIF(CORRIDA!$M:$M,DQ$2&amp;" d. "&amp;$B45)))</f>
        <v>0</v>
      </c>
      <c r="DR45" s="76" t="n">
        <f aca="false">IF($B45=DR$2,0,IF(COUNTIF(CORRIDA!$M:$M,$B45&amp;" d. "&amp;DR$2)+COUNTIF(CORRIDA!$M:$M,DR$2&amp;" d. "&amp;$B45)=0,0,COUNTIF(CORRIDA!$M:$M,$B45&amp;" d. "&amp;DR$2)+COUNTIF(CORRIDA!$M:$M,DR$2&amp;" d. "&amp;$B45)))</f>
        <v>0</v>
      </c>
      <c r="DS45" s="76" t="n">
        <f aca="false">IF($B45=DS$2,0,IF(COUNTIF(CORRIDA!$M:$M,$B45&amp;" d. "&amp;DS$2)+COUNTIF(CORRIDA!$M:$M,DS$2&amp;" d. "&amp;$B45)=0,0,COUNTIF(CORRIDA!$M:$M,$B45&amp;" d. "&amp;DS$2)+COUNTIF(CORRIDA!$M:$M,DS$2&amp;" d. "&amp;$B45)))</f>
        <v>0</v>
      </c>
      <c r="DT45" s="76" t="n">
        <f aca="false">IF($B45=DT$2,0,IF(COUNTIF(CORRIDA!$M:$M,$B45&amp;" d. "&amp;DT$2)+COUNTIF(CORRIDA!$M:$M,DT$2&amp;" d. "&amp;$B45)=0,0,COUNTIF(CORRIDA!$M:$M,$B45&amp;" d. "&amp;DT$2)+COUNTIF(CORRIDA!$M:$M,DT$2&amp;" d. "&amp;$B45)))</f>
        <v>0</v>
      </c>
      <c r="DU45" s="76" t="n">
        <f aca="false">IF($B45=DU$2,0,IF(COUNTIF(CORRIDA!$M:$M,$B45&amp;" d. "&amp;DU$2)+COUNTIF(CORRIDA!$M:$M,DU$2&amp;" d. "&amp;$B45)=0,0,COUNTIF(CORRIDA!$M:$M,$B45&amp;" d. "&amp;DU$2)+COUNTIF(CORRIDA!$M:$M,DU$2&amp;" d. "&amp;$B45)))</f>
        <v>2</v>
      </c>
      <c r="DV45" s="76" t="n">
        <f aca="false">IF($B45=DV$2,0,IF(COUNTIF(CORRIDA!$M:$M,$B45&amp;" d. "&amp;DV$2)+COUNTIF(CORRIDA!$M:$M,DV$2&amp;" d. "&amp;$B45)=0,0,COUNTIF(CORRIDA!$M:$M,$B45&amp;" d. "&amp;DV$2)+COUNTIF(CORRIDA!$M:$M,DV$2&amp;" d. "&amp;$B45)))</f>
        <v>0</v>
      </c>
      <c r="DW45" s="76" t="n">
        <f aca="false">IF($B45=DW$2,0,IF(COUNTIF(CORRIDA!$M:$M,$B45&amp;" d. "&amp;DW$2)+COUNTIF(CORRIDA!$M:$M,DW$2&amp;" d. "&amp;$B45)=0,0,COUNTIF(CORRIDA!$M:$M,$B45&amp;" d. "&amp;DW$2)+COUNTIF(CORRIDA!$M:$M,DW$2&amp;" d. "&amp;$B45)))</f>
        <v>0</v>
      </c>
      <c r="DX45" s="76" t="n">
        <f aca="false">IF($B45=DX$2,0,IF(COUNTIF(CORRIDA!$M:$M,$B45&amp;" d. "&amp;DX$2)+COUNTIF(CORRIDA!$M:$M,DX$2&amp;" d. "&amp;$B45)=0,0,COUNTIF(CORRIDA!$M:$M,$B45&amp;" d. "&amp;DX$2)+COUNTIF(CORRIDA!$M:$M,DX$2&amp;" d. "&amp;$B45)))</f>
        <v>0</v>
      </c>
      <c r="DY45" s="76" t="n">
        <f aca="false">IF($B45=DY$2,0,IF(COUNTIF(CORRIDA!$M:$M,$B45&amp;" d. "&amp;DY$2)+COUNTIF(CORRIDA!$M:$M,DY$2&amp;" d. "&amp;$B45)=0,0,COUNTIF(CORRIDA!$M:$M,$B45&amp;" d. "&amp;DY$2)+COUNTIF(CORRIDA!$M:$M,DY$2&amp;" d. "&amp;$B45)))</f>
        <v>0</v>
      </c>
      <c r="DZ45" s="76" t="n">
        <f aca="false">IF($B45=DZ$2,0,IF(COUNTIF(CORRIDA!$M:$M,$B45&amp;" d. "&amp;DZ$2)+COUNTIF(CORRIDA!$M:$M,DZ$2&amp;" d. "&amp;$B45)=0,0,COUNTIF(CORRIDA!$M:$M,$B45&amp;" d. "&amp;DZ$2)+COUNTIF(CORRIDA!$M:$M,DZ$2&amp;" d. "&amp;$B45)))</f>
        <v>0</v>
      </c>
      <c r="EA45" s="76" t="n">
        <f aca="false">IF($B45=EA$2,0,IF(COUNTIF(CORRIDA!$M:$M,$B45&amp;" d. "&amp;EA$2)+COUNTIF(CORRIDA!$M:$M,EA$2&amp;" d. "&amp;$B45)=0,0,COUNTIF(CORRIDA!$M:$M,$B45&amp;" d. "&amp;EA$2)+COUNTIF(CORRIDA!$M:$M,EA$2&amp;" d. "&amp;$B45)))</f>
        <v>0</v>
      </c>
      <c r="EB45" s="76" t="n">
        <f aca="false">IF($B45=EB$2,0,IF(COUNTIF(CORRIDA!$M:$M,$B45&amp;" d. "&amp;EB$2)+COUNTIF(CORRIDA!$M:$M,EB$2&amp;" d. "&amp;$B45)=0,0,COUNTIF(CORRIDA!$M:$M,$B45&amp;" d. "&amp;EB$2)+COUNTIF(CORRIDA!$M:$M,EB$2&amp;" d. "&amp;$B45)))</f>
        <v>0</v>
      </c>
      <c r="EC45" s="76" t="n">
        <f aca="false">IF($B45=EC$2,0,IF(COUNTIF(CORRIDA!$M:$M,$B45&amp;" d. "&amp;EC$2)+COUNTIF(CORRIDA!$M:$M,EC$2&amp;" d. "&amp;$B45)=0,0,COUNTIF(CORRIDA!$M:$M,$B45&amp;" d. "&amp;EC$2)+COUNTIF(CORRIDA!$M:$M,EC$2&amp;" d. "&amp;$B45)))</f>
        <v>0</v>
      </c>
      <c r="ED45" s="76" t="n">
        <f aca="false">IF($B45=ED$2,0,IF(COUNTIF(CORRIDA!$M:$M,$B45&amp;" d. "&amp;ED$2)+COUNTIF(CORRIDA!$M:$M,ED$2&amp;" d. "&amp;$B45)=0,0,COUNTIF(CORRIDA!$M:$M,$B45&amp;" d. "&amp;ED$2)+COUNTIF(CORRIDA!$M:$M,ED$2&amp;" d. "&amp;$B45)))</f>
        <v>0</v>
      </c>
      <c r="EE45" s="76" t="n">
        <f aca="false">IF($B45=EE$2,0,IF(COUNTIF(CORRIDA!$M:$M,$B45&amp;" d. "&amp;EE$2)+COUNTIF(CORRIDA!$M:$M,EE$2&amp;" d. "&amp;$B45)=0,0,COUNTIF(CORRIDA!$M:$M,$B45&amp;" d. "&amp;EE$2)+COUNTIF(CORRIDA!$M:$M,EE$2&amp;" d. "&amp;$B45)))</f>
        <v>0</v>
      </c>
      <c r="EF45" s="76" t="n">
        <f aca="false">IF($B45=EF$2,0,IF(COUNTIF(CORRIDA!$M:$M,$B45&amp;" d. "&amp;EF$2)+COUNTIF(CORRIDA!$M:$M,EF$2&amp;" d. "&amp;$B45)=0,0,COUNTIF(CORRIDA!$M:$M,$B45&amp;" d. "&amp;EF$2)+COUNTIF(CORRIDA!$M:$M,EF$2&amp;" d. "&amp;$B45)))</f>
        <v>0</v>
      </c>
      <c r="EG45" s="76" t="n">
        <f aca="false">IF($B45=EG$2,0,IF(COUNTIF(CORRIDA!$M:$M,$B45&amp;" d. "&amp;EG$2)+COUNTIF(CORRIDA!$M:$M,EG$2&amp;" d. "&amp;$B45)=0,0,COUNTIF(CORRIDA!$M:$M,$B45&amp;" d. "&amp;EG$2)+COUNTIF(CORRIDA!$M:$M,EG$2&amp;" d. "&amp;$B45)))</f>
        <v>0</v>
      </c>
      <c r="EH45" s="76" t="n">
        <f aca="false">IF($B45=EH$2,0,IF(COUNTIF(CORRIDA!$M:$M,$B45&amp;" d. "&amp;EH$2)+COUNTIF(CORRIDA!$M:$M,EH$2&amp;" d. "&amp;$B45)=0,0,COUNTIF(CORRIDA!$M:$M,$B45&amp;" d. "&amp;EH$2)+COUNTIF(CORRIDA!$M:$M,EH$2&amp;" d. "&amp;$B45)))</f>
        <v>0</v>
      </c>
      <c r="EI45" s="76" t="n">
        <f aca="false">IF($B45=EI$2,0,IF(COUNTIF(CORRIDA!$M:$M,$B45&amp;" d. "&amp;EI$2)+COUNTIF(CORRIDA!$M:$M,EI$2&amp;" d. "&amp;$B45)=0,0,COUNTIF(CORRIDA!$M:$M,$B45&amp;" d. "&amp;EI$2)+COUNTIF(CORRIDA!$M:$M,EI$2&amp;" d. "&amp;$B45)))</f>
        <v>0</v>
      </c>
      <c r="EJ45" s="76" t="n">
        <f aca="false">IF($B45=EJ$2,0,IF(COUNTIF(CORRIDA!$M:$M,$B45&amp;" d. "&amp;EJ$2)+COUNTIF(CORRIDA!$M:$M,EJ$2&amp;" d. "&amp;$B45)=0,0,COUNTIF(CORRIDA!$M:$M,$B45&amp;" d. "&amp;EJ$2)+COUNTIF(CORRIDA!$M:$M,EJ$2&amp;" d. "&amp;$B45)))</f>
        <v>0</v>
      </c>
      <c r="EK45" s="76" t="n">
        <f aca="false">IF($B45=EK$2,0,IF(COUNTIF(CORRIDA!$M:$M,$B45&amp;" d. "&amp;EK$2)+COUNTIF(CORRIDA!$M:$M,EK$2&amp;" d. "&amp;$B45)=0,0,COUNTIF(CORRIDA!$M:$M,$B45&amp;" d. "&amp;EK$2)+COUNTIF(CORRIDA!$M:$M,EK$2&amp;" d. "&amp;$B45)))</f>
        <v>0</v>
      </c>
      <c r="EL45" s="76" t="n">
        <f aca="false">IF($B45=EL$2,0,IF(COUNTIF(CORRIDA!$M:$M,$B45&amp;" d. "&amp;EL$2)+COUNTIF(CORRIDA!$M:$M,EL$2&amp;" d. "&amp;$B45)=0,0,COUNTIF(CORRIDA!$M:$M,$B45&amp;" d. "&amp;EL$2)+COUNTIF(CORRIDA!$M:$M,EL$2&amp;" d. "&amp;$B45)))</f>
        <v>0</v>
      </c>
      <c r="EM45" s="76" t="n">
        <f aca="false">IF($B45=EM$2,0,IF(COUNTIF(CORRIDA!$M:$M,$B45&amp;" d. "&amp;EM$2)+COUNTIF(CORRIDA!$M:$M,EM$2&amp;" d. "&amp;$B45)=0,0,COUNTIF(CORRIDA!$M:$M,$B45&amp;" d. "&amp;EM$2)+COUNTIF(CORRIDA!$M:$M,EM$2&amp;" d. "&amp;$B45)))</f>
        <v>0</v>
      </c>
      <c r="EN45" s="76" t="n">
        <f aca="false">IF($B45=EN$2,0,IF(COUNTIF(CORRIDA!$M:$M,$B45&amp;" d. "&amp;EN$2)+COUNTIF(CORRIDA!$M:$M,EN$2&amp;" d. "&amp;$B45)=0,0,COUNTIF(CORRIDA!$M:$M,$B45&amp;" d. "&amp;EN$2)+COUNTIF(CORRIDA!$M:$M,EN$2&amp;" d. "&amp;$B45)))</f>
        <v>0</v>
      </c>
      <c r="EO45" s="76" t="n">
        <f aca="false">IF($B45=EO$2,0,IF(COUNTIF(CORRIDA!$M:$M,$B45&amp;" d. "&amp;EO$2)+COUNTIF(CORRIDA!$M:$M,EO$2&amp;" d. "&amp;$B45)=0,0,COUNTIF(CORRIDA!$M:$M,$B45&amp;" d. "&amp;EO$2)+COUNTIF(CORRIDA!$M:$M,EO$2&amp;" d. "&amp;$B45)))</f>
        <v>0</v>
      </c>
      <c r="EP45" s="76" t="n">
        <f aca="false">IF($B45=EP$2,0,IF(COUNTIF(CORRIDA!$M:$M,$B45&amp;" d. "&amp;EP$2)+COUNTIF(CORRIDA!$M:$M,EP$2&amp;" d. "&amp;$B45)=0,0,COUNTIF(CORRIDA!$M:$M,$B45&amp;" d. "&amp;EP$2)+COUNTIF(CORRIDA!$M:$M,EP$2&amp;" d. "&amp;$B45)))</f>
        <v>0</v>
      </c>
      <c r="EQ45" s="76" t="n">
        <f aca="false">IF($B45=EQ$2,0,IF(COUNTIF(CORRIDA!$M:$M,$B45&amp;" d. "&amp;EQ$2)+COUNTIF(CORRIDA!$M:$M,EQ$2&amp;" d. "&amp;$B45)=0,0,COUNTIF(CORRIDA!$M:$M,$B45&amp;" d. "&amp;EQ$2)+COUNTIF(CORRIDA!$M:$M,EQ$2&amp;" d. "&amp;$B45)))</f>
        <v>0</v>
      </c>
      <c r="ER45" s="76" t="n">
        <f aca="false">IF($B45=ER$2,0,IF(COUNTIF(CORRIDA!$M:$M,$B45&amp;" d. "&amp;ER$2)+COUNTIF(CORRIDA!$M:$M,ER$2&amp;" d. "&amp;$B45)=0,0,COUNTIF(CORRIDA!$M:$M,$B45&amp;" d. "&amp;ER$2)+COUNTIF(CORRIDA!$M:$M,ER$2&amp;" d. "&amp;$B45)))</f>
        <v>0</v>
      </c>
      <c r="ES45" s="76" t="n">
        <f aca="false">IF($B45=ES$2,0,IF(COUNTIF(CORRIDA!$M:$M,$B45&amp;" d. "&amp;ES$2)+COUNTIF(CORRIDA!$M:$M,ES$2&amp;" d. "&amp;$B45)=0,0,COUNTIF(CORRIDA!$M:$M,$B45&amp;" d. "&amp;ES$2)+COUNTIF(CORRIDA!$M:$M,ES$2&amp;" d. "&amp;$B45)))</f>
        <v>0</v>
      </c>
      <c r="ET45" s="76" t="n">
        <f aca="false">IF($B45=ET$2,0,IF(COUNTIF(CORRIDA!$M:$M,$B45&amp;" d. "&amp;ET$2)+COUNTIF(CORRIDA!$M:$M,ET$2&amp;" d. "&amp;$B45)=0,0,COUNTIF(CORRIDA!$M:$M,$B45&amp;" d. "&amp;ET$2)+COUNTIF(CORRIDA!$M:$M,ET$2&amp;" d. "&amp;$B45)))</f>
        <v>0</v>
      </c>
      <c r="EU45" s="76" t="n">
        <f aca="false">IF($B45=EU$2,0,IF(COUNTIF(CORRIDA!$M:$M,$B45&amp;" d. "&amp;EU$2)+COUNTIF(CORRIDA!$M:$M,EU$2&amp;" d. "&amp;$B45)=0,0,COUNTIF(CORRIDA!$M:$M,$B45&amp;" d. "&amp;EU$2)+COUNTIF(CORRIDA!$M:$M,EU$2&amp;" d. "&amp;$B45)))</f>
        <v>1</v>
      </c>
      <c r="EV45" s="76" t="n">
        <f aca="false">IF($B45=EV$2,0,IF(COUNTIF(CORRIDA!$M:$M,$B45&amp;" d. "&amp;EV$2)+COUNTIF(CORRIDA!$M:$M,EV$2&amp;" d. "&amp;$B45)=0,0,COUNTIF(CORRIDA!$M:$M,$B45&amp;" d. "&amp;EV$2)+COUNTIF(CORRIDA!$M:$M,EV$2&amp;" d. "&amp;$B45)))</f>
        <v>0</v>
      </c>
      <c r="EW45" s="76" t="n">
        <f aca="false">IF($B45=EW$2,0,IF(COUNTIF(CORRIDA!$M:$M,$B45&amp;" d. "&amp;EW$2)+COUNTIF(CORRIDA!$M:$M,EW$2&amp;" d. "&amp;$B45)=0,0,COUNTIF(CORRIDA!$M:$M,$B45&amp;" d. "&amp;EW$2)+COUNTIF(CORRIDA!$M:$M,EW$2&amp;" d. "&amp;$B45)))</f>
        <v>0</v>
      </c>
      <c r="EX45" s="76" t="n">
        <f aca="false">IF($B45=EX$2,0,IF(COUNTIF(CORRIDA!$M:$M,$B45&amp;" d. "&amp;EX$2)+COUNTIF(CORRIDA!$M:$M,EX$2&amp;" d. "&amp;$B45)=0,0,COUNTIF(CORRIDA!$M:$M,$B45&amp;" d. "&amp;EX$2)+COUNTIF(CORRIDA!$M:$M,EX$2&amp;" d. "&amp;$B45)))</f>
        <v>0</v>
      </c>
      <c r="EY45" s="76" t="n">
        <f aca="false">IF($B45=EY$2,0,IF(COUNTIF(CORRIDA!$M:$M,$B45&amp;" d. "&amp;EY$2)+COUNTIF(CORRIDA!$M:$M,EY$2&amp;" d. "&amp;$B45)=0,0,COUNTIF(CORRIDA!$M:$M,$B45&amp;" d. "&amp;EY$2)+COUNTIF(CORRIDA!$M:$M,EY$2&amp;" d. "&amp;$B45)))</f>
        <v>0</v>
      </c>
      <c r="EZ45" s="76" t="n">
        <f aca="false">IF($B45=EZ$2,0,IF(COUNTIF(CORRIDA!$M:$M,$B45&amp;" d. "&amp;EZ$2)+COUNTIF(CORRIDA!$M:$M,EZ$2&amp;" d. "&amp;$B45)=0,0,COUNTIF(CORRIDA!$M:$M,$B45&amp;" d. "&amp;EZ$2)+COUNTIF(CORRIDA!$M:$M,EZ$2&amp;" d. "&amp;$B45)))</f>
        <v>0</v>
      </c>
      <c r="FA45" s="76" t="n">
        <f aca="false">IF($B45=FA$2,0,IF(COUNTIF(CORRIDA!$M:$M,$B45&amp;" d. "&amp;FA$2)+COUNTIF(CORRIDA!$M:$M,FA$2&amp;" d. "&amp;$B45)=0,0,COUNTIF(CORRIDA!$M:$M,$B45&amp;" d. "&amp;FA$2)+COUNTIF(CORRIDA!$M:$M,FA$2&amp;" d. "&amp;$B45)))</f>
        <v>0</v>
      </c>
      <c r="FB45" s="76" t="n">
        <f aca="false">IF($B45=FB$2,0,IF(COUNTIF(CORRIDA!$M:$M,$B45&amp;" d. "&amp;FB$2)+COUNTIF(CORRIDA!$M:$M,FB$2&amp;" d. "&amp;$B45)=0,0,COUNTIF(CORRIDA!$M:$M,$B45&amp;" d. "&amp;FB$2)+COUNTIF(CORRIDA!$M:$M,FB$2&amp;" d. "&amp;$B45)))</f>
        <v>0</v>
      </c>
      <c r="FC45" s="76" t="n">
        <f aca="false">IF($B45=FC$2,0,IF(COUNTIF(CORRIDA!$M:$M,$B45&amp;" d. "&amp;FC$2)+COUNTIF(CORRIDA!$M:$M,FC$2&amp;" d. "&amp;$B45)=0,0,COUNTIF(CORRIDA!$M:$M,$B45&amp;" d. "&amp;FC$2)+COUNTIF(CORRIDA!$M:$M,FC$2&amp;" d. "&amp;$B45)))</f>
        <v>0</v>
      </c>
      <c r="FD45" s="76" t="n">
        <f aca="false">IF($B45=FD$2,0,IF(COUNTIF(CORRIDA!$M:$M,$B45&amp;" d. "&amp;FD$2)+COUNTIF(CORRIDA!$M:$M,FD$2&amp;" d. "&amp;$B45)=0,0,COUNTIF(CORRIDA!$M:$M,$B45&amp;" d. "&amp;FD$2)+COUNTIF(CORRIDA!$M:$M,FD$2&amp;" d. "&amp;$B45)))</f>
        <v>0</v>
      </c>
      <c r="FE45" s="76" t="n">
        <f aca="false">IF($B45=FE$2,0,IF(COUNTIF(CORRIDA!$M:$M,$B45&amp;" d. "&amp;FE$2)+COUNTIF(CORRIDA!$M:$M,FE$2&amp;" d. "&amp;$B45)=0,0,COUNTIF(CORRIDA!$M:$M,$B45&amp;" d. "&amp;FE$2)+COUNTIF(CORRIDA!$M:$M,FE$2&amp;" d. "&amp;$B45)))</f>
        <v>0</v>
      </c>
      <c r="FF45" s="76" t="n">
        <f aca="false">IF($B45=FF$2,0,IF(COUNTIF(CORRIDA!$M:$M,$B45&amp;" d. "&amp;FF$2)+COUNTIF(CORRIDA!$M:$M,FF$2&amp;" d. "&amp;$B45)=0,0,COUNTIF(CORRIDA!$M:$M,$B45&amp;" d. "&amp;FF$2)+COUNTIF(CORRIDA!$M:$M,FF$2&amp;" d. "&amp;$B45)))</f>
        <v>0</v>
      </c>
      <c r="FG45" s="75" t="n">
        <f aca="false">SUM(DI45:EW45)</f>
        <v>6</v>
      </c>
      <c r="FH45" s="80"/>
      <c r="FI45" s="73" t="str">
        <f aca="false">BE45</f>
        <v>Rubens</v>
      </c>
      <c r="FJ45" s="81" t="n">
        <f aca="false">COUNTIF(BF45:DC45,"&gt;0")</f>
        <v>4</v>
      </c>
      <c r="FK45" s="81" t="n">
        <f aca="false">AVERAGE(BF45:DC45)</f>
        <v>1.5</v>
      </c>
      <c r="FL45" s="81" t="n">
        <f aca="false">_xlfn.STDEV.P(BF45:DC45)</f>
        <v>0.5</v>
      </c>
    </row>
    <row r="46" customFormat="false" ht="12.75" hidden="false" customHeight="false" outlineLevel="0" collapsed="false">
      <c r="B46" s="73" t="str">
        <f aca="false">INTRO!B46</f>
        <v>Vinicius</v>
      </c>
      <c r="C46" s="82" t="str">
        <f aca="false">IF($B46=C$2,"-",IF(COUNTIF(CORRIDA!$M:$M,$B46&amp;" d. "&amp;C$2)=0,"",COUNTIF(CORRIDA!$M:$M,$B46&amp;" d. "&amp;C$2)))</f>
        <v/>
      </c>
      <c r="D46" s="82" t="str">
        <f aca="false">IF($B46=D$2,"-",IF(COUNTIF(CORRIDA!$M:$M,$B46&amp;" d. "&amp;D$2)=0,"",COUNTIF(CORRIDA!$M:$M,$B46&amp;" d. "&amp;D$2)))</f>
        <v/>
      </c>
      <c r="E46" s="82" t="str">
        <f aca="false">IF($B46=E$2,"-",IF(COUNTIF(CORRIDA!$M:$M,$B46&amp;" d. "&amp;E$2)=0,"",COUNTIF(CORRIDA!$M:$M,$B46&amp;" d. "&amp;E$2)))</f>
        <v/>
      </c>
      <c r="F46" s="82" t="str">
        <f aca="false">IF($B46=F$2,"-",IF(COUNTIF(CORRIDA!$M:$M,$B46&amp;" d. "&amp;F$2)=0,"",COUNTIF(CORRIDA!$M:$M,$B46&amp;" d. "&amp;F$2)))</f>
        <v/>
      </c>
      <c r="G46" s="82" t="str">
        <f aca="false">IF($B46=G$2,"-",IF(COUNTIF(CORRIDA!$M:$M,$B46&amp;" d. "&amp;G$2)=0,"",COUNTIF(CORRIDA!$M:$M,$B46&amp;" d. "&amp;G$2)))</f>
        <v/>
      </c>
      <c r="H46" s="82" t="str">
        <f aca="false">IF($B46=H$2,"-",IF(COUNTIF(CORRIDA!$M:$M,$B46&amp;" d. "&amp;H$2)=0,"",COUNTIF(CORRIDA!$M:$M,$B46&amp;" d. "&amp;H$2)))</f>
        <v/>
      </c>
      <c r="I46" s="82" t="str">
        <f aca="false">IF($B46=I$2,"-",IF(COUNTIF(CORRIDA!$M:$M,$B46&amp;" d. "&amp;I$2)=0,"",COUNTIF(CORRIDA!$M:$M,$B46&amp;" d. "&amp;I$2)))</f>
        <v/>
      </c>
      <c r="J46" s="82" t="str">
        <f aca="false">IF($B46=J$2,"-",IF(COUNTIF(CORRIDA!$M:$M,$B46&amp;" d. "&amp;J$2)=0,"",COUNTIF(CORRIDA!$M:$M,$B46&amp;" d. "&amp;J$2)))</f>
        <v/>
      </c>
      <c r="K46" s="82" t="str">
        <f aca="false">IF($B46=K$2,"-",IF(COUNTIF(CORRIDA!$M:$M,$B46&amp;" d. "&amp;K$2)=0,"",COUNTIF(CORRIDA!$M:$M,$B46&amp;" d. "&amp;K$2)))</f>
        <v/>
      </c>
      <c r="L46" s="82" t="str">
        <f aca="false">IF($B46=L$2,"-",IF(COUNTIF(CORRIDA!$M:$M,$B46&amp;" d. "&amp;L$2)=0,"",COUNTIF(CORRIDA!$M:$M,$B46&amp;" d. "&amp;L$2)))</f>
        <v/>
      </c>
      <c r="M46" s="82" t="str">
        <f aca="false">IF($B46=M$2,"-",IF(COUNTIF(CORRIDA!$M:$M,$B46&amp;" d. "&amp;M$2)=0,"",COUNTIF(CORRIDA!$M:$M,$B46&amp;" d. "&amp;M$2)))</f>
        <v/>
      </c>
      <c r="N46" s="82" t="str">
        <f aca="false">IF($B46=N$2,"-",IF(COUNTIF(CORRIDA!$M:$M,$B46&amp;" d. "&amp;N$2)=0,"",COUNTIF(CORRIDA!$M:$M,$B46&amp;" d. "&amp;N$2)))</f>
        <v/>
      </c>
      <c r="O46" s="82" t="str">
        <f aca="false">IF($B46=O$2,"-",IF(COUNTIF(CORRIDA!$M:$M,$B46&amp;" d. "&amp;O$2)=0,"",COUNTIF(CORRIDA!$M:$M,$B46&amp;" d. "&amp;O$2)))</f>
        <v/>
      </c>
      <c r="P46" s="82" t="str">
        <f aca="false">IF($B46=P$2,"-",IF(COUNTIF(CORRIDA!$M:$M,$B46&amp;" d. "&amp;P$2)=0,"",COUNTIF(CORRIDA!$M:$M,$B46&amp;" d. "&amp;P$2)))</f>
        <v/>
      </c>
      <c r="Q46" s="82" t="str">
        <f aca="false">IF($B46=Q$2,"-",IF(COUNTIF(CORRIDA!$M:$M,$B46&amp;" d. "&amp;Q$2)=0,"",COUNTIF(CORRIDA!$M:$M,$B46&amp;" d. "&amp;Q$2)))</f>
        <v/>
      </c>
      <c r="R46" s="82" t="str">
        <f aca="false">IF($B46=R$2,"-",IF(COUNTIF(CORRIDA!$M:$M,$B46&amp;" d. "&amp;R$2)=0,"",COUNTIF(CORRIDA!$M:$M,$B46&amp;" d. "&amp;R$2)))</f>
        <v/>
      </c>
      <c r="S46" s="82" t="str">
        <f aca="false">IF($B46=S$2,"-",IF(COUNTIF(CORRIDA!$M:$M,$B46&amp;" d. "&amp;S$2)=0,"",COUNTIF(CORRIDA!$M:$M,$B46&amp;" d. "&amp;S$2)))</f>
        <v/>
      </c>
      <c r="T46" s="82" t="str">
        <f aca="false">IF($B46=T$2,"-",IF(COUNTIF(CORRIDA!$M:$M,$B46&amp;" d. "&amp;T$2)=0,"",COUNTIF(CORRIDA!$M:$M,$B46&amp;" d. "&amp;T$2)))</f>
        <v/>
      </c>
      <c r="U46" s="82" t="str">
        <f aca="false">IF($B46=U$2,"-",IF(COUNTIF(CORRIDA!$M:$M,$B46&amp;" d. "&amp;U$2)=0,"",COUNTIF(CORRIDA!$M:$M,$B46&amp;" d. "&amp;U$2)))</f>
        <v/>
      </c>
      <c r="V46" s="82" t="str">
        <f aca="false">IF($B46=V$2,"-",IF(COUNTIF(CORRIDA!$M:$M,$B46&amp;" d. "&amp;V$2)=0,"",COUNTIF(CORRIDA!$M:$M,$B46&amp;" d. "&amp;V$2)))</f>
        <v/>
      </c>
      <c r="W46" s="82" t="str">
        <f aca="false">IF($B46=W$2,"-",IF(COUNTIF(CORRIDA!$M:$M,$B46&amp;" d. "&amp;W$2)=0,"",COUNTIF(CORRIDA!$M:$M,$B46&amp;" d. "&amp;W$2)))</f>
        <v/>
      </c>
      <c r="X46" s="82" t="str">
        <f aca="false">IF($B46=X$2,"-",IF(COUNTIF(CORRIDA!$M:$M,$B46&amp;" d. "&amp;X$2)=0,"",COUNTIF(CORRIDA!$M:$M,$B46&amp;" d. "&amp;X$2)))</f>
        <v/>
      </c>
      <c r="Y46" s="82" t="str">
        <f aca="false">IF($B46=Y$2,"-",IF(COUNTIF(CORRIDA!$M:$M,$B46&amp;" d. "&amp;Y$2)=0,"",COUNTIF(CORRIDA!$M:$M,$B46&amp;" d. "&amp;Y$2)))</f>
        <v/>
      </c>
      <c r="Z46" s="82" t="str">
        <f aca="false">IF($B46=Z$2,"-",IF(COUNTIF(CORRIDA!$M:$M,$B46&amp;" d. "&amp;Z$2)=0,"",COUNTIF(CORRIDA!$M:$M,$B46&amp;" d. "&amp;Z$2)))</f>
        <v/>
      </c>
      <c r="AA46" s="82" t="str">
        <f aca="false">IF($B46=AA$2,"-",IF(COUNTIF(CORRIDA!$M:$M,$B46&amp;" d. "&amp;AA$2)=0,"",COUNTIF(CORRIDA!$M:$M,$B46&amp;" d. "&amp;AA$2)))</f>
        <v/>
      </c>
      <c r="AB46" s="82" t="str">
        <f aca="false">IF($B46=AB$2,"-",IF(COUNTIF(CORRIDA!$M:$M,$B46&amp;" d. "&amp;AB$2)=0,"",COUNTIF(CORRIDA!$M:$M,$B46&amp;" d. "&amp;AB$2)))</f>
        <v/>
      </c>
      <c r="AC46" s="82" t="str">
        <f aca="false">IF($B46=AC$2,"-",IF(COUNTIF(CORRIDA!$M:$M,$B46&amp;" d. "&amp;AC$2)=0,"",COUNTIF(CORRIDA!$M:$M,$B46&amp;" d. "&amp;AC$2)))</f>
        <v/>
      </c>
      <c r="AD46" s="82" t="str">
        <f aca="false">IF($B46=AD$2,"-",IF(COUNTIF(CORRIDA!$M:$M,$B46&amp;" d. "&amp;AD$2)=0,"",COUNTIF(CORRIDA!$M:$M,$B46&amp;" d. "&amp;AD$2)))</f>
        <v/>
      </c>
      <c r="AE46" s="82" t="str">
        <f aca="false">IF($B46=AE$2,"-",IF(COUNTIF(CORRIDA!$M:$M,$B46&amp;" d. "&amp;AE$2)=0,"",COUNTIF(CORRIDA!$M:$M,$B46&amp;" d. "&amp;AE$2)))</f>
        <v/>
      </c>
      <c r="AF46" s="82" t="str">
        <f aca="false">IF($B46=AF$2,"-",IF(COUNTIF(CORRIDA!$M:$M,$B46&amp;" d. "&amp;AF$2)=0,"",COUNTIF(CORRIDA!$M:$M,$B46&amp;" d. "&amp;AF$2)))</f>
        <v/>
      </c>
      <c r="AG46" s="82" t="str">
        <f aca="false">IF($B46=AG$2,"-",IF(COUNTIF(CORRIDA!$M:$M,$B46&amp;" d. "&amp;AG$2)=0,"",COUNTIF(CORRIDA!$M:$M,$B46&amp;" d. "&amp;AG$2)))</f>
        <v/>
      </c>
      <c r="AH46" s="82" t="str">
        <f aca="false">IF($B46=AH$2,"-",IF(COUNTIF(CORRIDA!$M:$M,$B46&amp;" d. "&amp;AH$2)=0,"",COUNTIF(CORRIDA!$M:$M,$B46&amp;" d. "&amp;AH$2)))</f>
        <v/>
      </c>
      <c r="AI46" s="82" t="str">
        <f aca="false">IF($B46=AI$2,"-",IF(COUNTIF(CORRIDA!$M:$M,$B46&amp;" d. "&amp;AI$2)=0,"",COUNTIF(CORRIDA!$M:$M,$B46&amp;" d. "&amp;AI$2)))</f>
        <v/>
      </c>
      <c r="AJ46" s="82" t="str">
        <f aca="false">IF($B46=AJ$2,"-",IF(COUNTIF(CORRIDA!$M:$M,$B46&amp;" d. "&amp;AJ$2)=0,"",COUNTIF(CORRIDA!$M:$M,$B46&amp;" d. "&amp;AJ$2)))</f>
        <v/>
      </c>
      <c r="AK46" s="82" t="str">
        <f aca="false">IF($B46=AK$2,"-",IF(COUNTIF(CORRIDA!$M:$M,$B46&amp;" d. "&amp;AK$2)=0,"",COUNTIF(CORRIDA!$M:$M,$B46&amp;" d. "&amp;AK$2)))</f>
        <v/>
      </c>
      <c r="AL46" s="82" t="str">
        <f aca="false">IF($B46=AL$2,"-",IF(COUNTIF(CORRIDA!$M:$M,$B46&amp;" d. "&amp;AL$2)=0,"",COUNTIF(CORRIDA!$M:$M,$B46&amp;" d. "&amp;AL$2)))</f>
        <v/>
      </c>
      <c r="AM46" s="82" t="str">
        <f aca="false">IF($B46=AM$2,"-",IF(COUNTIF(CORRIDA!$M:$M,$B46&amp;" d. "&amp;AM$2)=0,"",COUNTIF(CORRIDA!$M:$M,$B46&amp;" d. "&amp;AM$2)))</f>
        <v/>
      </c>
      <c r="AN46" s="82" t="str">
        <f aca="false">IF($B46=AN$2,"-",IF(COUNTIF(CORRIDA!$M:$M,$B46&amp;" d. "&amp;AN$2)=0,"",COUNTIF(CORRIDA!$M:$M,$B46&amp;" d. "&amp;AN$2)))</f>
        <v/>
      </c>
      <c r="AO46" s="82" t="str">
        <f aca="false">IF($B46=AO$2,"-",IF(COUNTIF(CORRIDA!$M:$M,$B46&amp;" d. "&amp;AO$2)=0,"",COUNTIF(CORRIDA!$M:$M,$B46&amp;" d. "&amp;AO$2)))</f>
        <v/>
      </c>
      <c r="AP46" s="82" t="str">
        <f aca="false">IF($B46=AP$2,"-",IF(COUNTIF(CORRIDA!$M:$M,$B46&amp;" d. "&amp;AP$2)=0,"",COUNTIF(CORRIDA!$M:$M,$B46&amp;" d. "&amp;AP$2)))</f>
        <v/>
      </c>
      <c r="AQ46" s="82" t="str">
        <f aca="false">IF($B46=AQ$2,"-",IF(COUNTIF(CORRIDA!$M:$M,$B46&amp;" d. "&amp;AQ$2)=0,"",COUNTIF(CORRIDA!$M:$M,$B46&amp;" d. "&amp;AQ$2)))</f>
        <v/>
      </c>
      <c r="AR46" s="82" t="str">
        <f aca="false">IF($B46=AR$2,"-",IF(COUNTIF(CORRIDA!$M:$M,$B46&amp;" d. "&amp;AR$2)=0,"",COUNTIF(CORRIDA!$M:$M,$B46&amp;" d. "&amp;AR$2)))</f>
        <v/>
      </c>
      <c r="AS46" s="82" t="str">
        <f aca="false">IF($B46=AS$2,"-",IF(COUNTIF(CORRIDA!$M:$M,$B46&amp;" d. "&amp;AS$2)=0,"",COUNTIF(CORRIDA!$M:$M,$B46&amp;" d. "&amp;AS$2)))</f>
        <v/>
      </c>
      <c r="AT46" s="82" t="str">
        <f aca="false">IF($B46=AT$2,"-",IF(COUNTIF(CORRIDA!$M:$M,$B46&amp;" d. "&amp;AT$2)=0,"",COUNTIF(CORRIDA!$M:$M,$B46&amp;" d. "&amp;AT$2)))</f>
        <v>-</v>
      </c>
      <c r="AU46" s="82" t="str">
        <f aca="false">IF($B46=AU$2,"-",IF(COUNTIF(CORRIDA!$M:$M,$B46&amp;" d. "&amp;AU$2)=0,"",COUNTIF(CORRIDA!$M:$M,$B46&amp;" d. "&amp;AU$2)))</f>
        <v/>
      </c>
      <c r="AV46" s="82" t="str">
        <f aca="false">IF($B46=AV$2,"-",IF(COUNTIF(CORRIDA!$M:$M,$B46&amp;" d. "&amp;AV$2)=0,"",COUNTIF(CORRIDA!$M:$M,$B46&amp;" d. "&amp;AV$2)))</f>
        <v/>
      </c>
      <c r="AW46" s="82" t="str">
        <f aca="false">IF($B46=AW$2,"-",IF(COUNTIF(CORRIDA!$M:$M,$B46&amp;" d. "&amp;AW$2)=0,"",COUNTIF(CORRIDA!$M:$M,$B46&amp;" d. "&amp;AW$2)))</f>
        <v/>
      </c>
      <c r="AX46" s="82" t="str">
        <f aca="false">IF($B46=AX$2,"-",IF(COUNTIF(CORRIDA!$M:$M,$B46&amp;" d. "&amp;AX$2)=0,"",COUNTIF(CORRIDA!$M:$M,$B46&amp;" d. "&amp;AX$2)))</f>
        <v/>
      </c>
      <c r="AY46" s="82" t="str">
        <f aca="false">IF($B46=AY$2,"-",IF(COUNTIF(CORRIDA!$M:$M,$B46&amp;" d. "&amp;AY$2)=0,"",COUNTIF(CORRIDA!$M:$M,$B46&amp;" d. "&amp;AY$2)))</f>
        <v/>
      </c>
      <c r="AZ46" s="82" t="str">
        <f aca="false">IF($B46=AZ$2,"-",IF(COUNTIF(CORRIDA!$M:$M,$B46&amp;" d. "&amp;AZ$2)=0,"",COUNTIF(CORRIDA!$M:$M,$B46&amp;" d. "&amp;AZ$2)))</f>
        <v/>
      </c>
      <c r="BA46" s="75" t="n">
        <f aca="false">SUM(C46:AZ46)</f>
        <v>0</v>
      </c>
      <c r="BE46" s="73" t="str">
        <f aca="false">B46</f>
        <v>Vinicius</v>
      </c>
      <c r="BF46" s="83" t="str">
        <f aca="false">IF($B46=BF$2,"-",IF(COUNTIF(CORRIDA!$M:$M,$B46&amp;" d. "&amp;BF$2)+COUNTIF(CORRIDA!$M:$M,BF$2&amp;" d. "&amp;$B46)=0,"",COUNTIF(CORRIDA!$M:$M,$B46&amp;" d. "&amp;BF$2)+COUNTIF(CORRIDA!$M:$M,BF$2&amp;" d. "&amp;$B46)))</f>
        <v/>
      </c>
      <c r="BG46" s="83" t="str">
        <f aca="false">IF($B46=BG$2,"-",IF(COUNTIF(CORRIDA!$M:$M,$B46&amp;" d. "&amp;BG$2)+COUNTIF(CORRIDA!$M:$M,BG$2&amp;" d. "&amp;$B46)=0,"",COUNTIF(CORRIDA!$M:$M,$B46&amp;" d. "&amp;BG$2)+COUNTIF(CORRIDA!$M:$M,BG$2&amp;" d. "&amp;$B46)))</f>
        <v/>
      </c>
      <c r="BH46" s="83" t="str">
        <f aca="false">IF($B46=BH$2,"-",IF(COUNTIF(CORRIDA!$M:$M,$B46&amp;" d. "&amp;BH$2)+COUNTIF(CORRIDA!$M:$M,BH$2&amp;" d. "&amp;$B46)=0,"",COUNTIF(CORRIDA!$M:$M,$B46&amp;" d. "&amp;BH$2)+COUNTIF(CORRIDA!$M:$M,BH$2&amp;" d. "&amp;$B46)))</f>
        <v/>
      </c>
      <c r="BI46" s="83" t="str">
        <f aca="false">IF($B46=BI$2,"-",IF(COUNTIF(CORRIDA!$M:$M,$B46&amp;" d. "&amp;BI$2)+COUNTIF(CORRIDA!$M:$M,BI$2&amp;" d. "&amp;$B46)=0,"",COUNTIF(CORRIDA!$M:$M,$B46&amp;" d. "&amp;BI$2)+COUNTIF(CORRIDA!$M:$M,BI$2&amp;" d. "&amp;$B46)))</f>
        <v/>
      </c>
      <c r="BJ46" s="83" t="str">
        <f aca="false">IF($B46=BJ$2,"-",IF(COUNTIF(CORRIDA!$M:$M,$B46&amp;" d. "&amp;BJ$2)+COUNTIF(CORRIDA!$M:$M,BJ$2&amp;" d. "&amp;$B46)=0,"",COUNTIF(CORRIDA!$M:$M,$B46&amp;" d. "&amp;BJ$2)+COUNTIF(CORRIDA!$M:$M,BJ$2&amp;" d. "&amp;$B46)))</f>
        <v/>
      </c>
      <c r="BK46" s="83" t="str">
        <f aca="false">IF($B46=BK$2,"-",IF(COUNTIF(CORRIDA!$M:$M,$B46&amp;" d. "&amp;BK$2)+COUNTIF(CORRIDA!$M:$M,BK$2&amp;" d. "&amp;$B46)=0,"",COUNTIF(CORRIDA!$M:$M,$B46&amp;" d. "&amp;BK$2)+COUNTIF(CORRIDA!$M:$M,BK$2&amp;" d. "&amp;$B46)))</f>
        <v/>
      </c>
      <c r="BL46" s="83" t="str">
        <f aca="false">IF($B46=BL$2,"-",IF(COUNTIF(CORRIDA!$M:$M,$B46&amp;" d. "&amp;BL$2)+COUNTIF(CORRIDA!$M:$M,BL$2&amp;" d. "&amp;$B46)=0,"",COUNTIF(CORRIDA!$M:$M,$B46&amp;" d. "&amp;BL$2)+COUNTIF(CORRIDA!$M:$M,BL$2&amp;" d. "&amp;$B46)))</f>
        <v/>
      </c>
      <c r="BM46" s="83" t="str">
        <f aca="false">IF($B46=BM$2,"-",IF(COUNTIF(CORRIDA!$M:$M,$B46&amp;" d. "&amp;BM$2)+COUNTIF(CORRIDA!$M:$M,BM$2&amp;" d. "&amp;$B46)=0,"",COUNTIF(CORRIDA!$M:$M,$B46&amp;" d. "&amp;BM$2)+COUNTIF(CORRIDA!$M:$M,BM$2&amp;" d. "&amp;$B46)))</f>
        <v/>
      </c>
      <c r="BN46" s="83" t="str">
        <f aca="false">IF($B46=BN$2,"-",IF(COUNTIF(CORRIDA!$M:$M,$B46&amp;" d. "&amp;BN$2)+COUNTIF(CORRIDA!$M:$M,BN$2&amp;" d. "&amp;$B46)=0,"",COUNTIF(CORRIDA!$M:$M,$B46&amp;" d. "&amp;BN$2)+COUNTIF(CORRIDA!$M:$M,BN$2&amp;" d. "&amp;$B46)))</f>
        <v/>
      </c>
      <c r="BO46" s="83" t="str">
        <f aca="false">IF($B46=BO$2,"-",IF(COUNTIF(CORRIDA!$M:$M,$B46&amp;" d. "&amp;BO$2)+COUNTIF(CORRIDA!$M:$M,BO$2&amp;" d. "&amp;$B46)=0,"",COUNTIF(CORRIDA!$M:$M,$B46&amp;" d. "&amp;BO$2)+COUNTIF(CORRIDA!$M:$M,BO$2&amp;" d. "&amp;$B46)))</f>
        <v/>
      </c>
      <c r="BP46" s="83" t="str">
        <f aca="false">IF($B46=BP$2,"-",IF(COUNTIF(CORRIDA!$M:$M,$B46&amp;" d. "&amp;BP$2)+COUNTIF(CORRIDA!$M:$M,BP$2&amp;" d. "&amp;$B46)=0,"",COUNTIF(CORRIDA!$M:$M,$B46&amp;" d. "&amp;BP$2)+COUNTIF(CORRIDA!$M:$M,BP$2&amp;" d. "&amp;$B46)))</f>
        <v/>
      </c>
      <c r="BQ46" s="83" t="str">
        <f aca="false">IF($B46=BQ$2,"-",IF(COUNTIF(CORRIDA!$M:$M,$B46&amp;" d. "&amp;BQ$2)+COUNTIF(CORRIDA!$M:$M,BQ$2&amp;" d. "&amp;$B46)=0,"",COUNTIF(CORRIDA!$M:$M,$B46&amp;" d. "&amp;BQ$2)+COUNTIF(CORRIDA!$M:$M,BQ$2&amp;" d. "&amp;$B46)))</f>
        <v/>
      </c>
      <c r="BR46" s="83" t="str">
        <f aca="false">IF($B46=BR$2,"-",IF(COUNTIF(CORRIDA!$M:$M,$B46&amp;" d. "&amp;BR$2)+COUNTIF(CORRIDA!$M:$M,BR$2&amp;" d. "&amp;$B46)=0,"",COUNTIF(CORRIDA!$M:$M,$B46&amp;" d. "&amp;BR$2)+COUNTIF(CORRIDA!$M:$M,BR$2&amp;" d. "&amp;$B46)))</f>
        <v/>
      </c>
      <c r="BS46" s="83" t="str">
        <f aca="false">IF($B46=BS$2,"-",IF(COUNTIF(CORRIDA!$M:$M,$B46&amp;" d. "&amp;BS$2)+COUNTIF(CORRIDA!$M:$M,BS$2&amp;" d. "&amp;$B46)=0,"",COUNTIF(CORRIDA!$M:$M,$B46&amp;" d. "&amp;BS$2)+COUNTIF(CORRIDA!$M:$M,BS$2&amp;" d. "&amp;$B46)))</f>
        <v/>
      </c>
      <c r="BT46" s="83" t="str">
        <f aca="false">IF($B46=BT$2,"-",IF(COUNTIF(CORRIDA!$M:$M,$B46&amp;" d. "&amp;BT$2)+COUNTIF(CORRIDA!$M:$M,BT$2&amp;" d. "&amp;$B46)=0,"",COUNTIF(CORRIDA!$M:$M,$B46&amp;" d. "&amp;BT$2)+COUNTIF(CORRIDA!$M:$M,BT$2&amp;" d. "&amp;$B46)))</f>
        <v/>
      </c>
      <c r="BU46" s="83" t="str">
        <f aca="false">IF($B46=BU$2,"-",IF(COUNTIF(CORRIDA!$M:$M,$B46&amp;" d. "&amp;BU$2)+COUNTIF(CORRIDA!$M:$M,BU$2&amp;" d. "&amp;$B46)=0,"",COUNTIF(CORRIDA!$M:$M,$B46&amp;" d. "&amp;BU$2)+COUNTIF(CORRIDA!$M:$M,BU$2&amp;" d. "&amp;$B46)))</f>
        <v/>
      </c>
      <c r="BV46" s="83" t="str">
        <f aca="false">IF($B46=BV$2,"-",IF(COUNTIF(CORRIDA!$M:$M,$B46&amp;" d. "&amp;BV$2)+COUNTIF(CORRIDA!$M:$M,BV$2&amp;" d. "&amp;$B46)=0,"",COUNTIF(CORRIDA!$M:$M,$B46&amp;" d. "&amp;BV$2)+COUNTIF(CORRIDA!$M:$M,BV$2&amp;" d. "&amp;$B46)))</f>
        <v/>
      </c>
      <c r="BW46" s="83" t="str">
        <f aca="false">IF($B46=BW$2,"-",IF(COUNTIF(CORRIDA!$M:$M,$B46&amp;" d. "&amp;BW$2)+COUNTIF(CORRIDA!$M:$M,BW$2&amp;" d. "&amp;$B46)=0,"",COUNTIF(CORRIDA!$M:$M,$B46&amp;" d. "&amp;BW$2)+COUNTIF(CORRIDA!$M:$M,BW$2&amp;" d. "&amp;$B46)))</f>
        <v/>
      </c>
      <c r="BX46" s="83" t="str">
        <f aca="false">IF($B46=BX$2,"-",IF(COUNTIF(CORRIDA!$M:$M,$B46&amp;" d. "&amp;BX$2)+COUNTIF(CORRIDA!$M:$M,BX$2&amp;" d. "&amp;$B46)=0,"",COUNTIF(CORRIDA!$M:$M,$B46&amp;" d. "&amp;BX$2)+COUNTIF(CORRIDA!$M:$M,BX$2&amp;" d. "&amp;$B46)))</f>
        <v/>
      </c>
      <c r="BY46" s="83" t="str">
        <f aca="false">IF($B46=BY$2,"-",IF(COUNTIF(CORRIDA!$M:$M,$B46&amp;" d. "&amp;BY$2)+COUNTIF(CORRIDA!$M:$M,BY$2&amp;" d. "&amp;$B46)=0,"",COUNTIF(CORRIDA!$M:$M,$B46&amp;" d. "&amp;BY$2)+COUNTIF(CORRIDA!$M:$M,BY$2&amp;" d. "&amp;$B46)))</f>
        <v/>
      </c>
      <c r="BZ46" s="83" t="str">
        <f aca="false">IF($B46=BZ$2,"-",IF(COUNTIF(CORRIDA!$M:$M,$B46&amp;" d. "&amp;BZ$2)+COUNTIF(CORRIDA!$M:$M,BZ$2&amp;" d. "&amp;$B46)=0,"",COUNTIF(CORRIDA!$M:$M,$B46&amp;" d. "&amp;BZ$2)+COUNTIF(CORRIDA!$M:$M,BZ$2&amp;" d. "&amp;$B46)))</f>
        <v/>
      </c>
      <c r="CA46" s="83" t="str">
        <f aca="false">IF($B46=CA$2,"-",IF(COUNTIF(CORRIDA!$M:$M,$B46&amp;" d. "&amp;CA$2)+COUNTIF(CORRIDA!$M:$M,CA$2&amp;" d. "&amp;$B46)=0,"",COUNTIF(CORRIDA!$M:$M,$B46&amp;" d. "&amp;CA$2)+COUNTIF(CORRIDA!$M:$M,CA$2&amp;" d. "&amp;$B46)))</f>
        <v/>
      </c>
      <c r="CB46" s="83" t="str">
        <f aca="false">IF($B46=CB$2,"-",IF(COUNTIF(CORRIDA!$M:$M,$B46&amp;" d. "&amp;CB$2)+COUNTIF(CORRIDA!$M:$M,CB$2&amp;" d. "&amp;$B46)=0,"",COUNTIF(CORRIDA!$M:$M,$B46&amp;" d. "&amp;CB$2)+COUNTIF(CORRIDA!$M:$M,CB$2&amp;" d. "&amp;$B46)))</f>
        <v/>
      </c>
      <c r="CC46" s="83" t="str">
        <f aca="false">IF($B46=CC$2,"-",IF(COUNTIF(CORRIDA!$M:$M,$B46&amp;" d. "&amp;CC$2)+COUNTIF(CORRIDA!$M:$M,CC$2&amp;" d. "&amp;$B46)=0,"",COUNTIF(CORRIDA!$M:$M,$B46&amp;" d. "&amp;CC$2)+COUNTIF(CORRIDA!$M:$M,CC$2&amp;" d. "&amp;$B46)))</f>
        <v/>
      </c>
      <c r="CD46" s="83" t="str">
        <f aca="false">IF($B46=CD$2,"-",IF(COUNTIF(CORRIDA!$M:$M,$B46&amp;" d. "&amp;CD$2)+COUNTIF(CORRIDA!$M:$M,CD$2&amp;" d. "&amp;$B46)=0,"",COUNTIF(CORRIDA!$M:$M,$B46&amp;" d. "&amp;CD$2)+COUNTIF(CORRIDA!$M:$M,CD$2&amp;" d. "&amp;$B46)))</f>
        <v/>
      </c>
      <c r="CE46" s="83" t="str">
        <f aca="false">IF($B46=CE$2,"-",IF(COUNTIF(CORRIDA!$M:$M,$B46&amp;" d. "&amp;CE$2)+COUNTIF(CORRIDA!$M:$M,CE$2&amp;" d. "&amp;$B46)=0,"",COUNTIF(CORRIDA!$M:$M,$B46&amp;" d. "&amp;CE$2)+COUNTIF(CORRIDA!$M:$M,CE$2&amp;" d. "&amp;$B46)))</f>
        <v/>
      </c>
      <c r="CF46" s="83" t="str">
        <f aca="false">IF($B46=CF$2,"-",IF(COUNTIF(CORRIDA!$M:$M,$B46&amp;" d. "&amp;CF$2)+COUNTIF(CORRIDA!$M:$M,CF$2&amp;" d. "&amp;$B46)=0,"",COUNTIF(CORRIDA!$M:$M,$B46&amp;" d. "&amp;CF$2)+COUNTIF(CORRIDA!$M:$M,CF$2&amp;" d. "&amp;$B46)))</f>
        <v/>
      </c>
      <c r="CG46" s="83" t="str">
        <f aca="false">IF($B46=CG$2,"-",IF(COUNTIF(CORRIDA!$M:$M,$B46&amp;" d. "&amp;CG$2)+COUNTIF(CORRIDA!$M:$M,CG$2&amp;" d. "&amp;$B46)=0,"",COUNTIF(CORRIDA!$M:$M,$B46&amp;" d. "&amp;CG$2)+COUNTIF(CORRIDA!$M:$M,CG$2&amp;" d. "&amp;$B46)))</f>
        <v/>
      </c>
      <c r="CH46" s="83" t="str">
        <f aca="false">IF($B46=CH$2,"-",IF(COUNTIF(CORRIDA!$M:$M,$B46&amp;" d. "&amp;CH$2)+COUNTIF(CORRIDA!$M:$M,CH$2&amp;" d. "&amp;$B46)=0,"",COUNTIF(CORRIDA!$M:$M,$B46&amp;" d. "&amp;CH$2)+COUNTIF(CORRIDA!$M:$M,CH$2&amp;" d. "&amp;$B46)))</f>
        <v/>
      </c>
      <c r="CI46" s="83" t="str">
        <f aca="false">IF($B46=CI$2,"-",IF(COUNTIF(CORRIDA!$M:$M,$B46&amp;" d. "&amp;CI$2)+COUNTIF(CORRIDA!$M:$M,CI$2&amp;" d. "&amp;$B46)=0,"",COUNTIF(CORRIDA!$M:$M,$B46&amp;" d. "&amp;CI$2)+COUNTIF(CORRIDA!$M:$M,CI$2&amp;" d. "&amp;$B46)))</f>
        <v/>
      </c>
      <c r="CJ46" s="83" t="str">
        <f aca="false">IF($B46=CJ$2,"-",IF(COUNTIF(CORRIDA!$M:$M,$B46&amp;" d. "&amp;CJ$2)+COUNTIF(CORRIDA!$M:$M,CJ$2&amp;" d. "&amp;$B46)=0,"",COUNTIF(CORRIDA!$M:$M,$B46&amp;" d. "&amp;CJ$2)+COUNTIF(CORRIDA!$M:$M,CJ$2&amp;" d. "&amp;$B46)))</f>
        <v/>
      </c>
      <c r="CK46" s="83" t="str">
        <f aca="false">IF($B46=CK$2,"-",IF(COUNTIF(CORRIDA!$M:$M,$B46&amp;" d. "&amp;CK$2)+COUNTIF(CORRIDA!$M:$M,CK$2&amp;" d. "&amp;$B46)=0,"",COUNTIF(CORRIDA!$M:$M,$B46&amp;" d. "&amp;CK$2)+COUNTIF(CORRIDA!$M:$M,CK$2&amp;" d. "&amp;$B46)))</f>
        <v/>
      </c>
      <c r="CL46" s="83" t="str">
        <f aca="false">IF($B46=CL$2,"-",IF(COUNTIF(CORRIDA!$M:$M,$B46&amp;" d. "&amp;CL$2)+COUNTIF(CORRIDA!$M:$M,CL$2&amp;" d. "&amp;$B46)=0,"",COUNTIF(CORRIDA!$M:$M,$B46&amp;" d. "&amp;CL$2)+COUNTIF(CORRIDA!$M:$M,CL$2&amp;" d. "&amp;$B46)))</f>
        <v/>
      </c>
      <c r="CM46" s="83" t="str">
        <f aca="false">IF($B46=CM$2,"-",IF(COUNTIF(CORRIDA!$M:$M,$B46&amp;" d. "&amp;CM$2)+COUNTIF(CORRIDA!$M:$M,CM$2&amp;" d. "&amp;$B46)=0,"",COUNTIF(CORRIDA!$M:$M,$B46&amp;" d. "&amp;CM$2)+COUNTIF(CORRIDA!$M:$M,CM$2&amp;" d. "&amp;$B46)))</f>
        <v/>
      </c>
      <c r="CN46" s="83" t="str">
        <f aca="false">IF($B46=CN$2,"-",IF(COUNTIF(CORRIDA!$M:$M,$B46&amp;" d. "&amp;CN$2)+COUNTIF(CORRIDA!$M:$M,CN$2&amp;" d. "&amp;$B46)=0,"",COUNTIF(CORRIDA!$M:$M,$B46&amp;" d. "&amp;CN$2)+COUNTIF(CORRIDA!$M:$M,CN$2&amp;" d. "&amp;$B46)))</f>
        <v/>
      </c>
      <c r="CO46" s="83" t="str">
        <f aca="false">IF($B46=CO$2,"-",IF(COUNTIF(CORRIDA!$M:$M,$B46&amp;" d. "&amp;CO$2)+COUNTIF(CORRIDA!$M:$M,CO$2&amp;" d. "&amp;$B46)=0,"",COUNTIF(CORRIDA!$M:$M,$B46&amp;" d. "&amp;CO$2)+COUNTIF(CORRIDA!$M:$M,CO$2&amp;" d. "&amp;$B46)))</f>
        <v/>
      </c>
      <c r="CP46" s="83" t="str">
        <f aca="false">IF($B46=CP$2,"-",IF(COUNTIF(CORRIDA!$M:$M,$B46&amp;" d. "&amp;CP$2)+COUNTIF(CORRIDA!$M:$M,CP$2&amp;" d. "&amp;$B46)=0,"",COUNTIF(CORRIDA!$M:$M,$B46&amp;" d. "&amp;CP$2)+COUNTIF(CORRIDA!$M:$M,CP$2&amp;" d. "&amp;$B46)))</f>
        <v/>
      </c>
      <c r="CQ46" s="83" t="str">
        <f aca="false">IF($B46=CQ$2,"-",IF(COUNTIF(CORRIDA!$M:$M,$B46&amp;" d. "&amp;CQ$2)+COUNTIF(CORRIDA!$M:$M,CQ$2&amp;" d. "&amp;$B46)=0,"",COUNTIF(CORRIDA!$M:$M,$B46&amp;" d. "&amp;CQ$2)+COUNTIF(CORRIDA!$M:$M,CQ$2&amp;" d. "&amp;$B46)))</f>
        <v/>
      </c>
      <c r="CR46" s="83" t="str">
        <f aca="false">IF($B46=CR$2,"-",IF(COUNTIF(CORRIDA!$M:$M,$B46&amp;" d. "&amp;CR$2)+COUNTIF(CORRIDA!$M:$M,CR$2&amp;" d. "&amp;$B46)=0,"",COUNTIF(CORRIDA!$M:$M,$B46&amp;" d. "&amp;CR$2)+COUNTIF(CORRIDA!$M:$M,CR$2&amp;" d. "&amp;$B46)))</f>
        <v/>
      </c>
      <c r="CS46" s="83" t="str">
        <f aca="false">IF($B46=CS$2,"-",IF(COUNTIF(CORRIDA!$M:$M,$B46&amp;" d. "&amp;CS$2)+COUNTIF(CORRIDA!$M:$M,CS$2&amp;" d. "&amp;$B46)=0,"",COUNTIF(CORRIDA!$M:$M,$B46&amp;" d. "&amp;CS$2)+COUNTIF(CORRIDA!$M:$M,CS$2&amp;" d. "&amp;$B46)))</f>
        <v/>
      </c>
      <c r="CT46" s="83" t="str">
        <f aca="false">IF($B46=CT$2,"-",IF(COUNTIF(CORRIDA!$M:$M,$B46&amp;" d. "&amp;CT$2)+COUNTIF(CORRIDA!$M:$M,CT$2&amp;" d. "&amp;$B46)=0,"",COUNTIF(CORRIDA!$M:$M,$B46&amp;" d. "&amp;CT$2)+COUNTIF(CORRIDA!$M:$M,CT$2&amp;" d. "&amp;$B46)))</f>
        <v/>
      </c>
      <c r="CU46" s="83" t="str">
        <f aca="false">IF($B46=CU$2,"-",IF(COUNTIF(CORRIDA!$M:$M,$B46&amp;" d. "&amp;CU$2)+COUNTIF(CORRIDA!$M:$M,CU$2&amp;" d. "&amp;$B46)=0,"",COUNTIF(CORRIDA!$M:$M,$B46&amp;" d. "&amp;CU$2)+COUNTIF(CORRIDA!$M:$M,CU$2&amp;" d. "&amp;$B46)))</f>
        <v/>
      </c>
      <c r="CV46" s="83" t="str">
        <f aca="false">IF($B46=CV$2,"-",IF(COUNTIF(CORRIDA!$M:$M,$B46&amp;" d. "&amp;CV$2)+COUNTIF(CORRIDA!$M:$M,CV$2&amp;" d. "&amp;$B46)=0,"",COUNTIF(CORRIDA!$M:$M,$B46&amp;" d. "&amp;CV$2)+COUNTIF(CORRIDA!$M:$M,CV$2&amp;" d. "&amp;$B46)))</f>
        <v/>
      </c>
      <c r="CW46" s="83" t="str">
        <f aca="false">IF($B46=CW$2,"-",IF(COUNTIF(CORRIDA!$M:$M,$B46&amp;" d. "&amp;CW$2)+COUNTIF(CORRIDA!$M:$M,CW$2&amp;" d. "&amp;$B46)=0,"",COUNTIF(CORRIDA!$M:$M,$B46&amp;" d. "&amp;CW$2)+COUNTIF(CORRIDA!$M:$M,CW$2&amp;" d. "&amp;$B46)))</f>
        <v>-</v>
      </c>
      <c r="CX46" s="83" t="str">
        <f aca="false">IF($B46=CX$2,"-",IF(COUNTIF(CORRIDA!$M:$M,$B46&amp;" d. "&amp;CX$2)+COUNTIF(CORRIDA!$M:$M,CX$2&amp;" d. "&amp;$B46)=0,"",COUNTIF(CORRIDA!$M:$M,$B46&amp;" d. "&amp;CX$2)+COUNTIF(CORRIDA!$M:$M,CX$2&amp;" d. "&amp;$B46)))</f>
        <v/>
      </c>
      <c r="CY46" s="83" t="str">
        <f aca="false">IF($B46=CY$2,"-",IF(COUNTIF(CORRIDA!$M:$M,$B46&amp;" d. "&amp;CY$2)+COUNTIF(CORRIDA!$M:$M,CY$2&amp;" d. "&amp;$B46)=0,"",COUNTIF(CORRIDA!$M:$M,$B46&amp;" d. "&amp;CY$2)+COUNTIF(CORRIDA!$M:$M,CY$2&amp;" d. "&amp;$B46)))</f>
        <v/>
      </c>
      <c r="CZ46" s="83" t="str">
        <f aca="false">IF($B46=CZ$2,"-",IF(COUNTIF(CORRIDA!$M:$M,$B46&amp;" d. "&amp;CZ$2)+COUNTIF(CORRIDA!$M:$M,CZ$2&amp;" d. "&amp;$B46)=0,"",COUNTIF(CORRIDA!$M:$M,$B46&amp;" d. "&amp;CZ$2)+COUNTIF(CORRIDA!$M:$M,CZ$2&amp;" d. "&amp;$B46)))</f>
        <v/>
      </c>
      <c r="DA46" s="83" t="str">
        <f aca="false">IF($B46=DA$2,"-",IF(COUNTIF(CORRIDA!$M:$M,$B46&amp;" d. "&amp;DA$2)+COUNTIF(CORRIDA!$M:$M,DA$2&amp;" d. "&amp;$B46)=0,"",COUNTIF(CORRIDA!$M:$M,$B46&amp;" d. "&amp;DA$2)+COUNTIF(CORRIDA!$M:$M,DA$2&amp;" d. "&amp;$B46)))</f>
        <v/>
      </c>
      <c r="DB46" s="83" t="str">
        <f aca="false">IF($B46=DB$2,"-",IF(COUNTIF(CORRIDA!$M:$M,$B46&amp;" d. "&amp;DB$2)+COUNTIF(CORRIDA!$M:$M,DB$2&amp;" d. "&amp;$B46)=0,"",COUNTIF(CORRIDA!$M:$M,$B46&amp;" d. "&amp;DB$2)+COUNTIF(CORRIDA!$M:$M,DB$2&amp;" d. "&amp;$B46)))</f>
        <v/>
      </c>
      <c r="DC46" s="83" t="str">
        <f aca="false">IF($B46=DC$2,"-",IF(COUNTIF(CORRIDA!$M:$M,$B46&amp;" d. "&amp;DC$2)+COUNTIF(CORRIDA!$M:$M,DC$2&amp;" d. "&amp;$B46)=0,"",COUNTIF(CORRIDA!$M:$M,$B46&amp;" d. "&amp;DC$2)+COUNTIF(CORRIDA!$M:$M,DC$2&amp;" d. "&amp;$B46)))</f>
        <v/>
      </c>
      <c r="DD46" s="75" t="n">
        <f aca="false">SUM(BF46:DC46)</f>
        <v>0</v>
      </c>
      <c r="DE46" s="77" t="n">
        <f aca="false">COUNTIF(BF46:DC46,"&gt;0")</f>
        <v>0</v>
      </c>
      <c r="DF46" s="78" t="n">
        <f aca="false">IF(COUNTIF(BF46:DC46,"&gt;0")&lt;10,0,QUOTIENT(COUNTIF(BF46:DC46,"&gt;0"),5)*50)</f>
        <v>0</v>
      </c>
      <c r="DG46" s="79"/>
      <c r="DH46" s="73" t="str">
        <f aca="false">BE46</f>
        <v>Vinicius</v>
      </c>
      <c r="DI46" s="83" t="n">
        <f aca="false">IF($B46=DI$2,0,IF(COUNTIF(CORRIDA!$M:$M,$B46&amp;" d. "&amp;DI$2)+COUNTIF(CORRIDA!$M:$M,DI$2&amp;" d. "&amp;$B46)=0,0,COUNTIF(CORRIDA!$M:$M,$B46&amp;" d. "&amp;DI$2)+COUNTIF(CORRIDA!$M:$M,DI$2&amp;" d. "&amp;$B46)))</f>
        <v>0</v>
      </c>
      <c r="DJ46" s="83" t="n">
        <f aca="false">IF($B46=DJ$2,0,IF(COUNTIF(CORRIDA!$M:$M,$B46&amp;" d. "&amp;DJ$2)+COUNTIF(CORRIDA!$M:$M,DJ$2&amp;" d. "&amp;$B46)=0,0,COUNTIF(CORRIDA!$M:$M,$B46&amp;" d. "&amp;DJ$2)+COUNTIF(CORRIDA!$M:$M,DJ$2&amp;" d. "&amp;$B46)))</f>
        <v>0</v>
      </c>
      <c r="DK46" s="83" t="n">
        <f aca="false">IF($B46=DK$2,0,IF(COUNTIF(CORRIDA!$M:$M,$B46&amp;" d. "&amp;DK$2)+COUNTIF(CORRIDA!$M:$M,DK$2&amp;" d. "&amp;$B46)=0,0,COUNTIF(CORRIDA!$M:$M,$B46&amp;" d. "&amp;DK$2)+COUNTIF(CORRIDA!$M:$M,DK$2&amp;" d. "&amp;$B46)))</f>
        <v>0</v>
      </c>
      <c r="DL46" s="83" t="n">
        <f aca="false">IF($B46=DL$2,0,IF(COUNTIF(CORRIDA!$M:$M,$B46&amp;" d. "&amp;DL$2)+COUNTIF(CORRIDA!$M:$M,DL$2&amp;" d. "&amp;$B46)=0,0,COUNTIF(CORRIDA!$M:$M,$B46&amp;" d. "&amp;DL$2)+COUNTIF(CORRIDA!$M:$M,DL$2&amp;" d. "&amp;$B46)))</f>
        <v>0</v>
      </c>
      <c r="DM46" s="83" t="n">
        <f aca="false">IF($B46=DM$2,0,IF(COUNTIF(CORRIDA!$M:$M,$B46&amp;" d. "&amp;DM$2)+COUNTIF(CORRIDA!$M:$M,DM$2&amp;" d. "&amp;$B46)=0,0,COUNTIF(CORRIDA!$M:$M,$B46&amp;" d. "&amp;DM$2)+COUNTIF(CORRIDA!$M:$M,DM$2&amp;" d. "&amp;$B46)))</f>
        <v>0</v>
      </c>
      <c r="DN46" s="83" t="n">
        <f aca="false">IF($B46=DN$2,0,IF(COUNTIF(CORRIDA!$M:$M,$B46&amp;" d. "&amp;DN$2)+COUNTIF(CORRIDA!$M:$M,DN$2&amp;" d. "&amp;$B46)=0,0,COUNTIF(CORRIDA!$M:$M,$B46&amp;" d. "&amp;DN$2)+COUNTIF(CORRIDA!$M:$M,DN$2&amp;" d. "&amp;$B46)))</f>
        <v>0</v>
      </c>
      <c r="DO46" s="83" t="n">
        <f aca="false">IF($B46=DO$2,0,IF(COUNTIF(CORRIDA!$M:$M,$B46&amp;" d. "&amp;DO$2)+COUNTIF(CORRIDA!$M:$M,DO$2&amp;" d. "&amp;$B46)=0,0,COUNTIF(CORRIDA!$M:$M,$B46&amp;" d. "&amp;DO$2)+COUNTIF(CORRIDA!$M:$M,DO$2&amp;" d. "&amp;$B46)))</f>
        <v>0</v>
      </c>
      <c r="DP46" s="83" t="n">
        <f aca="false">IF($B46=DP$2,0,IF(COUNTIF(CORRIDA!$M:$M,$B46&amp;" d. "&amp;DP$2)+COUNTIF(CORRIDA!$M:$M,DP$2&amp;" d. "&amp;$B46)=0,0,COUNTIF(CORRIDA!$M:$M,$B46&amp;" d. "&amp;DP$2)+COUNTIF(CORRIDA!$M:$M,DP$2&amp;" d. "&amp;$B46)))</f>
        <v>0</v>
      </c>
      <c r="DQ46" s="83" t="n">
        <f aca="false">IF($B46=DQ$2,0,IF(COUNTIF(CORRIDA!$M:$M,$B46&amp;" d. "&amp;DQ$2)+COUNTIF(CORRIDA!$M:$M,DQ$2&amp;" d. "&amp;$B46)=0,0,COUNTIF(CORRIDA!$M:$M,$B46&amp;" d. "&amp;DQ$2)+COUNTIF(CORRIDA!$M:$M,DQ$2&amp;" d. "&amp;$B46)))</f>
        <v>0</v>
      </c>
      <c r="DR46" s="83" t="n">
        <f aca="false">IF($B46=DR$2,0,IF(COUNTIF(CORRIDA!$M:$M,$B46&amp;" d. "&amp;DR$2)+COUNTIF(CORRIDA!$M:$M,DR$2&amp;" d. "&amp;$B46)=0,0,COUNTIF(CORRIDA!$M:$M,$B46&amp;" d. "&amp;DR$2)+COUNTIF(CORRIDA!$M:$M,DR$2&amp;" d. "&amp;$B46)))</f>
        <v>0</v>
      </c>
      <c r="DS46" s="83" t="n">
        <f aca="false">IF($B46=DS$2,0,IF(COUNTIF(CORRIDA!$M:$M,$B46&amp;" d. "&amp;DS$2)+COUNTIF(CORRIDA!$M:$M,DS$2&amp;" d. "&amp;$B46)=0,0,COUNTIF(CORRIDA!$M:$M,$B46&amp;" d. "&amp;DS$2)+COUNTIF(CORRIDA!$M:$M,DS$2&amp;" d. "&amp;$B46)))</f>
        <v>0</v>
      </c>
      <c r="DT46" s="83" t="n">
        <f aca="false">IF($B46=DT$2,0,IF(COUNTIF(CORRIDA!$M:$M,$B46&amp;" d. "&amp;DT$2)+COUNTIF(CORRIDA!$M:$M,DT$2&amp;" d. "&amp;$B46)=0,0,COUNTIF(CORRIDA!$M:$M,$B46&amp;" d. "&amp;DT$2)+COUNTIF(CORRIDA!$M:$M,DT$2&amp;" d. "&amp;$B46)))</f>
        <v>0</v>
      </c>
      <c r="DU46" s="83" t="n">
        <f aca="false">IF($B46=DU$2,0,IF(COUNTIF(CORRIDA!$M:$M,$B46&amp;" d. "&amp;DU$2)+COUNTIF(CORRIDA!$M:$M,DU$2&amp;" d. "&amp;$B46)=0,0,COUNTIF(CORRIDA!$M:$M,$B46&amp;" d. "&amp;DU$2)+COUNTIF(CORRIDA!$M:$M,DU$2&amp;" d. "&amp;$B46)))</f>
        <v>0</v>
      </c>
      <c r="DV46" s="83" t="n">
        <f aca="false">IF($B46=DV$2,0,IF(COUNTIF(CORRIDA!$M:$M,$B46&amp;" d. "&amp;DV$2)+COUNTIF(CORRIDA!$M:$M,DV$2&amp;" d. "&amp;$B46)=0,0,COUNTIF(CORRIDA!$M:$M,$B46&amp;" d. "&amp;DV$2)+COUNTIF(CORRIDA!$M:$M,DV$2&amp;" d. "&amp;$B46)))</f>
        <v>0</v>
      </c>
      <c r="DW46" s="83" t="n">
        <f aca="false">IF($B46=DW$2,0,IF(COUNTIF(CORRIDA!$M:$M,$B46&amp;" d. "&amp;DW$2)+COUNTIF(CORRIDA!$M:$M,DW$2&amp;" d. "&amp;$B46)=0,0,COUNTIF(CORRIDA!$M:$M,$B46&amp;" d. "&amp;DW$2)+COUNTIF(CORRIDA!$M:$M,DW$2&amp;" d. "&amp;$B46)))</f>
        <v>0</v>
      </c>
      <c r="DX46" s="83" t="n">
        <f aca="false">IF($B46=DX$2,0,IF(COUNTIF(CORRIDA!$M:$M,$B46&amp;" d. "&amp;DX$2)+COUNTIF(CORRIDA!$M:$M,DX$2&amp;" d. "&amp;$B46)=0,0,COUNTIF(CORRIDA!$M:$M,$B46&amp;" d. "&amp;DX$2)+COUNTIF(CORRIDA!$M:$M,DX$2&amp;" d. "&amp;$B46)))</f>
        <v>0</v>
      </c>
      <c r="DY46" s="83" t="n">
        <f aca="false">IF($B46=DY$2,0,IF(COUNTIF(CORRIDA!$M:$M,$B46&amp;" d. "&amp;DY$2)+COUNTIF(CORRIDA!$M:$M,DY$2&amp;" d. "&amp;$B46)=0,0,COUNTIF(CORRIDA!$M:$M,$B46&amp;" d. "&amp;DY$2)+COUNTIF(CORRIDA!$M:$M,DY$2&amp;" d. "&amp;$B46)))</f>
        <v>0</v>
      </c>
      <c r="DZ46" s="83" t="n">
        <f aca="false">IF($B46=DZ$2,0,IF(COUNTIF(CORRIDA!$M:$M,$B46&amp;" d. "&amp;DZ$2)+COUNTIF(CORRIDA!$M:$M,DZ$2&amp;" d. "&amp;$B46)=0,0,COUNTIF(CORRIDA!$M:$M,$B46&amp;" d. "&amp;DZ$2)+COUNTIF(CORRIDA!$M:$M,DZ$2&amp;" d. "&amp;$B46)))</f>
        <v>0</v>
      </c>
      <c r="EA46" s="83" t="n">
        <f aca="false">IF($B46=EA$2,0,IF(COUNTIF(CORRIDA!$M:$M,$B46&amp;" d. "&amp;EA$2)+COUNTIF(CORRIDA!$M:$M,EA$2&amp;" d. "&amp;$B46)=0,0,COUNTIF(CORRIDA!$M:$M,$B46&amp;" d. "&amp;EA$2)+COUNTIF(CORRIDA!$M:$M,EA$2&amp;" d. "&amp;$B46)))</f>
        <v>0</v>
      </c>
      <c r="EB46" s="83" t="n">
        <f aca="false">IF($B46=EB$2,0,IF(COUNTIF(CORRIDA!$M:$M,$B46&amp;" d. "&amp;EB$2)+COUNTIF(CORRIDA!$M:$M,EB$2&amp;" d. "&amp;$B46)=0,0,COUNTIF(CORRIDA!$M:$M,$B46&amp;" d. "&amp;EB$2)+COUNTIF(CORRIDA!$M:$M,EB$2&amp;" d. "&amp;$B46)))</f>
        <v>0</v>
      </c>
      <c r="EC46" s="83" t="n">
        <f aca="false">IF($B46=EC$2,0,IF(COUNTIF(CORRIDA!$M:$M,$B46&amp;" d. "&amp;EC$2)+COUNTIF(CORRIDA!$M:$M,EC$2&amp;" d. "&amp;$B46)=0,0,COUNTIF(CORRIDA!$M:$M,$B46&amp;" d. "&amp;EC$2)+COUNTIF(CORRIDA!$M:$M,EC$2&amp;" d. "&amp;$B46)))</f>
        <v>0</v>
      </c>
      <c r="ED46" s="83" t="n">
        <f aca="false">IF($B46=ED$2,0,IF(COUNTIF(CORRIDA!$M:$M,$B46&amp;" d. "&amp;ED$2)+COUNTIF(CORRIDA!$M:$M,ED$2&amp;" d. "&amp;$B46)=0,0,COUNTIF(CORRIDA!$M:$M,$B46&amp;" d. "&amp;ED$2)+COUNTIF(CORRIDA!$M:$M,ED$2&amp;" d. "&amp;$B46)))</f>
        <v>0</v>
      </c>
      <c r="EE46" s="83" t="n">
        <f aca="false">IF($B46=EE$2,0,IF(COUNTIF(CORRIDA!$M:$M,$B46&amp;" d. "&amp;EE$2)+COUNTIF(CORRIDA!$M:$M,EE$2&amp;" d. "&amp;$B46)=0,0,COUNTIF(CORRIDA!$M:$M,$B46&amp;" d. "&amp;EE$2)+COUNTIF(CORRIDA!$M:$M,EE$2&amp;" d. "&amp;$B46)))</f>
        <v>0</v>
      </c>
      <c r="EF46" s="83" t="n">
        <f aca="false">IF($B46=EF$2,0,IF(COUNTIF(CORRIDA!$M:$M,$B46&amp;" d. "&amp;EF$2)+COUNTIF(CORRIDA!$M:$M,EF$2&amp;" d. "&amp;$B46)=0,0,COUNTIF(CORRIDA!$M:$M,$B46&amp;" d. "&amp;EF$2)+COUNTIF(CORRIDA!$M:$M,EF$2&amp;" d. "&amp;$B46)))</f>
        <v>0</v>
      </c>
      <c r="EG46" s="83" t="n">
        <f aca="false">IF($B46=EG$2,0,IF(COUNTIF(CORRIDA!$M:$M,$B46&amp;" d. "&amp;EG$2)+COUNTIF(CORRIDA!$M:$M,EG$2&amp;" d. "&amp;$B46)=0,0,COUNTIF(CORRIDA!$M:$M,$B46&amp;" d. "&amp;EG$2)+COUNTIF(CORRIDA!$M:$M,EG$2&amp;" d. "&amp;$B46)))</f>
        <v>0</v>
      </c>
      <c r="EH46" s="83" t="n">
        <f aca="false">IF($B46=EH$2,0,IF(COUNTIF(CORRIDA!$M:$M,$B46&amp;" d. "&amp;EH$2)+COUNTIF(CORRIDA!$M:$M,EH$2&amp;" d. "&amp;$B46)=0,0,COUNTIF(CORRIDA!$M:$M,$B46&amp;" d. "&amp;EH$2)+COUNTIF(CORRIDA!$M:$M,EH$2&amp;" d. "&amp;$B46)))</f>
        <v>0</v>
      </c>
      <c r="EI46" s="83" t="n">
        <f aca="false">IF($B46=EI$2,0,IF(COUNTIF(CORRIDA!$M:$M,$B46&amp;" d. "&amp;EI$2)+COUNTIF(CORRIDA!$M:$M,EI$2&amp;" d. "&amp;$B46)=0,0,COUNTIF(CORRIDA!$M:$M,$B46&amp;" d. "&amp;EI$2)+COUNTIF(CORRIDA!$M:$M,EI$2&amp;" d. "&amp;$B46)))</f>
        <v>0</v>
      </c>
      <c r="EJ46" s="83" t="n">
        <f aca="false">IF($B46=EJ$2,0,IF(COUNTIF(CORRIDA!$M:$M,$B46&amp;" d. "&amp;EJ$2)+COUNTIF(CORRIDA!$M:$M,EJ$2&amp;" d. "&amp;$B46)=0,0,COUNTIF(CORRIDA!$M:$M,$B46&amp;" d. "&amp;EJ$2)+COUNTIF(CORRIDA!$M:$M,EJ$2&amp;" d. "&amp;$B46)))</f>
        <v>0</v>
      </c>
      <c r="EK46" s="83" t="n">
        <f aca="false">IF($B46=EK$2,0,IF(COUNTIF(CORRIDA!$M:$M,$B46&amp;" d. "&amp;EK$2)+COUNTIF(CORRIDA!$M:$M,EK$2&amp;" d. "&amp;$B46)=0,0,COUNTIF(CORRIDA!$M:$M,$B46&amp;" d. "&amp;EK$2)+COUNTIF(CORRIDA!$M:$M,EK$2&amp;" d. "&amp;$B46)))</f>
        <v>0</v>
      </c>
      <c r="EL46" s="83" t="n">
        <f aca="false">IF($B46=EL$2,0,IF(COUNTIF(CORRIDA!$M:$M,$B46&amp;" d. "&amp;EL$2)+COUNTIF(CORRIDA!$M:$M,EL$2&amp;" d. "&amp;$B46)=0,0,COUNTIF(CORRIDA!$M:$M,$B46&amp;" d. "&amp;EL$2)+COUNTIF(CORRIDA!$M:$M,EL$2&amp;" d. "&amp;$B46)))</f>
        <v>0</v>
      </c>
      <c r="EM46" s="83" t="n">
        <f aca="false">IF($B46=EM$2,0,IF(COUNTIF(CORRIDA!$M:$M,$B46&amp;" d. "&amp;EM$2)+COUNTIF(CORRIDA!$M:$M,EM$2&amp;" d. "&amp;$B46)=0,0,COUNTIF(CORRIDA!$M:$M,$B46&amp;" d. "&amp;EM$2)+COUNTIF(CORRIDA!$M:$M,EM$2&amp;" d. "&amp;$B46)))</f>
        <v>0</v>
      </c>
      <c r="EN46" s="83" t="n">
        <f aca="false">IF($B46=EN$2,0,IF(COUNTIF(CORRIDA!$M:$M,$B46&amp;" d. "&amp;EN$2)+COUNTIF(CORRIDA!$M:$M,EN$2&amp;" d. "&amp;$B46)=0,0,COUNTIF(CORRIDA!$M:$M,$B46&amp;" d. "&amp;EN$2)+COUNTIF(CORRIDA!$M:$M,EN$2&amp;" d. "&amp;$B46)))</f>
        <v>0</v>
      </c>
      <c r="EO46" s="83" t="n">
        <f aca="false">IF($B46=EO$2,0,IF(COUNTIF(CORRIDA!$M:$M,$B46&amp;" d. "&amp;EO$2)+COUNTIF(CORRIDA!$M:$M,EO$2&amp;" d. "&amp;$B46)=0,0,COUNTIF(CORRIDA!$M:$M,$B46&amp;" d. "&amp;EO$2)+COUNTIF(CORRIDA!$M:$M,EO$2&amp;" d. "&amp;$B46)))</f>
        <v>0</v>
      </c>
      <c r="EP46" s="83" t="n">
        <f aca="false">IF($B46=EP$2,0,IF(COUNTIF(CORRIDA!$M:$M,$B46&amp;" d. "&amp;EP$2)+COUNTIF(CORRIDA!$M:$M,EP$2&amp;" d. "&amp;$B46)=0,0,COUNTIF(CORRIDA!$M:$M,$B46&amp;" d. "&amp;EP$2)+COUNTIF(CORRIDA!$M:$M,EP$2&amp;" d. "&amp;$B46)))</f>
        <v>0</v>
      </c>
      <c r="EQ46" s="83" t="n">
        <f aca="false">IF($B46=EQ$2,0,IF(COUNTIF(CORRIDA!$M:$M,$B46&amp;" d. "&amp;EQ$2)+COUNTIF(CORRIDA!$M:$M,EQ$2&amp;" d. "&amp;$B46)=0,0,COUNTIF(CORRIDA!$M:$M,$B46&amp;" d. "&amp;EQ$2)+COUNTIF(CORRIDA!$M:$M,EQ$2&amp;" d. "&amp;$B46)))</f>
        <v>0</v>
      </c>
      <c r="ER46" s="83" t="n">
        <f aca="false">IF($B46=ER$2,0,IF(COUNTIF(CORRIDA!$M:$M,$B46&amp;" d. "&amp;ER$2)+COUNTIF(CORRIDA!$M:$M,ER$2&amp;" d. "&amp;$B46)=0,0,COUNTIF(CORRIDA!$M:$M,$B46&amp;" d. "&amp;ER$2)+COUNTIF(CORRIDA!$M:$M,ER$2&amp;" d. "&amp;$B46)))</f>
        <v>0</v>
      </c>
      <c r="ES46" s="83" t="n">
        <f aca="false">IF($B46=ES$2,0,IF(COUNTIF(CORRIDA!$M:$M,$B46&amp;" d. "&amp;ES$2)+COUNTIF(CORRIDA!$M:$M,ES$2&amp;" d. "&amp;$B46)=0,0,COUNTIF(CORRIDA!$M:$M,$B46&amp;" d. "&amp;ES$2)+COUNTIF(CORRIDA!$M:$M,ES$2&amp;" d. "&amp;$B46)))</f>
        <v>0</v>
      </c>
      <c r="ET46" s="83" t="n">
        <f aca="false">IF($B46=ET$2,0,IF(COUNTIF(CORRIDA!$M:$M,$B46&amp;" d. "&amp;ET$2)+COUNTIF(CORRIDA!$M:$M,ET$2&amp;" d. "&amp;$B46)=0,0,COUNTIF(CORRIDA!$M:$M,$B46&amp;" d. "&amp;ET$2)+COUNTIF(CORRIDA!$M:$M,ET$2&amp;" d. "&amp;$B46)))</f>
        <v>0</v>
      </c>
      <c r="EU46" s="83" t="n">
        <f aca="false">IF($B46=EU$2,0,IF(COUNTIF(CORRIDA!$M:$M,$B46&amp;" d. "&amp;EU$2)+COUNTIF(CORRIDA!$M:$M,EU$2&amp;" d. "&amp;$B46)=0,0,COUNTIF(CORRIDA!$M:$M,$B46&amp;" d. "&amp;EU$2)+COUNTIF(CORRIDA!$M:$M,EU$2&amp;" d. "&amp;$B46)))</f>
        <v>0</v>
      </c>
      <c r="EV46" s="83" t="n">
        <f aca="false">IF($B46=EV$2,0,IF(COUNTIF(CORRIDA!$M:$M,$B46&amp;" d. "&amp;EV$2)+COUNTIF(CORRIDA!$M:$M,EV$2&amp;" d. "&amp;$B46)=0,0,COUNTIF(CORRIDA!$M:$M,$B46&amp;" d. "&amp;EV$2)+COUNTIF(CORRIDA!$M:$M,EV$2&amp;" d. "&amp;$B46)))</f>
        <v>0</v>
      </c>
      <c r="EW46" s="83" t="n">
        <f aca="false">IF($B46=EW$2,0,IF(COUNTIF(CORRIDA!$M:$M,$B46&amp;" d. "&amp;EW$2)+COUNTIF(CORRIDA!$M:$M,EW$2&amp;" d. "&amp;$B46)=0,0,COUNTIF(CORRIDA!$M:$M,$B46&amp;" d. "&amp;EW$2)+COUNTIF(CORRIDA!$M:$M,EW$2&amp;" d. "&amp;$B46)))</f>
        <v>0</v>
      </c>
      <c r="EX46" s="83" t="n">
        <f aca="false">IF($B46=EX$2,0,IF(COUNTIF(CORRIDA!$M:$M,$B46&amp;" d. "&amp;EX$2)+COUNTIF(CORRIDA!$M:$M,EX$2&amp;" d. "&amp;$B46)=0,0,COUNTIF(CORRIDA!$M:$M,$B46&amp;" d. "&amp;EX$2)+COUNTIF(CORRIDA!$M:$M,EX$2&amp;" d. "&amp;$B46)))</f>
        <v>0</v>
      </c>
      <c r="EY46" s="83" t="n">
        <f aca="false">IF($B46=EY$2,0,IF(COUNTIF(CORRIDA!$M:$M,$B46&amp;" d. "&amp;EY$2)+COUNTIF(CORRIDA!$M:$M,EY$2&amp;" d. "&amp;$B46)=0,0,COUNTIF(CORRIDA!$M:$M,$B46&amp;" d. "&amp;EY$2)+COUNTIF(CORRIDA!$M:$M,EY$2&amp;" d. "&amp;$B46)))</f>
        <v>0</v>
      </c>
      <c r="EZ46" s="83" t="n">
        <f aca="false">IF($B46=EZ$2,0,IF(COUNTIF(CORRIDA!$M:$M,$B46&amp;" d. "&amp;EZ$2)+COUNTIF(CORRIDA!$M:$M,EZ$2&amp;" d. "&amp;$B46)=0,0,COUNTIF(CORRIDA!$M:$M,$B46&amp;" d. "&amp;EZ$2)+COUNTIF(CORRIDA!$M:$M,EZ$2&amp;" d. "&amp;$B46)))</f>
        <v>0</v>
      </c>
      <c r="FA46" s="83" t="n">
        <f aca="false">IF($B46=FA$2,0,IF(COUNTIF(CORRIDA!$M:$M,$B46&amp;" d. "&amp;FA$2)+COUNTIF(CORRIDA!$M:$M,FA$2&amp;" d. "&amp;$B46)=0,0,COUNTIF(CORRIDA!$M:$M,$B46&amp;" d. "&amp;FA$2)+COUNTIF(CORRIDA!$M:$M,FA$2&amp;" d. "&amp;$B46)))</f>
        <v>0</v>
      </c>
      <c r="FB46" s="83" t="n">
        <f aca="false">IF($B46=FB$2,0,IF(COUNTIF(CORRIDA!$M:$M,$B46&amp;" d. "&amp;FB$2)+COUNTIF(CORRIDA!$M:$M,FB$2&amp;" d. "&amp;$B46)=0,0,COUNTIF(CORRIDA!$M:$M,$B46&amp;" d. "&amp;FB$2)+COUNTIF(CORRIDA!$M:$M,FB$2&amp;" d. "&amp;$B46)))</f>
        <v>0</v>
      </c>
      <c r="FC46" s="83" t="n">
        <f aca="false">IF($B46=FC$2,0,IF(COUNTIF(CORRIDA!$M:$M,$B46&amp;" d. "&amp;FC$2)+COUNTIF(CORRIDA!$M:$M,FC$2&amp;" d. "&amp;$B46)=0,0,COUNTIF(CORRIDA!$M:$M,$B46&amp;" d. "&amp;FC$2)+COUNTIF(CORRIDA!$M:$M,FC$2&amp;" d. "&amp;$B46)))</f>
        <v>0</v>
      </c>
      <c r="FD46" s="83" t="n">
        <f aca="false">IF($B46=FD$2,0,IF(COUNTIF(CORRIDA!$M:$M,$B46&amp;" d. "&amp;FD$2)+COUNTIF(CORRIDA!$M:$M,FD$2&amp;" d. "&amp;$B46)=0,0,COUNTIF(CORRIDA!$M:$M,$B46&amp;" d. "&amp;FD$2)+COUNTIF(CORRIDA!$M:$M,FD$2&amp;" d. "&amp;$B46)))</f>
        <v>0</v>
      </c>
      <c r="FE46" s="83" t="n">
        <f aca="false">IF($B46=FE$2,0,IF(COUNTIF(CORRIDA!$M:$M,$B46&amp;" d. "&amp;FE$2)+COUNTIF(CORRIDA!$M:$M,FE$2&amp;" d. "&amp;$B46)=0,0,COUNTIF(CORRIDA!$M:$M,$B46&amp;" d. "&amp;FE$2)+COUNTIF(CORRIDA!$M:$M,FE$2&amp;" d. "&amp;$B46)))</f>
        <v>0</v>
      </c>
      <c r="FF46" s="83" t="n">
        <f aca="false">IF($B46=FF$2,0,IF(COUNTIF(CORRIDA!$M:$M,$B46&amp;" d. "&amp;FF$2)+COUNTIF(CORRIDA!$M:$M,FF$2&amp;" d. "&amp;$B46)=0,0,COUNTIF(CORRIDA!$M:$M,$B46&amp;" d. "&amp;FF$2)+COUNTIF(CORRIDA!$M:$M,FF$2&amp;" d. "&amp;$B46)))</f>
        <v>0</v>
      </c>
      <c r="FG46" s="75" t="n">
        <f aca="false">SUM(DI46:EW46)</f>
        <v>0</v>
      </c>
      <c r="FH46" s="80"/>
      <c r="FI46" s="73" t="str">
        <f aca="false">BE46</f>
        <v>Vinicius</v>
      </c>
      <c r="FJ46" s="81" t="n">
        <f aca="false">COUNTIF(BF46:DC46,"&gt;0")</f>
        <v>0</v>
      </c>
      <c r="FK46" s="81" t="e">
        <f aca="false">AVERAGE(BF46:DC46)</f>
        <v>#DIV/0!</v>
      </c>
      <c r="FL46" s="81" t="e">
        <f aca="false">_xlfn.STDEV.P(BF46:DC46)</f>
        <v>#DIV/0!</v>
      </c>
    </row>
    <row r="47" customFormat="false" ht="12.75" hidden="false" customHeight="false" outlineLevel="0" collapsed="false">
      <c r="B47" s="73" t="str">
        <f aca="false">INTRO!B47</f>
        <v>Andre Bruni</v>
      </c>
      <c r="C47" s="74" t="str">
        <f aca="false">IF($B47=C$2,"-",IF(COUNTIF(CORRIDA!$M:$M,$B47&amp;" d. "&amp;C$2)=0,"",COUNTIF(CORRIDA!$M:$M,$B47&amp;" d. "&amp;C$2)))</f>
        <v/>
      </c>
      <c r="D47" s="74" t="str">
        <f aca="false">IF($B47=D$2,"-",IF(COUNTIF(CORRIDA!$M:$M,$B47&amp;" d. "&amp;D$2)=0,"",COUNTIF(CORRIDA!$M:$M,$B47&amp;" d. "&amp;D$2)))</f>
        <v/>
      </c>
      <c r="E47" s="74" t="str">
        <f aca="false">IF($B47=E$2,"-",IF(COUNTIF(CORRIDA!$M:$M,$B47&amp;" d. "&amp;E$2)=0,"",COUNTIF(CORRIDA!$M:$M,$B47&amp;" d. "&amp;E$2)))</f>
        <v/>
      </c>
      <c r="F47" s="74" t="str">
        <f aca="false">IF($B47=F$2,"-",IF(COUNTIF(CORRIDA!$M:$M,$B47&amp;" d. "&amp;F$2)=0,"",COUNTIF(CORRIDA!$M:$M,$B47&amp;" d. "&amp;F$2)))</f>
        <v/>
      </c>
      <c r="G47" s="74" t="str">
        <f aca="false">IF($B47=G$2,"-",IF(COUNTIF(CORRIDA!$M:$M,$B47&amp;" d. "&amp;G$2)=0,"",COUNTIF(CORRIDA!$M:$M,$B47&amp;" d. "&amp;G$2)))</f>
        <v/>
      </c>
      <c r="H47" s="74" t="str">
        <f aca="false">IF($B47=H$2,"-",IF(COUNTIF(CORRIDA!$M:$M,$B47&amp;" d. "&amp;H$2)=0,"",COUNTIF(CORRIDA!$M:$M,$B47&amp;" d. "&amp;H$2)))</f>
        <v/>
      </c>
      <c r="I47" s="74" t="str">
        <f aca="false">IF($B47=I$2,"-",IF(COUNTIF(CORRIDA!$M:$M,$B47&amp;" d. "&amp;I$2)=0,"",COUNTIF(CORRIDA!$M:$M,$B47&amp;" d. "&amp;I$2)))</f>
        <v/>
      </c>
      <c r="J47" s="74" t="str">
        <f aca="false">IF($B47=J$2,"-",IF(COUNTIF(CORRIDA!$M:$M,$B47&amp;" d. "&amp;J$2)=0,"",COUNTIF(CORRIDA!$M:$M,$B47&amp;" d. "&amp;J$2)))</f>
        <v/>
      </c>
      <c r="K47" s="74" t="str">
        <f aca="false">IF($B47=K$2,"-",IF(COUNTIF(CORRIDA!$M:$M,$B47&amp;" d. "&amp;K$2)=0,"",COUNTIF(CORRIDA!$M:$M,$B47&amp;" d. "&amp;K$2)))</f>
        <v/>
      </c>
      <c r="L47" s="74" t="str">
        <f aca="false">IF($B47=L$2,"-",IF(COUNTIF(CORRIDA!$M:$M,$B47&amp;" d. "&amp;L$2)=0,"",COUNTIF(CORRIDA!$M:$M,$B47&amp;" d. "&amp;L$2)))</f>
        <v/>
      </c>
      <c r="M47" s="74" t="str">
        <f aca="false">IF($B47=M$2,"-",IF(COUNTIF(CORRIDA!$M:$M,$B47&amp;" d. "&amp;M$2)=0,"",COUNTIF(CORRIDA!$M:$M,$B47&amp;" d. "&amp;M$2)))</f>
        <v/>
      </c>
      <c r="N47" s="74" t="str">
        <f aca="false">IF($B47=N$2,"-",IF(COUNTIF(CORRIDA!$M:$M,$B47&amp;" d. "&amp;N$2)=0,"",COUNTIF(CORRIDA!$M:$M,$B47&amp;" d. "&amp;N$2)))</f>
        <v/>
      </c>
      <c r="O47" s="74" t="str">
        <f aca="false">IF($B47=O$2,"-",IF(COUNTIF(CORRIDA!$M:$M,$B47&amp;" d. "&amp;O$2)=0,"",COUNTIF(CORRIDA!$M:$M,$B47&amp;" d. "&amp;O$2)))</f>
        <v/>
      </c>
      <c r="P47" s="74" t="str">
        <f aca="false">IF($B47=P$2,"-",IF(COUNTIF(CORRIDA!$M:$M,$B47&amp;" d. "&amp;P$2)=0,"",COUNTIF(CORRIDA!$M:$M,$B47&amp;" d. "&amp;P$2)))</f>
        <v/>
      </c>
      <c r="Q47" s="74" t="str">
        <f aca="false">IF($B47=Q$2,"-",IF(COUNTIF(CORRIDA!$M:$M,$B47&amp;" d. "&amp;Q$2)=0,"",COUNTIF(CORRIDA!$M:$M,$B47&amp;" d. "&amp;Q$2)))</f>
        <v/>
      </c>
      <c r="R47" s="74" t="str">
        <f aca="false">IF($B47=R$2,"-",IF(COUNTIF(CORRIDA!$M:$M,$B47&amp;" d. "&amp;R$2)=0,"",COUNTIF(CORRIDA!$M:$M,$B47&amp;" d. "&amp;R$2)))</f>
        <v/>
      </c>
      <c r="S47" s="74" t="str">
        <f aca="false">IF($B47=S$2,"-",IF(COUNTIF(CORRIDA!$M:$M,$B47&amp;" d. "&amp;S$2)=0,"",COUNTIF(CORRIDA!$M:$M,$B47&amp;" d. "&amp;S$2)))</f>
        <v/>
      </c>
      <c r="T47" s="74" t="str">
        <f aca="false">IF($B47=T$2,"-",IF(COUNTIF(CORRIDA!$M:$M,$B47&amp;" d. "&amp;T$2)=0,"",COUNTIF(CORRIDA!$M:$M,$B47&amp;" d. "&amp;T$2)))</f>
        <v/>
      </c>
      <c r="U47" s="74" t="str">
        <f aca="false">IF($B47=U$2,"-",IF(COUNTIF(CORRIDA!$M:$M,$B47&amp;" d. "&amp;U$2)=0,"",COUNTIF(CORRIDA!$M:$M,$B47&amp;" d. "&amp;U$2)))</f>
        <v/>
      </c>
      <c r="V47" s="74" t="str">
        <f aca="false">IF($B47=V$2,"-",IF(COUNTIF(CORRIDA!$M:$M,$B47&amp;" d. "&amp;V$2)=0,"",COUNTIF(CORRIDA!$M:$M,$B47&amp;" d. "&amp;V$2)))</f>
        <v/>
      </c>
      <c r="W47" s="74" t="str">
        <f aca="false">IF($B47=W$2,"-",IF(COUNTIF(CORRIDA!$M:$M,$B47&amp;" d. "&amp;W$2)=0,"",COUNTIF(CORRIDA!$M:$M,$B47&amp;" d. "&amp;W$2)))</f>
        <v/>
      </c>
      <c r="X47" s="74" t="str">
        <f aca="false">IF($B47=X$2,"-",IF(COUNTIF(CORRIDA!$M:$M,$B47&amp;" d. "&amp;X$2)=0,"",COUNTIF(CORRIDA!$M:$M,$B47&amp;" d. "&amp;X$2)))</f>
        <v/>
      </c>
      <c r="Y47" s="74" t="str">
        <f aca="false">IF($B47=Y$2,"-",IF(COUNTIF(CORRIDA!$M:$M,$B47&amp;" d. "&amp;Y$2)=0,"",COUNTIF(CORRIDA!$M:$M,$B47&amp;" d. "&amp;Y$2)))</f>
        <v/>
      </c>
      <c r="Z47" s="74" t="str">
        <f aca="false">IF($B47=Z$2,"-",IF(COUNTIF(CORRIDA!$M:$M,$B47&amp;" d. "&amp;Z$2)=0,"",COUNTIF(CORRIDA!$M:$M,$B47&amp;" d. "&amp;Z$2)))</f>
        <v/>
      </c>
      <c r="AA47" s="74" t="str">
        <f aca="false">IF($B47=AA$2,"-",IF(COUNTIF(CORRIDA!$M:$M,$B47&amp;" d. "&amp;AA$2)=0,"",COUNTIF(CORRIDA!$M:$M,$B47&amp;" d. "&amp;AA$2)))</f>
        <v/>
      </c>
      <c r="AB47" s="74" t="str">
        <f aca="false">IF($B47=AB$2,"-",IF(COUNTIF(CORRIDA!$M:$M,$B47&amp;" d. "&amp;AB$2)=0,"",COUNTIF(CORRIDA!$M:$M,$B47&amp;" d. "&amp;AB$2)))</f>
        <v/>
      </c>
      <c r="AC47" s="74" t="str">
        <f aca="false">IF($B47=AC$2,"-",IF(COUNTIF(CORRIDA!$M:$M,$B47&amp;" d. "&amp;AC$2)=0,"",COUNTIF(CORRIDA!$M:$M,$B47&amp;" d. "&amp;AC$2)))</f>
        <v/>
      </c>
      <c r="AD47" s="74" t="str">
        <f aca="false">IF($B47=AD$2,"-",IF(COUNTIF(CORRIDA!$M:$M,$B47&amp;" d. "&amp;AD$2)=0,"",COUNTIF(CORRIDA!$M:$M,$B47&amp;" d. "&amp;AD$2)))</f>
        <v/>
      </c>
      <c r="AE47" s="74" t="str">
        <f aca="false">IF($B47=AE$2,"-",IF(COUNTIF(CORRIDA!$M:$M,$B47&amp;" d. "&amp;AE$2)=0,"",COUNTIF(CORRIDA!$M:$M,$B47&amp;" d. "&amp;AE$2)))</f>
        <v/>
      </c>
      <c r="AF47" s="74" t="str">
        <f aca="false">IF($B47=AF$2,"-",IF(COUNTIF(CORRIDA!$M:$M,$B47&amp;" d. "&amp;AF$2)=0,"",COUNTIF(CORRIDA!$M:$M,$B47&amp;" d. "&amp;AF$2)))</f>
        <v/>
      </c>
      <c r="AG47" s="74" t="str">
        <f aca="false">IF($B47=AG$2,"-",IF(COUNTIF(CORRIDA!$M:$M,$B47&amp;" d. "&amp;AG$2)=0,"",COUNTIF(CORRIDA!$M:$M,$B47&amp;" d. "&amp;AG$2)))</f>
        <v/>
      </c>
      <c r="AH47" s="74" t="str">
        <f aca="false">IF($B47=AH$2,"-",IF(COUNTIF(CORRIDA!$M:$M,$B47&amp;" d. "&amp;AH$2)=0,"",COUNTIF(CORRIDA!$M:$M,$B47&amp;" d. "&amp;AH$2)))</f>
        <v/>
      </c>
      <c r="AI47" s="74" t="str">
        <f aca="false">IF($B47=AI$2,"-",IF(COUNTIF(CORRIDA!$M:$M,$B47&amp;" d. "&amp;AI$2)=0,"",COUNTIF(CORRIDA!$M:$M,$B47&amp;" d. "&amp;AI$2)))</f>
        <v/>
      </c>
      <c r="AJ47" s="74" t="str">
        <f aca="false">IF($B47=AJ$2,"-",IF(COUNTIF(CORRIDA!$M:$M,$B47&amp;" d. "&amp;AJ$2)=0,"",COUNTIF(CORRIDA!$M:$M,$B47&amp;" d. "&amp;AJ$2)))</f>
        <v/>
      </c>
      <c r="AK47" s="74" t="str">
        <f aca="false">IF($B47=AK$2,"-",IF(COUNTIF(CORRIDA!$M:$M,$B47&amp;" d. "&amp;AK$2)=0,"",COUNTIF(CORRIDA!$M:$M,$B47&amp;" d. "&amp;AK$2)))</f>
        <v/>
      </c>
      <c r="AL47" s="74" t="str">
        <f aca="false">IF($B47=AL$2,"-",IF(COUNTIF(CORRIDA!$M:$M,$B47&amp;" d. "&amp;AL$2)=0,"",COUNTIF(CORRIDA!$M:$M,$B47&amp;" d. "&amp;AL$2)))</f>
        <v/>
      </c>
      <c r="AM47" s="74" t="str">
        <f aca="false">IF($B47=AM$2,"-",IF(COUNTIF(CORRIDA!$M:$M,$B47&amp;" d. "&amp;AM$2)=0,"",COUNTIF(CORRIDA!$M:$M,$B47&amp;" d. "&amp;AM$2)))</f>
        <v/>
      </c>
      <c r="AN47" s="74" t="str">
        <f aca="false">IF($B47=AN$2,"-",IF(COUNTIF(CORRIDA!$M:$M,$B47&amp;" d. "&amp;AN$2)=0,"",COUNTIF(CORRIDA!$M:$M,$B47&amp;" d. "&amp;AN$2)))</f>
        <v/>
      </c>
      <c r="AO47" s="74" t="str">
        <f aca="false">IF($B47=AO$2,"-",IF(COUNTIF(CORRIDA!$M:$M,$B47&amp;" d. "&amp;AO$2)=0,"",COUNTIF(CORRIDA!$M:$M,$B47&amp;" d. "&amp;AO$2)))</f>
        <v/>
      </c>
      <c r="AP47" s="74" t="str">
        <f aca="false">IF($B47=AP$2,"-",IF(COUNTIF(CORRIDA!$M:$M,$B47&amp;" d. "&amp;AP$2)=0,"",COUNTIF(CORRIDA!$M:$M,$B47&amp;" d. "&amp;AP$2)))</f>
        <v/>
      </c>
      <c r="AQ47" s="74" t="str">
        <f aca="false">IF($B47=AQ$2,"-",IF(COUNTIF(CORRIDA!$M:$M,$B47&amp;" d. "&amp;AQ$2)=0,"",COUNTIF(CORRIDA!$M:$M,$B47&amp;" d. "&amp;AQ$2)))</f>
        <v/>
      </c>
      <c r="AR47" s="74" t="str">
        <f aca="false">IF($B47=AR$2,"-",IF(COUNTIF(CORRIDA!$M:$M,$B47&amp;" d. "&amp;AR$2)=0,"",COUNTIF(CORRIDA!$M:$M,$B47&amp;" d. "&amp;AR$2)))</f>
        <v/>
      </c>
      <c r="AS47" s="74" t="str">
        <f aca="false">IF($B47=AS$2,"-",IF(COUNTIF(CORRIDA!$M:$M,$B47&amp;" d. "&amp;AS$2)=0,"",COUNTIF(CORRIDA!$M:$M,$B47&amp;" d. "&amp;AS$2)))</f>
        <v/>
      </c>
      <c r="AT47" s="74" t="str">
        <f aca="false">IF($B47=AT$2,"-",IF(COUNTIF(CORRIDA!$M:$M,$B47&amp;" d. "&amp;AT$2)=0,"",COUNTIF(CORRIDA!$M:$M,$B47&amp;" d. "&amp;AT$2)))</f>
        <v/>
      </c>
      <c r="AU47" s="74" t="str">
        <f aca="false">IF($B47=AU$2,"-",IF(COUNTIF(CORRIDA!$M:$M,$B47&amp;" d. "&amp;AU$2)=0,"",COUNTIF(CORRIDA!$M:$M,$B47&amp;" d. "&amp;AU$2)))</f>
        <v>-</v>
      </c>
      <c r="AV47" s="74" t="str">
        <f aca="false">IF($B47=AV$2,"-",IF(COUNTIF(CORRIDA!$M:$M,$B47&amp;" d. "&amp;AV$2)=0,"",COUNTIF(CORRIDA!$M:$M,$B47&amp;" d. "&amp;AV$2)))</f>
        <v/>
      </c>
      <c r="AW47" s="74" t="str">
        <f aca="false">IF($B47=AW$2,"-",IF(COUNTIF(CORRIDA!$M:$M,$B47&amp;" d. "&amp;AW$2)=0,"",COUNTIF(CORRIDA!$M:$M,$B47&amp;" d. "&amp;AW$2)))</f>
        <v/>
      </c>
      <c r="AX47" s="74" t="n">
        <f aca="false">IF($B47=AX$2,"-",IF(COUNTIF(CORRIDA!$M:$M,$B47&amp;" d. "&amp;AX$2)=0,"",COUNTIF(CORRIDA!$M:$M,$B47&amp;" d. "&amp;AX$2)))</f>
        <v>1</v>
      </c>
      <c r="AY47" s="74" t="str">
        <f aca="false">IF($B47=AY$2,"-",IF(COUNTIF(CORRIDA!$M:$M,$B47&amp;" d. "&amp;AY$2)=0,"",COUNTIF(CORRIDA!$M:$M,$B47&amp;" d. "&amp;AY$2)))</f>
        <v/>
      </c>
      <c r="AZ47" s="74" t="str">
        <f aca="false">IF($B47=AZ$2,"-",IF(COUNTIF(CORRIDA!$M:$M,$B47&amp;" d. "&amp;AZ$2)=0,"",COUNTIF(CORRIDA!$M:$M,$B47&amp;" d. "&amp;AZ$2)))</f>
        <v/>
      </c>
      <c r="BA47" s="75" t="n">
        <f aca="false">SUM(C47:AZ47)</f>
        <v>1</v>
      </c>
      <c r="BE47" s="73" t="str">
        <f aca="false">B47</f>
        <v>Andre Bruni</v>
      </c>
      <c r="BF47" s="76" t="str">
        <f aca="false">IF($B47=BF$2,"-",IF(COUNTIF(CORRIDA!$M:$M,$B47&amp;" d. "&amp;BF$2)+COUNTIF(CORRIDA!$M:$M,BF$2&amp;" d. "&amp;$B47)=0,"",COUNTIF(CORRIDA!$M:$M,$B47&amp;" d. "&amp;BF$2)+COUNTIF(CORRIDA!$M:$M,BF$2&amp;" d. "&amp;$B47)))</f>
        <v/>
      </c>
      <c r="BG47" s="76" t="str">
        <f aca="false">IF($B47=BG$2,"-",IF(COUNTIF(CORRIDA!$M:$M,$B47&amp;" d. "&amp;BG$2)+COUNTIF(CORRIDA!$M:$M,BG$2&amp;" d. "&amp;$B47)=0,"",COUNTIF(CORRIDA!$M:$M,$B47&amp;" d. "&amp;BG$2)+COUNTIF(CORRIDA!$M:$M,BG$2&amp;" d. "&amp;$B47)))</f>
        <v/>
      </c>
      <c r="BH47" s="76" t="str">
        <f aca="false">IF($B47=BH$2,"-",IF(COUNTIF(CORRIDA!$M:$M,$B47&amp;" d. "&amp;BH$2)+COUNTIF(CORRIDA!$M:$M,BH$2&amp;" d. "&amp;$B47)=0,"",COUNTIF(CORRIDA!$M:$M,$B47&amp;" d. "&amp;BH$2)+COUNTIF(CORRIDA!$M:$M,BH$2&amp;" d. "&amp;$B47)))</f>
        <v/>
      </c>
      <c r="BI47" s="76" t="str">
        <f aca="false">IF($B47=BI$2,"-",IF(COUNTIF(CORRIDA!$M:$M,$B47&amp;" d. "&amp;BI$2)+COUNTIF(CORRIDA!$M:$M,BI$2&amp;" d. "&amp;$B47)=0,"",COUNTIF(CORRIDA!$M:$M,$B47&amp;" d. "&amp;BI$2)+COUNTIF(CORRIDA!$M:$M,BI$2&amp;" d. "&amp;$B47)))</f>
        <v/>
      </c>
      <c r="BJ47" s="76" t="str">
        <f aca="false">IF($B47=BJ$2,"-",IF(COUNTIF(CORRIDA!$M:$M,$B47&amp;" d. "&amp;BJ$2)+COUNTIF(CORRIDA!$M:$M,BJ$2&amp;" d. "&amp;$B47)=0,"",COUNTIF(CORRIDA!$M:$M,$B47&amp;" d. "&amp;BJ$2)+COUNTIF(CORRIDA!$M:$M,BJ$2&amp;" d. "&amp;$B47)))</f>
        <v/>
      </c>
      <c r="BK47" s="76" t="str">
        <f aca="false">IF($B47=BK$2,"-",IF(COUNTIF(CORRIDA!$M:$M,$B47&amp;" d. "&amp;BK$2)+COUNTIF(CORRIDA!$M:$M,BK$2&amp;" d. "&amp;$B47)=0,"",COUNTIF(CORRIDA!$M:$M,$B47&amp;" d. "&amp;BK$2)+COUNTIF(CORRIDA!$M:$M,BK$2&amp;" d. "&amp;$B47)))</f>
        <v/>
      </c>
      <c r="BL47" s="76" t="str">
        <f aca="false">IF($B47=BL$2,"-",IF(COUNTIF(CORRIDA!$M:$M,$B47&amp;" d. "&amp;BL$2)+COUNTIF(CORRIDA!$M:$M,BL$2&amp;" d. "&amp;$B47)=0,"",COUNTIF(CORRIDA!$M:$M,$B47&amp;" d. "&amp;BL$2)+COUNTIF(CORRIDA!$M:$M,BL$2&amp;" d. "&amp;$B47)))</f>
        <v/>
      </c>
      <c r="BM47" s="76" t="str">
        <f aca="false">IF($B47=BM$2,"-",IF(COUNTIF(CORRIDA!$M:$M,$B47&amp;" d. "&amp;BM$2)+COUNTIF(CORRIDA!$M:$M,BM$2&amp;" d. "&amp;$B47)=0,"",COUNTIF(CORRIDA!$M:$M,$B47&amp;" d. "&amp;BM$2)+COUNTIF(CORRIDA!$M:$M,BM$2&amp;" d. "&amp;$B47)))</f>
        <v/>
      </c>
      <c r="BN47" s="76" t="str">
        <f aca="false">IF($B47=BN$2,"-",IF(COUNTIF(CORRIDA!$M:$M,$B47&amp;" d. "&amp;BN$2)+COUNTIF(CORRIDA!$M:$M,BN$2&amp;" d. "&amp;$B47)=0,"",COUNTIF(CORRIDA!$M:$M,$B47&amp;" d. "&amp;BN$2)+COUNTIF(CORRIDA!$M:$M,BN$2&amp;" d. "&amp;$B47)))</f>
        <v/>
      </c>
      <c r="BO47" s="76" t="str">
        <f aca="false">IF($B47=BO$2,"-",IF(COUNTIF(CORRIDA!$M:$M,$B47&amp;" d. "&amp;BO$2)+COUNTIF(CORRIDA!$M:$M,BO$2&amp;" d. "&amp;$B47)=0,"",COUNTIF(CORRIDA!$M:$M,$B47&amp;" d. "&amp;BO$2)+COUNTIF(CORRIDA!$M:$M,BO$2&amp;" d. "&amp;$B47)))</f>
        <v/>
      </c>
      <c r="BP47" s="76" t="str">
        <f aca="false">IF($B47=BP$2,"-",IF(COUNTIF(CORRIDA!$M:$M,$B47&amp;" d. "&amp;BP$2)+COUNTIF(CORRIDA!$M:$M,BP$2&amp;" d. "&amp;$B47)=0,"",COUNTIF(CORRIDA!$M:$M,$B47&amp;" d. "&amp;BP$2)+COUNTIF(CORRIDA!$M:$M,BP$2&amp;" d. "&amp;$B47)))</f>
        <v/>
      </c>
      <c r="BQ47" s="76" t="n">
        <f aca="false">IF($B47=BQ$2,"-",IF(COUNTIF(CORRIDA!$M:$M,$B47&amp;" d. "&amp;BQ$2)+COUNTIF(CORRIDA!$M:$M,BQ$2&amp;" d. "&amp;$B47)=0,"",COUNTIF(CORRIDA!$M:$M,$B47&amp;" d. "&amp;BQ$2)+COUNTIF(CORRIDA!$M:$M,BQ$2&amp;" d. "&amp;$B47)))</f>
        <v>1</v>
      </c>
      <c r="BR47" s="76" t="str">
        <f aca="false">IF($B47=BR$2,"-",IF(COUNTIF(CORRIDA!$M:$M,$B47&amp;" d. "&amp;BR$2)+COUNTIF(CORRIDA!$M:$M,BR$2&amp;" d. "&amp;$B47)=0,"",COUNTIF(CORRIDA!$M:$M,$B47&amp;" d. "&amp;BR$2)+COUNTIF(CORRIDA!$M:$M,BR$2&amp;" d. "&amp;$B47)))</f>
        <v/>
      </c>
      <c r="BS47" s="76" t="str">
        <f aca="false">IF($B47=BS$2,"-",IF(COUNTIF(CORRIDA!$M:$M,$B47&amp;" d. "&amp;BS$2)+COUNTIF(CORRIDA!$M:$M,BS$2&amp;" d. "&amp;$B47)=0,"",COUNTIF(CORRIDA!$M:$M,$B47&amp;" d. "&amp;BS$2)+COUNTIF(CORRIDA!$M:$M,BS$2&amp;" d. "&amp;$B47)))</f>
        <v/>
      </c>
      <c r="BT47" s="76" t="str">
        <f aca="false">IF($B47=BT$2,"-",IF(COUNTIF(CORRIDA!$M:$M,$B47&amp;" d. "&amp;BT$2)+COUNTIF(CORRIDA!$M:$M,BT$2&amp;" d. "&amp;$B47)=0,"",COUNTIF(CORRIDA!$M:$M,$B47&amp;" d. "&amp;BT$2)+COUNTIF(CORRIDA!$M:$M,BT$2&amp;" d. "&amp;$B47)))</f>
        <v/>
      </c>
      <c r="BU47" s="76" t="str">
        <f aca="false">IF($B47=BU$2,"-",IF(COUNTIF(CORRIDA!$M:$M,$B47&amp;" d. "&amp;BU$2)+COUNTIF(CORRIDA!$M:$M,BU$2&amp;" d. "&amp;$B47)=0,"",COUNTIF(CORRIDA!$M:$M,$B47&amp;" d. "&amp;BU$2)+COUNTIF(CORRIDA!$M:$M,BU$2&amp;" d. "&amp;$B47)))</f>
        <v/>
      </c>
      <c r="BV47" s="76" t="str">
        <f aca="false">IF($B47=BV$2,"-",IF(COUNTIF(CORRIDA!$M:$M,$B47&amp;" d. "&amp;BV$2)+COUNTIF(CORRIDA!$M:$M,BV$2&amp;" d. "&amp;$B47)=0,"",COUNTIF(CORRIDA!$M:$M,$B47&amp;" d. "&amp;BV$2)+COUNTIF(CORRIDA!$M:$M,BV$2&amp;" d. "&amp;$B47)))</f>
        <v/>
      </c>
      <c r="BW47" s="76" t="str">
        <f aca="false">IF($B47=BW$2,"-",IF(COUNTIF(CORRIDA!$M:$M,$B47&amp;" d. "&amp;BW$2)+COUNTIF(CORRIDA!$M:$M,BW$2&amp;" d. "&amp;$B47)=0,"",COUNTIF(CORRIDA!$M:$M,$B47&amp;" d. "&amp;BW$2)+COUNTIF(CORRIDA!$M:$M,BW$2&amp;" d. "&amp;$B47)))</f>
        <v/>
      </c>
      <c r="BX47" s="76" t="str">
        <f aca="false">IF($B47=BX$2,"-",IF(COUNTIF(CORRIDA!$M:$M,$B47&amp;" d. "&amp;BX$2)+COUNTIF(CORRIDA!$M:$M,BX$2&amp;" d. "&amp;$B47)=0,"",COUNTIF(CORRIDA!$M:$M,$B47&amp;" d. "&amp;BX$2)+COUNTIF(CORRIDA!$M:$M,BX$2&amp;" d. "&amp;$B47)))</f>
        <v/>
      </c>
      <c r="BY47" s="76" t="str">
        <f aca="false">IF($B47=BY$2,"-",IF(COUNTIF(CORRIDA!$M:$M,$B47&amp;" d. "&amp;BY$2)+COUNTIF(CORRIDA!$M:$M,BY$2&amp;" d. "&amp;$B47)=0,"",COUNTIF(CORRIDA!$M:$M,$B47&amp;" d. "&amp;BY$2)+COUNTIF(CORRIDA!$M:$M,BY$2&amp;" d. "&amp;$B47)))</f>
        <v/>
      </c>
      <c r="BZ47" s="76" t="str">
        <f aca="false">IF($B47=BZ$2,"-",IF(COUNTIF(CORRIDA!$M:$M,$B47&amp;" d. "&amp;BZ$2)+COUNTIF(CORRIDA!$M:$M,BZ$2&amp;" d. "&amp;$B47)=0,"",COUNTIF(CORRIDA!$M:$M,$B47&amp;" d. "&amp;BZ$2)+COUNTIF(CORRIDA!$M:$M,BZ$2&amp;" d. "&amp;$B47)))</f>
        <v/>
      </c>
      <c r="CA47" s="76" t="n">
        <f aca="false">IF($B47=CA$2,"-",IF(COUNTIF(CORRIDA!$M:$M,$B47&amp;" d. "&amp;CA$2)+COUNTIF(CORRIDA!$M:$M,CA$2&amp;" d. "&amp;$B47)=0,"",COUNTIF(CORRIDA!$M:$M,$B47&amp;" d. "&amp;CA$2)+COUNTIF(CORRIDA!$M:$M,CA$2&amp;" d. "&amp;$B47)))</f>
        <v>1</v>
      </c>
      <c r="CB47" s="76" t="str">
        <f aca="false">IF($B47=CB$2,"-",IF(COUNTIF(CORRIDA!$M:$M,$B47&amp;" d. "&amp;CB$2)+COUNTIF(CORRIDA!$M:$M,CB$2&amp;" d. "&amp;$B47)=0,"",COUNTIF(CORRIDA!$M:$M,$B47&amp;" d. "&amp;CB$2)+COUNTIF(CORRIDA!$M:$M,CB$2&amp;" d. "&amp;$B47)))</f>
        <v/>
      </c>
      <c r="CC47" s="76" t="str">
        <f aca="false">IF($B47=CC$2,"-",IF(COUNTIF(CORRIDA!$M:$M,$B47&amp;" d. "&amp;CC$2)+COUNTIF(CORRIDA!$M:$M,CC$2&amp;" d. "&amp;$B47)=0,"",COUNTIF(CORRIDA!$M:$M,$B47&amp;" d. "&amp;CC$2)+COUNTIF(CORRIDA!$M:$M,CC$2&amp;" d. "&amp;$B47)))</f>
        <v/>
      </c>
      <c r="CD47" s="76" t="str">
        <f aca="false">IF($B47=CD$2,"-",IF(COUNTIF(CORRIDA!$M:$M,$B47&amp;" d. "&amp;CD$2)+COUNTIF(CORRIDA!$M:$M,CD$2&amp;" d. "&amp;$B47)=0,"",COUNTIF(CORRIDA!$M:$M,$B47&amp;" d. "&amp;CD$2)+COUNTIF(CORRIDA!$M:$M,CD$2&amp;" d. "&amp;$B47)))</f>
        <v/>
      </c>
      <c r="CE47" s="76" t="str">
        <f aca="false">IF($B47=CE$2,"-",IF(COUNTIF(CORRIDA!$M:$M,$B47&amp;" d. "&amp;CE$2)+COUNTIF(CORRIDA!$M:$M,CE$2&amp;" d. "&amp;$B47)=0,"",COUNTIF(CORRIDA!$M:$M,$B47&amp;" d. "&amp;CE$2)+COUNTIF(CORRIDA!$M:$M,CE$2&amp;" d. "&amp;$B47)))</f>
        <v/>
      </c>
      <c r="CF47" s="76" t="str">
        <f aca="false">IF($B47=CF$2,"-",IF(COUNTIF(CORRIDA!$M:$M,$B47&amp;" d. "&amp;CF$2)+COUNTIF(CORRIDA!$M:$M,CF$2&amp;" d. "&amp;$B47)=0,"",COUNTIF(CORRIDA!$M:$M,$B47&amp;" d. "&amp;CF$2)+COUNTIF(CORRIDA!$M:$M,CF$2&amp;" d. "&amp;$B47)))</f>
        <v/>
      </c>
      <c r="CG47" s="76" t="str">
        <f aca="false">IF($B47=CG$2,"-",IF(COUNTIF(CORRIDA!$M:$M,$B47&amp;" d. "&amp;CG$2)+COUNTIF(CORRIDA!$M:$M,CG$2&amp;" d. "&amp;$B47)=0,"",COUNTIF(CORRIDA!$M:$M,$B47&amp;" d. "&amp;CG$2)+COUNTIF(CORRIDA!$M:$M,CG$2&amp;" d. "&amp;$B47)))</f>
        <v/>
      </c>
      <c r="CH47" s="76" t="str">
        <f aca="false">IF($B47=CH$2,"-",IF(COUNTIF(CORRIDA!$M:$M,$B47&amp;" d. "&amp;CH$2)+COUNTIF(CORRIDA!$M:$M,CH$2&amp;" d. "&amp;$B47)=0,"",COUNTIF(CORRIDA!$M:$M,$B47&amp;" d. "&amp;CH$2)+COUNTIF(CORRIDA!$M:$M,CH$2&amp;" d. "&amp;$B47)))</f>
        <v/>
      </c>
      <c r="CI47" s="76" t="str">
        <f aca="false">IF($B47=CI$2,"-",IF(COUNTIF(CORRIDA!$M:$M,$B47&amp;" d. "&amp;CI$2)+COUNTIF(CORRIDA!$M:$M,CI$2&amp;" d. "&amp;$B47)=0,"",COUNTIF(CORRIDA!$M:$M,$B47&amp;" d. "&amp;CI$2)+COUNTIF(CORRIDA!$M:$M,CI$2&amp;" d. "&amp;$B47)))</f>
        <v/>
      </c>
      <c r="CJ47" s="76" t="n">
        <f aca="false">IF($B47=CJ$2,"-",IF(COUNTIF(CORRIDA!$M:$M,$B47&amp;" d. "&amp;CJ$2)+COUNTIF(CORRIDA!$M:$M,CJ$2&amp;" d. "&amp;$B47)=0,"",COUNTIF(CORRIDA!$M:$M,$B47&amp;" d. "&amp;CJ$2)+COUNTIF(CORRIDA!$M:$M,CJ$2&amp;" d. "&amp;$B47)))</f>
        <v>1</v>
      </c>
      <c r="CK47" s="76" t="str">
        <f aca="false">IF($B47=CK$2,"-",IF(COUNTIF(CORRIDA!$M:$M,$B47&amp;" d. "&amp;CK$2)+COUNTIF(CORRIDA!$M:$M,CK$2&amp;" d. "&amp;$B47)=0,"",COUNTIF(CORRIDA!$M:$M,$B47&amp;" d. "&amp;CK$2)+COUNTIF(CORRIDA!$M:$M,CK$2&amp;" d. "&amp;$B47)))</f>
        <v/>
      </c>
      <c r="CL47" s="76" t="str">
        <f aca="false">IF($B47=CL$2,"-",IF(COUNTIF(CORRIDA!$M:$M,$B47&amp;" d. "&amp;CL$2)+COUNTIF(CORRIDA!$M:$M,CL$2&amp;" d. "&amp;$B47)=0,"",COUNTIF(CORRIDA!$M:$M,$B47&amp;" d. "&amp;CL$2)+COUNTIF(CORRIDA!$M:$M,CL$2&amp;" d. "&amp;$B47)))</f>
        <v/>
      </c>
      <c r="CM47" s="76" t="str">
        <f aca="false">IF($B47=CM$2,"-",IF(COUNTIF(CORRIDA!$M:$M,$B47&amp;" d. "&amp;CM$2)+COUNTIF(CORRIDA!$M:$M,CM$2&amp;" d. "&amp;$B47)=0,"",COUNTIF(CORRIDA!$M:$M,$B47&amp;" d. "&amp;CM$2)+COUNTIF(CORRIDA!$M:$M,CM$2&amp;" d. "&amp;$B47)))</f>
        <v/>
      </c>
      <c r="CN47" s="76" t="str">
        <f aca="false">IF($B47=CN$2,"-",IF(COUNTIF(CORRIDA!$M:$M,$B47&amp;" d. "&amp;CN$2)+COUNTIF(CORRIDA!$M:$M,CN$2&amp;" d. "&amp;$B47)=0,"",COUNTIF(CORRIDA!$M:$M,$B47&amp;" d. "&amp;CN$2)+COUNTIF(CORRIDA!$M:$M,CN$2&amp;" d. "&amp;$B47)))</f>
        <v/>
      </c>
      <c r="CO47" s="76" t="str">
        <f aca="false">IF($B47=CO$2,"-",IF(COUNTIF(CORRIDA!$M:$M,$B47&amp;" d. "&amp;CO$2)+COUNTIF(CORRIDA!$M:$M,CO$2&amp;" d. "&amp;$B47)=0,"",COUNTIF(CORRIDA!$M:$M,$B47&amp;" d. "&amp;CO$2)+COUNTIF(CORRIDA!$M:$M,CO$2&amp;" d. "&amp;$B47)))</f>
        <v/>
      </c>
      <c r="CP47" s="76" t="str">
        <f aca="false">IF($B47=CP$2,"-",IF(COUNTIF(CORRIDA!$M:$M,$B47&amp;" d. "&amp;CP$2)+COUNTIF(CORRIDA!$M:$M,CP$2&amp;" d. "&amp;$B47)=0,"",COUNTIF(CORRIDA!$M:$M,$B47&amp;" d. "&amp;CP$2)+COUNTIF(CORRIDA!$M:$M,CP$2&amp;" d. "&amp;$B47)))</f>
        <v/>
      </c>
      <c r="CQ47" s="76" t="str">
        <f aca="false">IF($B47=CQ$2,"-",IF(COUNTIF(CORRIDA!$M:$M,$B47&amp;" d. "&amp;CQ$2)+COUNTIF(CORRIDA!$M:$M,CQ$2&amp;" d. "&amp;$B47)=0,"",COUNTIF(CORRIDA!$M:$M,$B47&amp;" d. "&amp;CQ$2)+COUNTIF(CORRIDA!$M:$M,CQ$2&amp;" d. "&amp;$B47)))</f>
        <v/>
      </c>
      <c r="CR47" s="76" t="str">
        <f aca="false">IF($B47=CR$2,"-",IF(COUNTIF(CORRIDA!$M:$M,$B47&amp;" d. "&amp;CR$2)+COUNTIF(CORRIDA!$M:$M,CR$2&amp;" d. "&amp;$B47)=0,"",COUNTIF(CORRIDA!$M:$M,$B47&amp;" d. "&amp;CR$2)+COUNTIF(CORRIDA!$M:$M,CR$2&amp;" d. "&amp;$B47)))</f>
        <v/>
      </c>
      <c r="CS47" s="76" t="str">
        <f aca="false">IF($B47=CS$2,"-",IF(COUNTIF(CORRIDA!$M:$M,$B47&amp;" d. "&amp;CS$2)+COUNTIF(CORRIDA!$M:$M,CS$2&amp;" d. "&amp;$B47)=0,"",COUNTIF(CORRIDA!$M:$M,$B47&amp;" d. "&amp;CS$2)+COUNTIF(CORRIDA!$M:$M,CS$2&amp;" d. "&amp;$B47)))</f>
        <v/>
      </c>
      <c r="CT47" s="76" t="str">
        <f aca="false">IF($B47=CT$2,"-",IF(COUNTIF(CORRIDA!$M:$M,$B47&amp;" d. "&amp;CT$2)+COUNTIF(CORRIDA!$M:$M,CT$2&amp;" d. "&amp;$B47)=0,"",COUNTIF(CORRIDA!$M:$M,$B47&amp;" d. "&amp;CT$2)+COUNTIF(CORRIDA!$M:$M,CT$2&amp;" d. "&amp;$B47)))</f>
        <v/>
      </c>
      <c r="CU47" s="76" t="str">
        <f aca="false">IF($B47=CU$2,"-",IF(COUNTIF(CORRIDA!$M:$M,$B47&amp;" d. "&amp;CU$2)+COUNTIF(CORRIDA!$M:$M,CU$2&amp;" d. "&amp;$B47)=0,"",COUNTIF(CORRIDA!$M:$M,$B47&amp;" d. "&amp;CU$2)+COUNTIF(CORRIDA!$M:$M,CU$2&amp;" d. "&amp;$B47)))</f>
        <v/>
      </c>
      <c r="CV47" s="76" t="str">
        <f aca="false">IF($B47=CV$2,"-",IF(COUNTIF(CORRIDA!$M:$M,$B47&amp;" d. "&amp;CV$2)+COUNTIF(CORRIDA!$M:$M,CV$2&amp;" d. "&amp;$B47)=0,"",COUNTIF(CORRIDA!$M:$M,$B47&amp;" d. "&amp;CV$2)+COUNTIF(CORRIDA!$M:$M,CV$2&amp;" d. "&amp;$B47)))</f>
        <v/>
      </c>
      <c r="CW47" s="76" t="str">
        <f aca="false">IF($B47=CW$2,"-",IF(COUNTIF(CORRIDA!$M:$M,$B47&amp;" d. "&amp;CW$2)+COUNTIF(CORRIDA!$M:$M,CW$2&amp;" d. "&amp;$B47)=0,"",COUNTIF(CORRIDA!$M:$M,$B47&amp;" d. "&amp;CW$2)+COUNTIF(CORRIDA!$M:$M,CW$2&amp;" d. "&amp;$B47)))</f>
        <v/>
      </c>
      <c r="CX47" s="76" t="str">
        <f aca="false">IF($B47=CX$2,"-",IF(COUNTIF(CORRIDA!$M:$M,$B47&amp;" d. "&amp;CX$2)+COUNTIF(CORRIDA!$M:$M,CX$2&amp;" d. "&amp;$B47)=0,"",COUNTIF(CORRIDA!$M:$M,$B47&amp;" d. "&amp;CX$2)+COUNTIF(CORRIDA!$M:$M,CX$2&amp;" d. "&amp;$B47)))</f>
        <v>-</v>
      </c>
      <c r="CY47" s="76" t="str">
        <f aca="false">IF($B47=CY$2,"-",IF(COUNTIF(CORRIDA!$M:$M,$B47&amp;" d. "&amp;CY$2)+COUNTIF(CORRIDA!$M:$M,CY$2&amp;" d. "&amp;$B47)=0,"",COUNTIF(CORRIDA!$M:$M,$B47&amp;" d. "&amp;CY$2)+COUNTIF(CORRIDA!$M:$M,CY$2&amp;" d. "&amp;$B47)))</f>
        <v/>
      </c>
      <c r="CZ47" s="76" t="str">
        <f aca="false">IF($B47=CZ$2,"-",IF(COUNTIF(CORRIDA!$M:$M,$B47&amp;" d. "&amp;CZ$2)+COUNTIF(CORRIDA!$M:$M,CZ$2&amp;" d. "&amp;$B47)=0,"",COUNTIF(CORRIDA!$M:$M,$B47&amp;" d. "&amp;CZ$2)+COUNTIF(CORRIDA!$M:$M,CZ$2&amp;" d. "&amp;$B47)))</f>
        <v/>
      </c>
      <c r="DA47" s="76" t="n">
        <f aca="false">IF($B47=DA$2,"-",IF(COUNTIF(CORRIDA!$M:$M,$B47&amp;" d. "&amp;DA$2)+COUNTIF(CORRIDA!$M:$M,DA$2&amp;" d. "&amp;$B47)=0,"",COUNTIF(CORRIDA!$M:$M,$B47&amp;" d. "&amp;DA$2)+COUNTIF(CORRIDA!$M:$M,DA$2&amp;" d. "&amp;$B47)))</f>
        <v>1</v>
      </c>
      <c r="DB47" s="76" t="str">
        <f aca="false">IF($B47=DB$2,"-",IF(COUNTIF(CORRIDA!$M:$M,$B47&amp;" d. "&amp;DB$2)+COUNTIF(CORRIDA!$M:$M,DB$2&amp;" d. "&amp;$B47)=0,"",COUNTIF(CORRIDA!$M:$M,$B47&amp;" d. "&amp;DB$2)+COUNTIF(CORRIDA!$M:$M,DB$2&amp;" d. "&amp;$B47)))</f>
        <v/>
      </c>
      <c r="DC47" s="76" t="str">
        <f aca="false">IF($B47=DC$2,"-",IF(COUNTIF(CORRIDA!$M:$M,$B47&amp;" d. "&amp;DC$2)+COUNTIF(CORRIDA!$M:$M,DC$2&amp;" d. "&amp;$B47)=0,"",COUNTIF(CORRIDA!$M:$M,$B47&amp;" d. "&amp;DC$2)+COUNTIF(CORRIDA!$M:$M,DC$2&amp;" d. "&amp;$B47)))</f>
        <v/>
      </c>
      <c r="DD47" s="75" t="n">
        <f aca="false">SUM(BF47:DC47)</f>
        <v>4</v>
      </c>
      <c r="DE47" s="77" t="n">
        <f aca="false">COUNTIF(BF47:DC47,"&gt;0")</f>
        <v>4</v>
      </c>
      <c r="DF47" s="78" t="n">
        <f aca="false">IF(COUNTIF(BF47:DC47,"&gt;0")&lt;10,0,QUOTIENT(COUNTIF(BF47:DC47,"&gt;0"),5)*50)</f>
        <v>0</v>
      </c>
      <c r="DG47" s="79"/>
      <c r="DH47" s="73" t="str">
        <f aca="false">BE47</f>
        <v>Andre Bruni</v>
      </c>
      <c r="DI47" s="76" t="n">
        <f aca="false">IF($B47=DI$2,0,IF(COUNTIF(CORRIDA!$M:$M,$B47&amp;" d. "&amp;DI$2)+COUNTIF(CORRIDA!$M:$M,DI$2&amp;" d. "&amp;$B47)=0,0,COUNTIF(CORRIDA!$M:$M,$B47&amp;" d. "&amp;DI$2)+COUNTIF(CORRIDA!$M:$M,DI$2&amp;" d. "&amp;$B47)))</f>
        <v>0</v>
      </c>
      <c r="DJ47" s="76" t="n">
        <f aca="false">IF($B47=DJ$2,0,IF(COUNTIF(CORRIDA!$M:$M,$B47&amp;" d. "&amp;DJ$2)+COUNTIF(CORRIDA!$M:$M,DJ$2&amp;" d. "&amp;$B47)=0,0,COUNTIF(CORRIDA!$M:$M,$B47&amp;" d. "&amp;DJ$2)+COUNTIF(CORRIDA!$M:$M,DJ$2&amp;" d. "&amp;$B47)))</f>
        <v>0</v>
      </c>
      <c r="DK47" s="76" t="n">
        <f aca="false">IF($B47=DK$2,0,IF(COUNTIF(CORRIDA!$M:$M,$B47&amp;" d. "&amp;DK$2)+COUNTIF(CORRIDA!$M:$M,DK$2&amp;" d. "&amp;$B47)=0,0,COUNTIF(CORRIDA!$M:$M,$B47&amp;" d. "&amp;DK$2)+COUNTIF(CORRIDA!$M:$M,DK$2&amp;" d. "&amp;$B47)))</f>
        <v>0</v>
      </c>
      <c r="DL47" s="76" t="n">
        <f aca="false">IF($B47=DL$2,0,IF(COUNTIF(CORRIDA!$M:$M,$B47&amp;" d. "&amp;DL$2)+COUNTIF(CORRIDA!$M:$M,DL$2&amp;" d. "&amp;$B47)=0,0,COUNTIF(CORRIDA!$M:$M,$B47&amp;" d. "&amp;DL$2)+COUNTIF(CORRIDA!$M:$M,DL$2&amp;" d. "&amp;$B47)))</f>
        <v>0</v>
      </c>
      <c r="DM47" s="76" t="n">
        <f aca="false">IF($B47=DM$2,0,IF(COUNTIF(CORRIDA!$M:$M,$B47&amp;" d. "&amp;DM$2)+COUNTIF(CORRIDA!$M:$M,DM$2&amp;" d. "&amp;$B47)=0,0,COUNTIF(CORRIDA!$M:$M,$B47&amp;" d. "&amp;DM$2)+COUNTIF(CORRIDA!$M:$M,DM$2&amp;" d. "&amp;$B47)))</f>
        <v>0</v>
      </c>
      <c r="DN47" s="76" t="n">
        <f aca="false">IF($B47=DN$2,0,IF(COUNTIF(CORRIDA!$M:$M,$B47&amp;" d. "&amp;DN$2)+COUNTIF(CORRIDA!$M:$M,DN$2&amp;" d. "&amp;$B47)=0,0,COUNTIF(CORRIDA!$M:$M,$B47&amp;" d. "&amp;DN$2)+COUNTIF(CORRIDA!$M:$M,DN$2&amp;" d. "&amp;$B47)))</f>
        <v>0</v>
      </c>
      <c r="DO47" s="76" t="n">
        <f aca="false">IF($B47=DO$2,0,IF(COUNTIF(CORRIDA!$M:$M,$B47&amp;" d. "&amp;DO$2)+COUNTIF(CORRIDA!$M:$M,DO$2&amp;" d. "&amp;$B47)=0,0,COUNTIF(CORRIDA!$M:$M,$B47&amp;" d. "&amp;DO$2)+COUNTIF(CORRIDA!$M:$M,DO$2&amp;" d. "&amp;$B47)))</f>
        <v>0</v>
      </c>
      <c r="DP47" s="76" t="n">
        <f aca="false">IF($B47=DP$2,0,IF(COUNTIF(CORRIDA!$M:$M,$B47&amp;" d. "&amp;DP$2)+COUNTIF(CORRIDA!$M:$M,DP$2&amp;" d. "&amp;$B47)=0,0,COUNTIF(CORRIDA!$M:$M,$B47&amp;" d. "&amp;DP$2)+COUNTIF(CORRIDA!$M:$M,DP$2&amp;" d. "&amp;$B47)))</f>
        <v>0</v>
      </c>
      <c r="DQ47" s="76" t="n">
        <f aca="false">IF($B47=DQ$2,0,IF(COUNTIF(CORRIDA!$M:$M,$B47&amp;" d. "&amp;DQ$2)+COUNTIF(CORRIDA!$M:$M,DQ$2&amp;" d. "&amp;$B47)=0,0,COUNTIF(CORRIDA!$M:$M,$B47&amp;" d. "&amp;DQ$2)+COUNTIF(CORRIDA!$M:$M,DQ$2&amp;" d. "&amp;$B47)))</f>
        <v>0</v>
      </c>
      <c r="DR47" s="76" t="n">
        <f aca="false">IF($B47=DR$2,0,IF(COUNTIF(CORRIDA!$M:$M,$B47&amp;" d. "&amp;DR$2)+COUNTIF(CORRIDA!$M:$M,DR$2&amp;" d. "&amp;$B47)=0,0,COUNTIF(CORRIDA!$M:$M,$B47&amp;" d. "&amp;DR$2)+COUNTIF(CORRIDA!$M:$M,DR$2&amp;" d. "&amp;$B47)))</f>
        <v>0</v>
      </c>
      <c r="DS47" s="76" t="n">
        <f aca="false">IF($B47=DS$2,0,IF(COUNTIF(CORRIDA!$M:$M,$B47&amp;" d. "&amp;DS$2)+COUNTIF(CORRIDA!$M:$M,DS$2&amp;" d. "&amp;$B47)=0,0,COUNTIF(CORRIDA!$M:$M,$B47&amp;" d. "&amp;DS$2)+COUNTIF(CORRIDA!$M:$M,DS$2&amp;" d. "&amp;$B47)))</f>
        <v>0</v>
      </c>
      <c r="DT47" s="76" t="n">
        <f aca="false">IF($B47=DT$2,0,IF(COUNTIF(CORRIDA!$M:$M,$B47&amp;" d. "&amp;DT$2)+COUNTIF(CORRIDA!$M:$M,DT$2&amp;" d. "&amp;$B47)=0,0,COUNTIF(CORRIDA!$M:$M,$B47&amp;" d. "&amp;DT$2)+COUNTIF(CORRIDA!$M:$M,DT$2&amp;" d. "&amp;$B47)))</f>
        <v>1</v>
      </c>
      <c r="DU47" s="76" t="n">
        <f aca="false">IF($B47=DU$2,0,IF(COUNTIF(CORRIDA!$M:$M,$B47&amp;" d. "&amp;DU$2)+COUNTIF(CORRIDA!$M:$M,DU$2&amp;" d. "&amp;$B47)=0,0,COUNTIF(CORRIDA!$M:$M,$B47&amp;" d. "&amp;DU$2)+COUNTIF(CORRIDA!$M:$M,DU$2&amp;" d. "&amp;$B47)))</f>
        <v>0</v>
      </c>
      <c r="DV47" s="76" t="n">
        <f aca="false">IF($B47=DV$2,0,IF(COUNTIF(CORRIDA!$M:$M,$B47&amp;" d. "&amp;DV$2)+COUNTIF(CORRIDA!$M:$M,DV$2&amp;" d. "&amp;$B47)=0,0,COUNTIF(CORRIDA!$M:$M,$B47&amp;" d. "&amp;DV$2)+COUNTIF(CORRIDA!$M:$M,DV$2&amp;" d. "&amp;$B47)))</f>
        <v>0</v>
      </c>
      <c r="DW47" s="76" t="n">
        <f aca="false">IF($B47=DW$2,0,IF(COUNTIF(CORRIDA!$M:$M,$B47&amp;" d. "&amp;DW$2)+COUNTIF(CORRIDA!$M:$M,DW$2&amp;" d. "&amp;$B47)=0,0,COUNTIF(CORRIDA!$M:$M,$B47&amp;" d. "&amp;DW$2)+COUNTIF(CORRIDA!$M:$M,DW$2&amp;" d. "&amp;$B47)))</f>
        <v>0</v>
      </c>
      <c r="DX47" s="76" t="n">
        <f aca="false">IF($B47=DX$2,0,IF(COUNTIF(CORRIDA!$M:$M,$B47&amp;" d. "&amp;DX$2)+COUNTIF(CORRIDA!$M:$M,DX$2&amp;" d. "&amp;$B47)=0,0,COUNTIF(CORRIDA!$M:$M,$B47&amp;" d. "&amp;DX$2)+COUNTIF(CORRIDA!$M:$M,DX$2&amp;" d. "&amp;$B47)))</f>
        <v>0</v>
      </c>
      <c r="DY47" s="76" t="n">
        <f aca="false">IF($B47=DY$2,0,IF(COUNTIF(CORRIDA!$M:$M,$B47&amp;" d. "&amp;DY$2)+COUNTIF(CORRIDA!$M:$M,DY$2&amp;" d. "&amp;$B47)=0,0,COUNTIF(CORRIDA!$M:$M,$B47&amp;" d. "&amp;DY$2)+COUNTIF(CORRIDA!$M:$M,DY$2&amp;" d. "&amp;$B47)))</f>
        <v>0</v>
      </c>
      <c r="DZ47" s="76" t="n">
        <f aca="false">IF($B47=DZ$2,0,IF(COUNTIF(CORRIDA!$M:$M,$B47&amp;" d. "&amp;DZ$2)+COUNTIF(CORRIDA!$M:$M,DZ$2&amp;" d. "&amp;$B47)=0,0,COUNTIF(CORRIDA!$M:$M,$B47&amp;" d. "&amp;DZ$2)+COUNTIF(CORRIDA!$M:$M,DZ$2&amp;" d. "&amp;$B47)))</f>
        <v>0</v>
      </c>
      <c r="EA47" s="76" t="n">
        <f aca="false">IF($B47=EA$2,0,IF(COUNTIF(CORRIDA!$M:$M,$B47&amp;" d. "&amp;EA$2)+COUNTIF(CORRIDA!$M:$M,EA$2&amp;" d. "&amp;$B47)=0,0,COUNTIF(CORRIDA!$M:$M,$B47&amp;" d. "&amp;EA$2)+COUNTIF(CORRIDA!$M:$M,EA$2&amp;" d. "&amp;$B47)))</f>
        <v>0</v>
      </c>
      <c r="EB47" s="76" t="n">
        <f aca="false">IF($B47=EB$2,0,IF(COUNTIF(CORRIDA!$M:$M,$B47&amp;" d. "&amp;EB$2)+COUNTIF(CORRIDA!$M:$M,EB$2&amp;" d. "&amp;$B47)=0,0,COUNTIF(CORRIDA!$M:$M,$B47&amp;" d. "&amp;EB$2)+COUNTIF(CORRIDA!$M:$M,EB$2&amp;" d. "&amp;$B47)))</f>
        <v>0</v>
      </c>
      <c r="EC47" s="76" t="n">
        <f aca="false">IF($B47=EC$2,0,IF(COUNTIF(CORRIDA!$M:$M,$B47&amp;" d. "&amp;EC$2)+COUNTIF(CORRIDA!$M:$M,EC$2&amp;" d. "&amp;$B47)=0,0,COUNTIF(CORRIDA!$M:$M,$B47&amp;" d. "&amp;EC$2)+COUNTIF(CORRIDA!$M:$M,EC$2&amp;" d. "&amp;$B47)))</f>
        <v>0</v>
      </c>
      <c r="ED47" s="76" t="n">
        <f aca="false">IF($B47=ED$2,0,IF(COUNTIF(CORRIDA!$M:$M,$B47&amp;" d. "&amp;ED$2)+COUNTIF(CORRIDA!$M:$M,ED$2&amp;" d. "&amp;$B47)=0,0,COUNTIF(CORRIDA!$M:$M,$B47&amp;" d. "&amp;ED$2)+COUNTIF(CORRIDA!$M:$M,ED$2&amp;" d. "&amp;$B47)))</f>
        <v>1</v>
      </c>
      <c r="EE47" s="76" t="n">
        <f aca="false">IF($B47=EE$2,0,IF(COUNTIF(CORRIDA!$M:$M,$B47&amp;" d. "&amp;EE$2)+COUNTIF(CORRIDA!$M:$M,EE$2&amp;" d. "&amp;$B47)=0,0,COUNTIF(CORRIDA!$M:$M,$B47&amp;" d. "&amp;EE$2)+COUNTIF(CORRIDA!$M:$M,EE$2&amp;" d. "&amp;$B47)))</f>
        <v>0</v>
      </c>
      <c r="EF47" s="76" t="n">
        <f aca="false">IF($B47=EF$2,0,IF(COUNTIF(CORRIDA!$M:$M,$B47&amp;" d. "&amp;EF$2)+COUNTIF(CORRIDA!$M:$M,EF$2&amp;" d. "&amp;$B47)=0,0,COUNTIF(CORRIDA!$M:$M,$B47&amp;" d. "&amp;EF$2)+COUNTIF(CORRIDA!$M:$M,EF$2&amp;" d. "&amp;$B47)))</f>
        <v>0</v>
      </c>
      <c r="EG47" s="76" t="n">
        <f aca="false">IF($B47=EG$2,0,IF(COUNTIF(CORRIDA!$M:$M,$B47&amp;" d. "&amp;EG$2)+COUNTIF(CORRIDA!$M:$M,EG$2&amp;" d. "&amp;$B47)=0,0,COUNTIF(CORRIDA!$M:$M,$B47&amp;" d. "&amp;EG$2)+COUNTIF(CORRIDA!$M:$M,EG$2&amp;" d. "&amp;$B47)))</f>
        <v>0</v>
      </c>
      <c r="EH47" s="76" t="n">
        <f aca="false">IF($B47=EH$2,0,IF(COUNTIF(CORRIDA!$M:$M,$B47&amp;" d. "&amp;EH$2)+COUNTIF(CORRIDA!$M:$M,EH$2&amp;" d. "&amp;$B47)=0,0,COUNTIF(CORRIDA!$M:$M,$B47&amp;" d. "&amp;EH$2)+COUNTIF(CORRIDA!$M:$M,EH$2&amp;" d. "&amp;$B47)))</f>
        <v>0</v>
      </c>
      <c r="EI47" s="76" t="n">
        <f aca="false">IF($B47=EI$2,0,IF(COUNTIF(CORRIDA!$M:$M,$B47&amp;" d. "&amp;EI$2)+COUNTIF(CORRIDA!$M:$M,EI$2&amp;" d. "&amp;$B47)=0,0,COUNTIF(CORRIDA!$M:$M,$B47&amp;" d. "&amp;EI$2)+COUNTIF(CORRIDA!$M:$M,EI$2&amp;" d. "&amp;$B47)))</f>
        <v>0</v>
      </c>
      <c r="EJ47" s="76" t="n">
        <f aca="false">IF($B47=EJ$2,0,IF(COUNTIF(CORRIDA!$M:$M,$B47&amp;" d. "&amp;EJ$2)+COUNTIF(CORRIDA!$M:$M,EJ$2&amp;" d. "&amp;$B47)=0,0,COUNTIF(CORRIDA!$M:$M,$B47&amp;" d. "&amp;EJ$2)+COUNTIF(CORRIDA!$M:$M,EJ$2&amp;" d. "&amp;$B47)))</f>
        <v>0</v>
      </c>
      <c r="EK47" s="76" t="n">
        <f aca="false">IF($B47=EK$2,0,IF(COUNTIF(CORRIDA!$M:$M,$B47&amp;" d. "&amp;EK$2)+COUNTIF(CORRIDA!$M:$M,EK$2&amp;" d. "&amp;$B47)=0,0,COUNTIF(CORRIDA!$M:$M,$B47&amp;" d. "&amp;EK$2)+COUNTIF(CORRIDA!$M:$M,EK$2&amp;" d. "&amp;$B47)))</f>
        <v>0</v>
      </c>
      <c r="EL47" s="76" t="n">
        <f aca="false">IF($B47=EL$2,0,IF(COUNTIF(CORRIDA!$M:$M,$B47&amp;" d. "&amp;EL$2)+COUNTIF(CORRIDA!$M:$M,EL$2&amp;" d. "&amp;$B47)=0,0,COUNTIF(CORRIDA!$M:$M,$B47&amp;" d. "&amp;EL$2)+COUNTIF(CORRIDA!$M:$M,EL$2&amp;" d. "&amp;$B47)))</f>
        <v>0</v>
      </c>
      <c r="EM47" s="76" t="n">
        <f aca="false">IF($B47=EM$2,0,IF(COUNTIF(CORRIDA!$M:$M,$B47&amp;" d. "&amp;EM$2)+COUNTIF(CORRIDA!$M:$M,EM$2&amp;" d. "&amp;$B47)=0,0,COUNTIF(CORRIDA!$M:$M,$B47&amp;" d. "&amp;EM$2)+COUNTIF(CORRIDA!$M:$M,EM$2&amp;" d. "&amp;$B47)))</f>
        <v>1</v>
      </c>
      <c r="EN47" s="76" t="n">
        <f aca="false">IF($B47=EN$2,0,IF(COUNTIF(CORRIDA!$M:$M,$B47&amp;" d. "&amp;EN$2)+COUNTIF(CORRIDA!$M:$M,EN$2&amp;" d. "&amp;$B47)=0,0,COUNTIF(CORRIDA!$M:$M,$B47&amp;" d. "&amp;EN$2)+COUNTIF(CORRIDA!$M:$M,EN$2&amp;" d. "&amp;$B47)))</f>
        <v>0</v>
      </c>
      <c r="EO47" s="76" t="n">
        <f aca="false">IF($B47=EO$2,0,IF(COUNTIF(CORRIDA!$M:$M,$B47&amp;" d. "&amp;EO$2)+COUNTIF(CORRIDA!$M:$M,EO$2&amp;" d. "&amp;$B47)=0,0,COUNTIF(CORRIDA!$M:$M,$B47&amp;" d. "&amp;EO$2)+COUNTIF(CORRIDA!$M:$M,EO$2&amp;" d. "&amp;$B47)))</f>
        <v>0</v>
      </c>
      <c r="EP47" s="76" t="n">
        <f aca="false">IF($B47=EP$2,0,IF(COUNTIF(CORRIDA!$M:$M,$B47&amp;" d. "&amp;EP$2)+COUNTIF(CORRIDA!$M:$M,EP$2&amp;" d. "&amp;$B47)=0,0,COUNTIF(CORRIDA!$M:$M,$B47&amp;" d. "&amp;EP$2)+COUNTIF(CORRIDA!$M:$M,EP$2&amp;" d. "&amp;$B47)))</f>
        <v>0</v>
      </c>
      <c r="EQ47" s="76" t="n">
        <f aca="false">IF($B47=EQ$2,0,IF(COUNTIF(CORRIDA!$M:$M,$B47&amp;" d. "&amp;EQ$2)+COUNTIF(CORRIDA!$M:$M,EQ$2&amp;" d. "&amp;$B47)=0,0,COUNTIF(CORRIDA!$M:$M,$B47&amp;" d. "&amp;EQ$2)+COUNTIF(CORRIDA!$M:$M,EQ$2&amp;" d. "&amp;$B47)))</f>
        <v>0</v>
      </c>
      <c r="ER47" s="76" t="n">
        <f aca="false">IF($B47=ER$2,0,IF(COUNTIF(CORRIDA!$M:$M,$B47&amp;" d. "&amp;ER$2)+COUNTIF(CORRIDA!$M:$M,ER$2&amp;" d. "&amp;$B47)=0,0,COUNTIF(CORRIDA!$M:$M,$B47&amp;" d. "&amp;ER$2)+COUNTIF(CORRIDA!$M:$M,ER$2&amp;" d. "&amp;$B47)))</f>
        <v>0</v>
      </c>
      <c r="ES47" s="76" t="n">
        <f aca="false">IF($B47=ES$2,0,IF(COUNTIF(CORRIDA!$M:$M,$B47&amp;" d. "&amp;ES$2)+COUNTIF(CORRIDA!$M:$M,ES$2&amp;" d. "&amp;$B47)=0,0,COUNTIF(CORRIDA!$M:$M,$B47&amp;" d. "&amp;ES$2)+COUNTIF(CORRIDA!$M:$M,ES$2&amp;" d. "&amp;$B47)))</f>
        <v>0</v>
      </c>
      <c r="ET47" s="76" t="n">
        <f aca="false">IF($B47=ET$2,0,IF(COUNTIF(CORRIDA!$M:$M,$B47&amp;" d. "&amp;ET$2)+COUNTIF(CORRIDA!$M:$M,ET$2&amp;" d. "&amp;$B47)=0,0,COUNTIF(CORRIDA!$M:$M,$B47&amp;" d. "&amp;ET$2)+COUNTIF(CORRIDA!$M:$M,ET$2&amp;" d. "&amp;$B47)))</f>
        <v>0</v>
      </c>
      <c r="EU47" s="76" t="n">
        <f aca="false">IF($B47=EU$2,0,IF(COUNTIF(CORRIDA!$M:$M,$B47&amp;" d. "&amp;EU$2)+COUNTIF(CORRIDA!$M:$M,EU$2&amp;" d. "&amp;$B47)=0,0,COUNTIF(CORRIDA!$M:$M,$B47&amp;" d. "&amp;EU$2)+COUNTIF(CORRIDA!$M:$M,EU$2&amp;" d. "&amp;$B47)))</f>
        <v>0</v>
      </c>
      <c r="EV47" s="76" t="n">
        <f aca="false">IF($B47=EV$2,0,IF(COUNTIF(CORRIDA!$M:$M,$B47&amp;" d. "&amp;EV$2)+COUNTIF(CORRIDA!$M:$M,EV$2&amp;" d. "&amp;$B47)=0,0,COUNTIF(CORRIDA!$M:$M,$B47&amp;" d. "&amp;EV$2)+COUNTIF(CORRIDA!$M:$M,EV$2&amp;" d. "&amp;$B47)))</f>
        <v>0</v>
      </c>
      <c r="EW47" s="76" t="n">
        <f aca="false">IF($B47=EW$2,0,IF(COUNTIF(CORRIDA!$M:$M,$B47&amp;" d. "&amp;EW$2)+COUNTIF(CORRIDA!$M:$M,EW$2&amp;" d. "&amp;$B47)=0,0,COUNTIF(CORRIDA!$M:$M,$B47&amp;" d. "&amp;EW$2)+COUNTIF(CORRIDA!$M:$M,EW$2&amp;" d. "&amp;$B47)))</f>
        <v>0</v>
      </c>
      <c r="EX47" s="76" t="n">
        <f aca="false">IF($B47=EX$2,0,IF(COUNTIF(CORRIDA!$M:$M,$B47&amp;" d. "&amp;EX$2)+COUNTIF(CORRIDA!$M:$M,EX$2&amp;" d. "&amp;$B47)=0,0,COUNTIF(CORRIDA!$M:$M,$B47&amp;" d. "&amp;EX$2)+COUNTIF(CORRIDA!$M:$M,EX$2&amp;" d. "&amp;$B47)))</f>
        <v>0</v>
      </c>
      <c r="EY47" s="76" t="n">
        <f aca="false">IF($B47=EY$2,0,IF(COUNTIF(CORRIDA!$M:$M,$B47&amp;" d. "&amp;EY$2)+COUNTIF(CORRIDA!$M:$M,EY$2&amp;" d. "&amp;$B47)=0,0,COUNTIF(CORRIDA!$M:$M,$B47&amp;" d. "&amp;EY$2)+COUNTIF(CORRIDA!$M:$M,EY$2&amp;" d. "&amp;$B47)))</f>
        <v>0</v>
      </c>
      <c r="EZ47" s="76" t="n">
        <f aca="false">IF($B47=EZ$2,0,IF(COUNTIF(CORRIDA!$M:$M,$B47&amp;" d. "&amp;EZ$2)+COUNTIF(CORRIDA!$M:$M,EZ$2&amp;" d. "&amp;$B47)=0,0,COUNTIF(CORRIDA!$M:$M,$B47&amp;" d. "&amp;EZ$2)+COUNTIF(CORRIDA!$M:$M,EZ$2&amp;" d. "&amp;$B47)))</f>
        <v>0</v>
      </c>
      <c r="FA47" s="76" t="n">
        <f aca="false">IF($B47=FA$2,0,IF(COUNTIF(CORRIDA!$M:$M,$B47&amp;" d. "&amp;FA$2)+COUNTIF(CORRIDA!$M:$M,FA$2&amp;" d. "&amp;$B47)=0,0,COUNTIF(CORRIDA!$M:$M,$B47&amp;" d. "&amp;FA$2)+COUNTIF(CORRIDA!$M:$M,FA$2&amp;" d. "&amp;$B47)))</f>
        <v>0</v>
      </c>
      <c r="FB47" s="76" t="n">
        <f aca="false">IF($B47=FB$2,0,IF(COUNTIF(CORRIDA!$M:$M,$B47&amp;" d. "&amp;FB$2)+COUNTIF(CORRIDA!$M:$M,FB$2&amp;" d. "&amp;$B47)=0,0,COUNTIF(CORRIDA!$M:$M,$B47&amp;" d. "&amp;FB$2)+COUNTIF(CORRIDA!$M:$M,FB$2&amp;" d. "&amp;$B47)))</f>
        <v>0</v>
      </c>
      <c r="FC47" s="76" t="n">
        <f aca="false">IF($B47=FC$2,0,IF(COUNTIF(CORRIDA!$M:$M,$B47&amp;" d. "&amp;FC$2)+COUNTIF(CORRIDA!$M:$M,FC$2&amp;" d. "&amp;$B47)=0,0,COUNTIF(CORRIDA!$M:$M,$B47&amp;" d. "&amp;FC$2)+COUNTIF(CORRIDA!$M:$M,FC$2&amp;" d. "&amp;$B47)))</f>
        <v>0</v>
      </c>
      <c r="FD47" s="76" t="n">
        <f aca="false">IF($B47=FD$2,0,IF(COUNTIF(CORRIDA!$M:$M,$B47&amp;" d. "&amp;FD$2)+COUNTIF(CORRIDA!$M:$M,FD$2&amp;" d. "&amp;$B47)=0,0,COUNTIF(CORRIDA!$M:$M,$B47&amp;" d. "&amp;FD$2)+COUNTIF(CORRIDA!$M:$M,FD$2&amp;" d. "&amp;$B47)))</f>
        <v>1</v>
      </c>
      <c r="FE47" s="76" t="n">
        <f aca="false">IF($B47=FE$2,0,IF(COUNTIF(CORRIDA!$M:$M,$B47&amp;" d. "&amp;FE$2)+COUNTIF(CORRIDA!$M:$M,FE$2&amp;" d. "&amp;$B47)=0,0,COUNTIF(CORRIDA!$M:$M,$B47&amp;" d. "&amp;FE$2)+COUNTIF(CORRIDA!$M:$M,FE$2&amp;" d. "&amp;$B47)))</f>
        <v>0</v>
      </c>
      <c r="FF47" s="76" t="n">
        <f aca="false">IF($B47=FF$2,0,IF(COUNTIF(CORRIDA!$M:$M,$B47&amp;" d. "&amp;FF$2)+COUNTIF(CORRIDA!$M:$M,FF$2&amp;" d. "&amp;$B47)=0,0,COUNTIF(CORRIDA!$M:$M,$B47&amp;" d. "&amp;FF$2)+COUNTIF(CORRIDA!$M:$M,FF$2&amp;" d. "&amp;$B47)))</f>
        <v>0</v>
      </c>
      <c r="FG47" s="75" t="n">
        <f aca="false">SUM(DI47:EW47)</f>
        <v>3</v>
      </c>
      <c r="FH47" s="80"/>
      <c r="FI47" s="73" t="str">
        <f aca="false">BE47</f>
        <v>Andre Bruni</v>
      </c>
      <c r="FJ47" s="81" t="n">
        <f aca="false">COUNTIF(BF47:DC47,"&gt;0")</f>
        <v>4</v>
      </c>
      <c r="FK47" s="81" t="n">
        <f aca="false">AVERAGE(BF47:DC47)</f>
        <v>1</v>
      </c>
      <c r="FL47" s="81" t="n">
        <f aca="false">_xlfn.STDEV.P(BF47:DC47)</f>
        <v>0</v>
      </c>
    </row>
    <row r="48" customFormat="false" ht="12.75" hidden="false" customHeight="false" outlineLevel="0" collapsed="false">
      <c r="B48" s="73" t="str">
        <f aca="false">INTRO!B48</f>
        <v>Vitor 100%</v>
      </c>
      <c r="C48" s="82" t="str">
        <f aca="false">IF($B48=C$2,"-",IF(COUNTIF(CORRIDA!$M:$M,$B48&amp;" d. "&amp;C$2)=0,"",COUNTIF(CORRIDA!$M:$M,$B48&amp;" d. "&amp;C$2)))</f>
        <v/>
      </c>
      <c r="D48" s="82" t="str">
        <f aca="false">IF($B48=D$2,"-",IF(COUNTIF(CORRIDA!$M:$M,$B48&amp;" d. "&amp;D$2)=0,"",COUNTIF(CORRIDA!$M:$M,$B48&amp;" d. "&amp;D$2)))</f>
        <v/>
      </c>
      <c r="E48" s="82" t="str">
        <f aca="false">IF($B48=E$2,"-",IF(COUNTIF(CORRIDA!$M:$M,$B48&amp;" d. "&amp;E$2)=0,"",COUNTIF(CORRIDA!$M:$M,$B48&amp;" d. "&amp;E$2)))</f>
        <v/>
      </c>
      <c r="F48" s="82" t="str">
        <f aca="false">IF($B48=F$2,"-",IF(COUNTIF(CORRIDA!$M:$M,$B48&amp;" d. "&amp;F$2)=0,"",COUNTIF(CORRIDA!$M:$M,$B48&amp;" d. "&amp;F$2)))</f>
        <v/>
      </c>
      <c r="G48" s="82" t="str">
        <f aca="false">IF($B48=G$2,"-",IF(COUNTIF(CORRIDA!$M:$M,$B48&amp;" d. "&amp;G$2)=0,"",COUNTIF(CORRIDA!$M:$M,$B48&amp;" d. "&amp;G$2)))</f>
        <v/>
      </c>
      <c r="H48" s="82" t="str">
        <f aca="false">IF($B48=H$2,"-",IF(COUNTIF(CORRIDA!$M:$M,$B48&amp;" d. "&amp;H$2)=0,"",COUNTIF(CORRIDA!$M:$M,$B48&amp;" d. "&amp;H$2)))</f>
        <v/>
      </c>
      <c r="I48" s="82" t="str">
        <f aca="false">IF($B48=I$2,"-",IF(COUNTIF(CORRIDA!$M:$M,$B48&amp;" d. "&amp;I$2)=0,"",COUNTIF(CORRIDA!$M:$M,$B48&amp;" d. "&amp;I$2)))</f>
        <v/>
      </c>
      <c r="J48" s="82" t="str">
        <f aca="false">IF($B48=J$2,"-",IF(COUNTIF(CORRIDA!$M:$M,$B48&amp;" d. "&amp;J$2)=0,"",COUNTIF(CORRIDA!$M:$M,$B48&amp;" d. "&amp;J$2)))</f>
        <v/>
      </c>
      <c r="K48" s="82" t="str">
        <f aca="false">IF($B48=K$2,"-",IF(COUNTIF(CORRIDA!$M:$M,$B48&amp;" d. "&amp;K$2)=0,"",COUNTIF(CORRIDA!$M:$M,$B48&amp;" d. "&amp;K$2)))</f>
        <v/>
      </c>
      <c r="L48" s="82" t="str">
        <f aca="false">IF($B48=L$2,"-",IF(COUNTIF(CORRIDA!$M:$M,$B48&amp;" d. "&amp;L$2)=0,"",COUNTIF(CORRIDA!$M:$M,$B48&amp;" d. "&amp;L$2)))</f>
        <v/>
      </c>
      <c r="M48" s="82" t="str">
        <f aca="false">IF($B48=M$2,"-",IF(COUNTIF(CORRIDA!$M:$M,$B48&amp;" d. "&amp;M$2)=0,"",COUNTIF(CORRIDA!$M:$M,$B48&amp;" d. "&amp;M$2)))</f>
        <v/>
      </c>
      <c r="N48" s="82" t="str">
        <f aca="false">IF($B48=N$2,"-",IF(COUNTIF(CORRIDA!$M:$M,$B48&amp;" d. "&amp;N$2)=0,"",COUNTIF(CORRIDA!$M:$M,$B48&amp;" d. "&amp;N$2)))</f>
        <v/>
      </c>
      <c r="O48" s="82" t="str">
        <f aca="false">IF($B48=O$2,"-",IF(COUNTIF(CORRIDA!$M:$M,$B48&amp;" d. "&amp;O$2)=0,"",COUNTIF(CORRIDA!$M:$M,$B48&amp;" d. "&amp;O$2)))</f>
        <v/>
      </c>
      <c r="P48" s="82" t="str">
        <f aca="false">IF($B48=P$2,"-",IF(COUNTIF(CORRIDA!$M:$M,$B48&amp;" d. "&amp;P$2)=0,"",COUNTIF(CORRIDA!$M:$M,$B48&amp;" d. "&amp;P$2)))</f>
        <v/>
      </c>
      <c r="Q48" s="82" t="str">
        <f aca="false">IF($B48=Q$2,"-",IF(COUNTIF(CORRIDA!$M:$M,$B48&amp;" d. "&amp;Q$2)=0,"",COUNTIF(CORRIDA!$M:$M,$B48&amp;" d. "&amp;Q$2)))</f>
        <v/>
      </c>
      <c r="R48" s="82" t="str">
        <f aca="false">IF($B48=R$2,"-",IF(COUNTIF(CORRIDA!$M:$M,$B48&amp;" d. "&amp;R$2)=0,"",COUNTIF(CORRIDA!$M:$M,$B48&amp;" d. "&amp;R$2)))</f>
        <v/>
      </c>
      <c r="S48" s="82" t="str">
        <f aca="false">IF($B48=S$2,"-",IF(COUNTIF(CORRIDA!$M:$M,$B48&amp;" d. "&amp;S$2)=0,"",COUNTIF(CORRIDA!$M:$M,$B48&amp;" d. "&amp;S$2)))</f>
        <v/>
      </c>
      <c r="T48" s="82" t="str">
        <f aca="false">IF($B48=T$2,"-",IF(COUNTIF(CORRIDA!$M:$M,$B48&amp;" d. "&amp;T$2)=0,"",COUNTIF(CORRIDA!$M:$M,$B48&amp;" d. "&amp;T$2)))</f>
        <v/>
      </c>
      <c r="U48" s="82" t="str">
        <f aca="false">IF($B48=U$2,"-",IF(COUNTIF(CORRIDA!$M:$M,$B48&amp;" d. "&amp;U$2)=0,"",COUNTIF(CORRIDA!$M:$M,$B48&amp;" d. "&amp;U$2)))</f>
        <v/>
      </c>
      <c r="V48" s="82" t="str">
        <f aca="false">IF($B48=V$2,"-",IF(COUNTIF(CORRIDA!$M:$M,$B48&amp;" d. "&amp;V$2)=0,"",COUNTIF(CORRIDA!$M:$M,$B48&amp;" d. "&amp;V$2)))</f>
        <v/>
      </c>
      <c r="W48" s="82" t="str">
        <f aca="false">IF($B48=W$2,"-",IF(COUNTIF(CORRIDA!$M:$M,$B48&amp;" d. "&amp;W$2)=0,"",COUNTIF(CORRIDA!$M:$M,$B48&amp;" d. "&amp;W$2)))</f>
        <v/>
      </c>
      <c r="X48" s="82" t="str">
        <f aca="false">IF($B48=X$2,"-",IF(COUNTIF(CORRIDA!$M:$M,$B48&amp;" d. "&amp;X$2)=0,"",COUNTIF(CORRIDA!$M:$M,$B48&amp;" d. "&amp;X$2)))</f>
        <v/>
      </c>
      <c r="Y48" s="82" t="str">
        <f aca="false">IF($B48=Y$2,"-",IF(COUNTIF(CORRIDA!$M:$M,$B48&amp;" d. "&amp;Y$2)=0,"",COUNTIF(CORRIDA!$M:$M,$B48&amp;" d. "&amp;Y$2)))</f>
        <v/>
      </c>
      <c r="Z48" s="82" t="str">
        <f aca="false">IF($B48=Z$2,"-",IF(COUNTIF(CORRIDA!$M:$M,$B48&amp;" d. "&amp;Z$2)=0,"",COUNTIF(CORRIDA!$M:$M,$B48&amp;" d. "&amp;Z$2)))</f>
        <v/>
      </c>
      <c r="AA48" s="82" t="str">
        <f aca="false">IF($B48=AA$2,"-",IF(COUNTIF(CORRIDA!$M:$M,$B48&amp;" d. "&amp;AA$2)=0,"",COUNTIF(CORRIDA!$M:$M,$B48&amp;" d. "&amp;AA$2)))</f>
        <v/>
      </c>
      <c r="AB48" s="82" t="str">
        <f aca="false">IF($B48=AB$2,"-",IF(COUNTIF(CORRIDA!$M:$M,$B48&amp;" d. "&amp;AB$2)=0,"",COUNTIF(CORRIDA!$M:$M,$B48&amp;" d. "&amp;AB$2)))</f>
        <v/>
      </c>
      <c r="AC48" s="82" t="str">
        <f aca="false">IF($B48=AC$2,"-",IF(COUNTIF(CORRIDA!$M:$M,$B48&amp;" d. "&amp;AC$2)=0,"",COUNTIF(CORRIDA!$M:$M,$B48&amp;" d. "&amp;AC$2)))</f>
        <v/>
      </c>
      <c r="AD48" s="82" t="str">
        <f aca="false">IF($B48=AD$2,"-",IF(COUNTIF(CORRIDA!$M:$M,$B48&amp;" d. "&amp;AD$2)=0,"",COUNTIF(CORRIDA!$M:$M,$B48&amp;" d. "&amp;AD$2)))</f>
        <v/>
      </c>
      <c r="AE48" s="82" t="str">
        <f aca="false">IF($B48=AE$2,"-",IF(COUNTIF(CORRIDA!$M:$M,$B48&amp;" d. "&amp;AE$2)=0,"",COUNTIF(CORRIDA!$M:$M,$B48&amp;" d. "&amp;AE$2)))</f>
        <v/>
      </c>
      <c r="AF48" s="82" t="str">
        <f aca="false">IF($B48=AF$2,"-",IF(COUNTIF(CORRIDA!$M:$M,$B48&amp;" d. "&amp;AF$2)=0,"",COUNTIF(CORRIDA!$M:$M,$B48&amp;" d. "&amp;AF$2)))</f>
        <v/>
      </c>
      <c r="AG48" s="82" t="str">
        <f aca="false">IF($B48=AG$2,"-",IF(COUNTIF(CORRIDA!$M:$M,$B48&amp;" d. "&amp;AG$2)=0,"",COUNTIF(CORRIDA!$M:$M,$B48&amp;" d. "&amp;AG$2)))</f>
        <v/>
      </c>
      <c r="AH48" s="82" t="str">
        <f aca="false">IF($B48=AH$2,"-",IF(COUNTIF(CORRIDA!$M:$M,$B48&amp;" d. "&amp;AH$2)=0,"",COUNTIF(CORRIDA!$M:$M,$B48&amp;" d. "&amp;AH$2)))</f>
        <v/>
      </c>
      <c r="AI48" s="82" t="str">
        <f aca="false">IF($B48=AI$2,"-",IF(COUNTIF(CORRIDA!$M:$M,$B48&amp;" d. "&amp;AI$2)=0,"",COUNTIF(CORRIDA!$M:$M,$B48&amp;" d. "&amp;AI$2)))</f>
        <v/>
      </c>
      <c r="AJ48" s="82" t="str">
        <f aca="false">IF($B48=AJ$2,"-",IF(COUNTIF(CORRIDA!$M:$M,$B48&amp;" d. "&amp;AJ$2)=0,"",COUNTIF(CORRIDA!$M:$M,$B48&amp;" d. "&amp;AJ$2)))</f>
        <v/>
      </c>
      <c r="AK48" s="82" t="str">
        <f aca="false">IF($B48=AK$2,"-",IF(COUNTIF(CORRIDA!$M:$M,$B48&amp;" d. "&amp;AK$2)=0,"",COUNTIF(CORRIDA!$M:$M,$B48&amp;" d. "&amp;AK$2)))</f>
        <v/>
      </c>
      <c r="AL48" s="82" t="str">
        <f aca="false">IF($B48=AL$2,"-",IF(COUNTIF(CORRIDA!$M:$M,$B48&amp;" d. "&amp;AL$2)=0,"",COUNTIF(CORRIDA!$M:$M,$B48&amp;" d. "&amp;AL$2)))</f>
        <v/>
      </c>
      <c r="AM48" s="82" t="str">
        <f aca="false">IF($B48=AM$2,"-",IF(COUNTIF(CORRIDA!$M:$M,$B48&amp;" d. "&amp;AM$2)=0,"",COUNTIF(CORRIDA!$M:$M,$B48&amp;" d. "&amp;AM$2)))</f>
        <v/>
      </c>
      <c r="AN48" s="82" t="str">
        <f aca="false">IF($B48=AN$2,"-",IF(COUNTIF(CORRIDA!$M:$M,$B48&amp;" d. "&amp;AN$2)=0,"",COUNTIF(CORRIDA!$M:$M,$B48&amp;" d. "&amp;AN$2)))</f>
        <v/>
      </c>
      <c r="AO48" s="82" t="str">
        <f aca="false">IF($B48=AO$2,"-",IF(COUNTIF(CORRIDA!$M:$M,$B48&amp;" d. "&amp;AO$2)=0,"",COUNTIF(CORRIDA!$M:$M,$B48&amp;" d. "&amp;AO$2)))</f>
        <v/>
      </c>
      <c r="AP48" s="82" t="str">
        <f aca="false">IF($B48=AP$2,"-",IF(COUNTIF(CORRIDA!$M:$M,$B48&amp;" d. "&amp;AP$2)=0,"",COUNTIF(CORRIDA!$M:$M,$B48&amp;" d. "&amp;AP$2)))</f>
        <v/>
      </c>
      <c r="AQ48" s="82" t="str">
        <f aca="false">IF($B48=AQ$2,"-",IF(COUNTIF(CORRIDA!$M:$M,$B48&amp;" d. "&amp;AQ$2)=0,"",COUNTIF(CORRIDA!$M:$M,$B48&amp;" d. "&amp;AQ$2)))</f>
        <v/>
      </c>
      <c r="AR48" s="82" t="str">
        <f aca="false">IF($B48=AR$2,"-",IF(COUNTIF(CORRIDA!$M:$M,$B48&amp;" d. "&amp;AR$2)=0,"",COUNTIF(CORRIDA!$M:$M,$B48&amp;" d. "&amp;AR$2)))</f>
        <v/>
      </c>
      <c r="AS48" s="82" t="str">
        <f aca="false">IF($B48=AS$2,"-",IF(COUNTIF(CORRIDA!$M:$M,$B48&amp;" d. "&amp;AS$2)=0,"",COUNTIF(CORRIDA!$M:$M,$B48&amp;" d. "&amp;AS$2)))</f>
        <v/>
      </c>
      <c r="AT48" s="82" t="str">
        <f aca="false">IF($B48=AT$2,"-",IF(COUNTIF(CORRIDA!$M:$M,$B48&amp;" d. "&amp;AT$2)=0,"",COUNTIF(CORRIDA!$M:$M,$B48&amp;" d. "&amp;AT$2)))</f>
        <v/>
      </c>
      <c r="AU48" s="82" t="str">
        <f aca="false">IF($B48=AU$2,"-",IF(COUNTIF(CORRIDA!$M:$M,$B48&amp;" d. "&amp;AU$2)=0,"",COUNTIF(CORRIDA!$M:$M,$B48&amp;" d. "&amp;AU$2)))</f>
        <v/>
      </c>
      <c r="AV48" s="82" t="str">
        <f aca="false">IF($B48=AV$2,"-",IF(COUNTIF(CORRIDA!$M:$M,$B48&amp;" d. "&amp;AV$2)=0,"",COUNTIF(CORRIDA!$M:$M,$B48&amp;" d. "&amp;AV$2)))</f>
        <v>-</v>
      </c>
      <c r="AW48" s="82" t="str">
        <f aca="false">IF($B48=AW$2,"-",IF(COUNTIF(CORRIDA!$M:$M,$B48&amp;" d. "&amp;AW$2)=0,"",COUNTIF(CORRIDA!$M:$M,$B48&amp;" d. "&amp;AW$2)))</f>
        <v/>
      </c>
      <c r="AX48" s="82" t="str">
        <f aca="false">IF($B48=AX$2,"-",IF(COUNTIF(CORRIDA!$M:$M,$B48&amp;" d. "&amp;AX$2)=0,"",COUNTIF(CORRIDA!$M:$M,$B48&amp;" d. "&amp;AX$2)))</f>
        <v/>
      </c>
      <c r="AY48" s="82" t="str">
        <f aca="false">IF($B48=AY$2,"-",IF(COUNTIF(CORRIDA!$M:$M,$B48&amp;" d. "&amp;AY$2)=0,"",COUNTIF(CORRIDA!$M:$M,$B48&amp;" d. "&amp;AY$2)))</f>
        <v/>
      </c>
      <c r="AZ48" s="82" t="str">
        <f aca="false">IF($B48=AZ$2,"-",IF(COUNTIF(CORRIDA!$M:$M,$B48&amp;" d. "&amp;AZ$2)=0,"",COUNTIF(CORRIDA!$M:$M,$B48&amp;" d. "&amp;AZ$2)))</f>
        <v/>
      </c>
      <c r="BA48" s="75" t="n">
        <f aca="false">SUM(C48:AZ48)</f>
        <v>0</v>
      </c>
      <c r="BE48" s="73" t="str">
        <f aca="false">B48</f>
        <v>Vitor 100%</v>
      </c>
      <c r="BF48" s="83" t="str">
        <f aca="false">IF($B48=BF$2,"-",IF(COUNTIF(CORRIDA!$M:$M,$B48&amp;" d. "&amp;BF$2)+COUNTIF(CORRIDA!$M:$M,BF$2&amp;" d. "&amp;$B48)=0,"",COUNTIF(CORRIDA!$M:$M,$B48&amp;" d. "&amp;BF$2)+COUNTIF(CORRIDA!$M:$M,BF$2&amp;" d. "&amp;$B48)))</f>
        <v/>
      </c>
      <c r="BG48" s="83" t="str">
        <f aca="false">IF($B48=BG$2,"-",IF(COUNTIF(CORRIDA!$M:$M,$B48&amp;" d. "&amp;BG$2)+COUNTIF(CORRIDA!$M:$M,BG$2&amp;" d. "&amp;$B48)=0,"",COUNTIF(CORRIDA!$M:$M,$B48&amp;" d. "&amp;BG$2)+COUNTIF(CORRIDA!$M:$M,BG$2&amp;" d. "&amp;$B48)))</f>
        <v/>
      </c>
      <c r="BH48" s="83" t="str">
        <f aca="false">IF($B48=BH$2,"-",IF(COUNTIF(CORRIDA!$M:$M,$B48&amp;" d. "&amp;BH$2)+COUNTIF(CORRIDA!$M:$M,BH$2&amp;" d. "&amp;$B48)=0,"",COUNTIF(CORRIDA!$M:$M,$B48&amp;" d. "&amp;BH$2)+COUNTIF(CORRIDA!$M:$M,BH$2&amp;" d. "&amp;$B48)))</f>
        <v/>
      </c>
      <c r="BI48" s="83" t="str">
        <f aca="false">IF($B48=BI$2,"-",IF(COUNTIF(CORRIDA!$M:$M,$B48&amp;" d. "&amp;BI$2)+COUNTIF(CORRIDA!$M:$M,BI$2&amp;" d. "&amp;$B48)=0,"",COUNTIF(CORRIDA!$M:$M,$B48&amp;" d. "&amp;BI$2)+COUNTIF(CORRIDA!$M:$M,BI$2&amp;" d. "&amp;$B48)))</f>
        <v/>
      </c>
      <c r="BJ48" s="83" t="str">
        <f aca="false">IF($B48=BJ$2,"-",IF(COUNTIF(CORRIDA!$M:$M,$B48&amp;" d. "&amp;BJ$2)+COUNTIF(CORRIDA!$M:$M,BJ$2&amp;" d. "&amp;$B48)=0,"",COUNTIF(CORRIDA!$M:$M,$B48&amp;" d. "&amp;BJ$2)+COUNTIF(CORRIDA!$M:$M,BJ$2&amp;" d. "&amp;$B48)))</f>
        <v/>
      </c>
      <c r="BK48" s="83" t="str">
        <f aca="false">IF($B48=BK$2,"-",IF(COUNTIF(CORRIDA!$M:$M,$B48&amp;" d. "&amp;BK$2)+COUNTIF(CORRIDA!$M:$M,BK$2&amp;" d. "&amp;$B48)=0,"",COUNTIF(CORRIDA!$M:$M,$B48&amp;" d. "&amp;BK$2)+COUNTIF(CORRIDA!$M:$M,BK$2&amp;" d. "&amp;$B48)))</f>
        <v/>
      </c>
      <c r="BL48" s="83" t="str">
        <f aca="false">IF($B48=BL$2,"-",IF(COUNTIF(CORRIDA!$M:$M,$B48&amp;" d. "&amp;BL$2)+COUNTIF(CORRIDA!$M:$M,BL$2&amp;" d. "&amp;$B48)=0,"",COUNTIF(CORRIDA!$M:$M,$B48&amp;" d. "&amp;BL$2)+COUNTIF(CORRIDA!$M:$M,BL$2&amp;" d. "&amp;$B48)))</f>
        <v/>
      </c>
      <c r="BM48" s="83" t="str">
        <f aca="false">IF($B48=BM$2,"-",IF(COUNTIF(CORRIDA!$M:$M,$B48&amp;" d. "&amp;BM$2)+COUNTIF(CORRIDA!$M:$M,BM$2&amp;" d. "&amp;$B48)=0,"",COUNTIF(CORRIDA!$M:$M,$B48&amp;" d. "&amp;BM$2)+COUNTIF(CORRIDA!$M:$M,BM$2&amp;" d. "&amp;$B48)))</f>
        <v/>
      </c>
      <c r="BN48" s="83" t="str">
        <f aca="false">IF($B48=BN$2,"-",IF(COUNTIF(CORRIDA!$M:$M,$B48&amp;" d. "&amp;BN$2)+COUNTIF(CORRIDA!$M:$M,BN$2&amp;" d. "&amp;$B48)=0,"",COUNTIF(CORRIDA!$M:$M,$B48&amp;" d. "&amp;BN$2)+COUNTIF(CORRIDA!$M:$M,BN$2&amp;" d. "&amp;$B48)))</f>
        <v/>
      </c>
      <c r="BO48" s="83" t="str">
        <f aca="false">IF($B48=BO$2,"-",IF(COUNTIF(CORRIDA!$M:$M,$B48&amp;" d. "&amp;BO$2)+COUNTIF(CORRIDA!$M:$M,BO$2&amp;" d. "&amp;$B48)=0,"",COUNTIF(CORRIDA!$M:$M,$B48&amp;" d. "&amp;BO$2)+COUNTIF(CORRIDA!$M:$M,BO$2&amp;" d. "&amp;$B48)))</f>
        <v/>
      </c>
      <c r="BP48" s="83" t="str">
        <f aca="false">IF($B48=BP$2,"-",IF(COUNTIF(CORRIDA!$M:$M,$B48&amp;" d. "&amp;BP$2)+COUNTIF(CORRIDA!$M:$M,BP$2&amp;" d. "&amp;$B48)=0,"",COUNTIF(CORRIDA!$M:$M,$B48&amp;" d. "&amp;BP$2)+COUNTIF(CORRIDA!$M:$M,BP$2&amp;" d. "&amp;$B48)))</f>
        <v/>
      </c>
      <c r="BQ48" s="83" t="str">
        <f aca="false">IF($B48=BQ$2,"-",IF(COUNTIF(CORRIDA!$M:$M,$B48&amp;" d. "&amp;BQ$2)+COUNTIF(CORRIDA!$M:$M,BQ$2&amp;" d. "&amp;$B48)=0,"",COUNTIF(CORRIDA!$M:$M,$B48&amp;" d. "&amp;BQ$2)+COUNTIF(CORRIDA!$M:$M,BQ$2&amp;" d. "&amp;$B48)))</f>
        <v/>
      </c>
      <c r="BR48" s="83" t="str">
        <f aca="false">IF($B48=BR$2,"-",IF(COUNTIF(CORRIDA!$M:$M,$B48&amp;" d. "&amp;BR$2)+COUNTIF(CORRIDA!$M:$M,BR$2&amp;" d. "&amp;$B48)=0,"",COUNTIF(CORRIDA!$M:$M,$B48&amp;" d. "&amp;BR$2)+COUNTIF(CORRIDA!$M:$M,BR$2&amp;" d. "&amp;$B48)))</f>
        <v/>
      </c>
      <c r="BS48" s="83" t="str">
        <f aca="false">IF($B48=BS$2,"-",IF(COUNTIF(CORRIDA!$M:$M,$B48&amp;" d. "&amp;BS$2)+COUNTIF(CORRIDA!$M:$M,BS$2&amp;" d. "&amp;$B48)=0,"",COUNTIF(CORRIDA!$M:$M,$B48&amp;" d. "&amp;BS$2)+COUNTIF(CORRIDA!$M:$M,BS$2&amp;" d. "&amp;$B48)))</f>
        <v/>
      </c>
      <c r="BT48" s="83" t="str">
        <f aca="false">IF($B48=BT$2,"-",IF(COUNTIF(CORRIDA!$M:$M,$B48&amp;" d. "&amp;BT$2)+COUNTIF(CORRIDA!$M:$M,BT$2&amp;" d. "&amp;$B48)=0,"",COUNTIF(CORRIDA!$M:$M,$B48&amp;" d. "&amp;BT$2)+COUNTIF(CORRIDA!$M:$M,BT$2&amp;" d. "&amp;$B48)))</f>
        <v/>
      </c>
      <c r="BU48" s="83" t="str">
        <f aca="false">IF($B48=BU$2,"-",IF(COUNTIF(CORRIDA!$M:$M,$B48&amp;" d. "&amp;BU$2)+COUNTIF(CORRIDA!$M:$M,BU$2&amp;" d. "&amp;$B48)=0,"",COUNTIF(CORRIDA!$M:$M,$B48&amp;" d. "&amp;BU$2)+COUNTIF(CORRIDA!$M:$M,BU$2&amp;" d. "&amp;$B48)))</f>
        <v/>
      </c>
      <c r="BV48" s="83" t="str">
        <f aca="false">IF($B48=BV$2,"-",IF(COUNTIF(CORRIDA!$M:$M,$B48&amp;" d. "&amp;BV$2)+COUNTIF(CORRIDA!$M:$M,BV$2&amp;" d. "&amp;$B48)=0,"",COUNTIF(CORRIDA!$M:$M,$B48&amp;" d. "&amp;BV$2)+COUNTIF(CORRIDA!$M:$M,BV$2&amp;" d. "&amp;$B48)))</f>
        <v/>
      </c>
      <c r="BW48" s="83" t="str">
        <f aca="false">IF($B48=BW$2,"-",IF(COUNTIF(CORRIDA!$M:$M,$B48&amp;" d. "&amp;BW$2)+COUNTIF(CORRIDA!$M:$M,BW$2&amp;" d. "&amp;$B48)=0,"",COUNTIF(CORRIDA!$M:$M,$B48&amp;" d. "&amp;BW$2)+COUNTIF(CORRIDA!$M:$M,BW$2&amp;" d. "&amp;$B48)))</f>
        <v/>
      </c>
      <c r="BX48" s="83" t="str">
        <f aca="false">IF($B48=BX$2,"-",IF(COUNTIF(CORRIDA!$M:$M,$B48&amp;" d. "&amp;BX$2)+COUNTIF(CORRIDA!$M:$M,BX$2&amp;" d. "&amp;$B48)=0,"",COUNTIF(CORRIDA!$M:$M,$B48&amp;" d. "&amp;BX$2)+COUNTIF(CORRIDA!$M:$M,BX$2&amp;" d. "&amp;$B48)))</f>
        <v/>
      </c>
      <c r="BY48" s="83" t="str">
        <f aca="false">IF($B48=BY$2,"-",IF(COUNTIF(CORRIDA!$M:$M,$B48&amp;" d. "&amp;BY$2)+COUNTIF(CORRIDA!$M:$M,BY$2&amp;" d. "&amp;$B48)=0,"",COUNTIF(CORRIDA!$M:$M,$B48&amp;" d. "&amp;BY$2)+COUNTIF(CORRIDA!$M:$M,BY$2&amp;" d. "&amp;$B48)))</f>
        <v/>
      </c>
      <c r="BZ48" s="83" t="str">
        <f aca="false">IF($B48=BZ$2,"-",IF(COUNTIF(CORRIDA!$M:$M,$B48&amp;" d. "&amp;BZ$2)+COUNTIF(CORRIDA!$M:$M,BZ$2&amp;" d. "&amp;$B48)=0,"",COUNTIF(CORRIDA!$M:$M,$B48&amp;" d. "&amp;BZ$2)+COUNTIF(CORRIDA!$M:$M,BZ$2&amp;" d. "&amp;$B48)))</f>
        <v/>
      </c>
      <c r="CA48" s="83" t="str">
        <f aca="false">IF($B48=CA$2,"-",IF(COUNTIF(CORRIDA!$M:$M,$B48&amp;" d. "&amp;CA$2)+COUNTIF(CORRIDA!$M:$M,CA$2&amp;" d. "&amp;$B48)=0,"",COUNTIF(CORRIDA!$M:$M,$B48&amp;" d. "&amp;CA$2)+COUNTIF(CORRIDA!$M:$M,CA$2&amp;" d. "&amp;$B48)))</f>
        <v/>
      </c>
      <c r="CB48" s="83" t="str">
        <f aca="false">IF($B48=CB$2,"-",IF(COUNTIF(CORRIDA!$M:$M,$B48&amp;" d. "&amp;CB$2)+COUNTIF(CORRIDA!$M:$M,CB$2&amp;" d. "&amp;$B48)=0,"",COUNTIF(CORRIDA!$M:$M,$B48&amp;" d. "&amp;CB$2)+COUNTIF(CORRIDA!$M:$M,CB$2&amp;" d. "&amp;$B48)))</f>
        <v/>
      </c>
      <c r="CC48" s="83" t="str">
        <f aca="false">IF($B48=CC$2,"-",IF(COUNTIF(CORRIDA!$M:$M,$B48&amp;" d. "&amp;CC$2)+COUNTIF(CORRIDA!$M:$M,CC$2&amp;" d. "&amp;$B48)=0,"",COUNTIF(CORRIDA!$M:$M,$B48&amp;" d. "&amp;CC$2)+COUNTIF(CORRIDA!$M:$M,CC$2&amp;" d. "&amp;$B48)))</f>
        <v/>
      </c>
      <c r="CD48" s="83" t="str">
        <f aca="false">IF($B48=CD$2,"-",IF(COUNTIF(CORRIDA!$M:$M,$B48&amp;" d. "&amp;CD$2)+COUNTIF(CORRIDA!$M:$M,CD$2&amp;" d. "&amp;$B48)=0,"",COUNTIF(CORRIDA!$M:$M,$B48&amp;" d. "&amp;CD$2)+COUNTIF(CORRIDA!$M:$M,CD$2&amp;" d. "&amp;$B48)))</f>
        <v/>
      </c>
      <c r="CE48" s="83" t="str">
        <f aca="false">IF($B48=CE$2,"-",IF(COUNTIF(CORRIDA!$M:$M,$B48&amp;" d. "&amp;CE$2)+COUNTIF(CORRIDA!$M:$M,CE$2&amp;" d. "&amp;$B48)=0,"",COUNTIF(CORRIDA!$M:$M,$B48&amp;" d. "&amp;CE$2)+COUNTIF(CORRIDA!$M:$M,CE$2&amp;" d. "&amp;$B48)))</f>
        <v/>
      </c>
      <c r="CF48" s="83" t="str">
        <f aca="false">IF($B48=CF$2,"-",IF(COUNTIF(CORRIDA!$M:$M,$B48&amp;" d. "&amp;CF$2)+COUNTIF(CORRIDA!$M:$M,CF$2&amp;" d. "&amp;$B48)=0,"",COUNTIF(CORRIDA!$M:$M,$B48&amp;" d. "&amp;CF$2)+COUNTIF(CORRIDA!$M:$M,CF$2&amp;" d. "&amp;$B48)))</f>
        <v/>
      </c>
      <c r="CG48" s="83" t="str">
        <f aca="false">IF($B48=CG$2,"-",IF(COUNTIF(CORRIDA!$M:$M,$B48&amp;" d. "&amp;CG$2)+COUNTIF(CORRIDA!$M:$M,CG$2&amp;" d. "&amp;$B48)=0,"",COUNTIF(CORRIDA!$M:$M,$B48&amp;" d. "&amp;CG$2)+COUNTIF(CORRIDA!$M:$M,CG$2&amp;" d. "&amp;$B48)))</f>
        <v/>
      </c>
      <c r="CH48" s="83" t="str">
        <f aca="false">IF($B48=CH$2,"-",IF(COUNTIF(CORRIDA!$M:$M,$B48&amp;" d. "&amp;CH$2)+COUNTIF(CORRIDA!$M:$M,CH$2&amp;" d. "&amp;$B48)=0,"",COUNTIF(CORRIDA!$M:$M,$B48&amp;" d. "&amp;CH$2)+COUNTIF(CORRIDA!$M:$M,CH$2&amp;" d. "&amp;$B48)))</f>
        <v/>
      </c>
      <c r="CI48" s="83" t="str">
        <f aca="false">IF($B48=CI$2,"-",IF(COUNTIF(CORRIDA!$M:$M,$B48&amp;" d. "&amp;CI$2)+COUNTIF(CORRIDA!$M:$M,CI$2&amp;" d. "&amp;$B48)=0,"",COUNTIF(CORRIDA!$M:$M,$B48&amp;" d. "&amp;CI$2)+COUNTIF(CORRIDA!$M:$M,CI$2&amp;" d. "&amp;$B48)))</f>
        <v/>
      </c>
      <c r="CJ48" s="83" t="str">
        <f aca="false">IF($B48=CJ$2,"-",IF(COUNTIF(CORRIDA!$M:$M,$B48&amp;" d. "&amp;CJ$2)+COUNTIF(CORRIDA!$M:$M,CJ$2&amp;" d. "&amp;$B48)=0,"",COUNTIF(CORRIDA!$M:$M,$B48&amp;" d. "&amp;CJ$2)+COUNTIF(CORRIDA!$M:$M,CJ$2&amp;" d. "&amp;$B48)))</f>
        <v/>
      </c>
      <c r="CK48" s="83" t="str">
        <f aca="false">IF($B48=CK$2,"-",IF(COUNTIF(CORRIDA!$M:$M,$B48&amp;" d. "&amp;CK$2)+COUNTIF(CORRIDA!$M:$M,CK$2&amp;" d. "&amp;$B48)=0,"",COUNTIF(CORRIDA!$M:$M,$B48&amp;" d. "&amp;CK$2)+COUNTIF(CORRIDA!$M:$M,CK$2&amp;" d. "&amp;$B48)))</f>
        <v/>
      </c>
      <c r="CL48" s="83" t="str">
        <f aca="false">IF($B48=CL$2,"-",IF(COUNTIF(CORRIDA!$M:$M,$B48&amp;" d. "&amp;CL$2)+COUNTIF(CORRIDA!$M:$M,CL$2&amp;" d. "&amp;$B48)=0,"",COUNTIF(CORRIDA!$M:$M,$B48&amp;" d. "&amp;CL$2)+COUNTIF(CORRIDA!$M:$M,CL$2&amp;" d. "&amp;$B48)))</f>
        <v/>
      </c>
      <c r="CM48" s="83" t="str">
        <f aca="false">IF($B48=CM$2,"-",IF(COUNTIF(CORRIDA!$M:$M,$B48&amp;" d. "&amp;CM$2)+COUNTIF(CORRIDA!$M:$M,CM$2&amp;" d. "&amp;$B48)=0,"",COUNTIF(CORRIDA!$M:$M,$B48&amp;" d. "&amp;CM$2)+COUNTIF(CORRIDA!$M:$M,CM$2&amp;" d. "&amp;$B48)))</f>
        <v/>
      </c>
      <c r="CN48" s="83" t="str">
        <f aca="false">IF($B48=CN$2,"-",IF(COUNTIF(CORRIDA!$M:$M,$B48&amp;" d. "&amp;CN$2)+COUNTIF(CORRIDA!$M:$M,CN$2&amp;" d. "&amp;$B48)=0,"",COUNTIF(CORRIDA!$M:$M,$B48&amp;" d. "&amp;CN$2)+COUNTIF(CORRIDA!$M:$M,CN$2&amp;" d. "&amp;$B48)))</f>
        <v/>
      </c>
      <c r="CO48" s="83" t="str">
        <f aca="false">IF($B48=CO$2,"-",IF(COUNTIF(CORRIDA!$M:$M,$B48&amp;" d. "&amp;CO$2)+COUNTIF(CORRIDA!$M:$M,CO$2&amp;" d. "&amp;$B48)=0,"",COUNTIF(CORRIDA!$M:$M,$B48&amp;" d. "&amp;CO$2)+COUNTIF(CORRIDA!$M:$M,CO$2&amp;" d. "&amp;$B48)))</f>
        <v/>
      </c>
      <c r="CP48" s="83" t="str">
        <f aca="false">IF($B48=CP$2,"-",IF(COUNTIF(CORRIDA!$M:$M,$B48&amp;" d. "&amp;CP$2)+COUNTIF(CORRIDA!$M:$M,CP$2&amp;" d. "&amp;$B48)=0,"",COUNTIF(CORRIDA!$M:$M,$B48&amp;" d. "&amp;CP$2)+COUNTIF(CORRIDA!$M:$M,CP$2&amp;" d. "&amp;$B48)))</f>
        <v/>
      </c>
      <c r="CQ48" s="83" t="str">
        <f aca="false">IF($B48=CQ$2,"-",IF(COUNTIF(CORRIDA!$M:$M,$B48&amp;" d. "&amp;CQ$2)+COUNTIF(CORRIDA!$M:$M,CQ$2&amp;" d. "&amp;$B48)=0,"",COUNTIF(CORRIDA!$M:$M,$B48&amp;" d. "&amp;CQ$2)+COUNTIF(CORRIDA!$M:$M,CQ$2&amp;" d. "&amp;$B48)))</f>
        <v/>
      </c>
      <c r="CR48" s="83" t="str">
        <f aca="false">IF($B48=CR$2,"-",IF(COUNTIF(CORRIDA!$M:$M,$B48&amp;" d. "&amp;CR$2)+COUNTIF(CORRIDA!$M:$M,CR$2&amp;" d. "&amp;$B48)=0,"",COUNTIF(CORRIDA!$M:$M,$B48&amp;" d. "&amp;CR$2)+COUNTIF(CORRIDA!$M:$M,CR$2&amp;" d. "&amp;$B48)))</f>
        <v/>
      </c>
      <c r="CS48" s="83" t="str">
        <f aca="false">IF($B48=CS$2,"-",IF(COUNTIF(CORRIDA!$M:$M,$B48&amp;" d. "&amp;CS$2)+COUNTIF(CORRIDA!$M:$M,CS$2&amp;" d. "&amp;$B48)=0,"",COUNTIF(CORRIDA!$M:$M,$B48&amp;" d. "&amp;CS$2)+COUNTIF(CORRIDA!$M:$M,CS$2&amp;" d. "&amp;$B48)))</f>
        <v/>
      </c>
      <c r="CT48" s="83" t="str">
        <f aca="false">IF($B48=CT$2,"-",IF(COUNTIF(CORRIDA!$M:$M,$B48&amp;" d. "&amp;CT$2)+COUNTIF(CORRIDA!$M:$M,CT$2&amp;" d. "&amp;$B48)=0,"",COUNTIF(CORRIDA!$M:$M,$B48&amp;" d. "&amp;CT$2)+COUNTIF(CORRIDA!$M:$M,CT$2&amp;" d. "&amp;$B48)))</f>
        <v/>
      </c>
      <c r="CU48" s="83" t="str">
        <f aca="false">IF($B48=CU$2,"-",IF(COUNTIF(CORRIDA!$M:$M,$B48&amp;" d. "&amp;CU$2)+COUNTIF(CORRIDA!$M:$M,CU$2&amp;" d. "&amp;$B48)=0,"",COUNTIF(CORRIDA!$M:$M,$B48&amp;" d. "&amp;CU$2)+COUNTIF(CORRIDA!$M:$M,CU$2&amp;" d. "&amp;$B48)))</f>
        <v/>
      </c>
      <c r="CV48" s="83" t="str">
        <f aca="false">IF($B48=CV$2,"-",IF(COUNTIF(CORRIDA!$M:$M,$B48&amp;" d. "&amp;CV$2)+COUNTIF(CORRIDA!$M:$M,CV$2&amp;" d. "&amp;$B48)=0,"",COUNTIF(CORRIDA!$M:$M,$B48&amp;" d. "&amp;CV$2)+COUNTIF(CORRIDA!$M:$M,CV$2&amp;" d. "&amp;$B48)))</f>
        <v/>
      </c>
      <c r="CW48" s="83" t="str">
        <f aca="false">IF($B48=CW$2,"-",IF(COUNTIF(CORRIDA!$M:$M,$B48&amp;" d. "&amp;CW$2)+COUNTIF(CORRIDA!$M:$M,CW$2&amp;" d. "&amp;$B48)=0,"",COUNTIF(CORRIDA!$M:$M,$B48&amp;" d. "&amp;CW$2)+COUNTIF(CORRIDA!$M:$M,CW$2&amp;" d. "&amp;$B48)))</f>
        <v/>
      </c>
      <c r="CX48" s="83" t="str">
        <f aca="false">IF($B48=CX$2,"-",IF(COUNTIF(CORRIDA!$M:$M,$B48&amp;" d. "&amp;CX$2)+COUNTIF(CORRIDA!$M:$M,CX$2&amp;" d. "&amp;$B48)=0,"",COUNTIF(CORRIDA!$M:$M,$B48&amp;" d. "&amp;CX$2)+COUNTIF(CORRIDA!$M:$M,CX$2&amp;" d. "&amp;$B48)))</f>
        <v/>
      </c>
      <c r="CY48" s="83" t="str">
        <f aca="false">IF($B48=CY$2,"-",IF(COUNTIF(CORRIDA!$M:$M,$B48&amp;" d. "&amp;CY$2)+COUNTIF(CORRIDA!$M:$M,CY$2&amp;" d. "&amp;$B48)=0,"",COUNTIF(CORRIDA!$M:$M,$B48&amp;" d. "&amp;CY$2)+COUNTIF(CORRIDA!$M:$M,CY$2&amp;" d. "&amp;$B48)))</f>
        <v>-</v>
      </c>
      <c r="CZ48" s="83" t="str">
        <f aca="false">IF($B48=CZ$2,"-",IF(COUNTIF(CORRIDA!$M:$M,$B48&amp;" d. "&amp;CZ$2)+COUNTIF(CORRIDA!$M:$M,CZ$2&amp;" d. "&amp;$B48)=0,"",COUNTIF(CORRIDA!$M:$M,$B48&amp;" d. "&amp;CZ$2)+COUNTIF(CORRIDA!$M:$M,CZ$2&amp;" d. "&amp;$B48)))</f>
        <v/>
      </c>
      <c r="DA48" s="83" t="str">
        <f aca="false">IF($B48=DA$2,"-",IF(COUNTIF(CORRIDA!$M:$M,$B48&amp;" d. "&amp;DA$2)+COUNTIF(CORRIDA!$M:$M,DA$2&amp;" d. "&amp;$B48)=0,"",COUNTIF(CORRIDA!$M:$M,$B48&amp;" d. "&amp;DA$2)+COUNTIF(CORRIDA!$M:$M,DA$2&amp;" d. "&amp;$B48)))</f>
        <v/>
      </c>
      <c r="DB48" s="83" t="str">
        <f aca="false">IF($B48=DB$2,"-",IF(COUNTIF(CORRIDA!$M:$M,$B48&amp;" d. "&amp;DB$2)+COUNTIF(CORRIDA!$M:$M,DB$2&amp;" d. "&amp;$B48)=0,"",COUNTIF(CORRIDA!$M:$M,$B48&amp;" d. "&amp;DB$2)+COUNTIF(CORRIDA!$M:$M,DB$2&amp;" d. "&amp;$B48)))</f>
        <v/>
      </c>
      <c r="DC48" s="83" t="str">
        <f aca="false">IF($B48=DC$2,"-",IF(COUNTIF(CORRIDA!$M:$M,$B48&amp;" d. "&amp;DC$2)+COUNTIF(CORRIDA!$M:$M,DC$2&amp;" d. "&amp;$B48)=0,"",COUNTIF(CORRIDA!$M:$M,$B48&amp;" d. "&amp;DC$2)+COUNTIF(CORRIDA!$M:$M,DC$2&amp;" d. "&amp;$B48)))</f>
        <v/>
      </c>
      <c r="DD48" s="75" t="n">
        <f aca="false">SUM(BF48:DC48)</f>
        <v>0</v>
      </c>
      <c r="DE48" s="77" t="n">
        <f aca="false">COUNTIF(BF48:DC48,"&gt;0")</f>
        <v>0</v>
      </c>
      <c r="DF48" s="78" t="n">
        <f aca="false">IF(COUNTIF(BF48:DC48,"&gt;0")&lt;10,0,QUOTIENT(COUNTIF(BF48:DC48,"&gt;0"),5)*50)</f>
        <v>0</v>
      </c>
      <c r="DG48" s="79"/>
      <c r="DH48" s="73" t="str">
        <f aca="false">BE48</f>
        <v>Vitor 100%</v>
      </c>
      <c r="DI48" s="83" t="n">
        <f aca="false">IF($B48=DI$2,0,IF(COUNTIF(CORRIDA!$M:$M,$B48&amp;" d. "&amp;DI$2)+COUNTIF(CORRIDA!$M:$M,DI$2&amp;" d. "&amp;$B48)=0,0,COUNTIF(CORRIDA!$M:$M,$B48&amp;" d. "&amp;DI$2)+COUNTIF(CORRIDA!$M:$M,DI$2&amp;" d. "&amp;$B48)))</f>
        <v>0</v>
      </c>
      <c r="DJ48" s="83" t="n">
        <f aca="false">IF($B48=DJ$2,0,IF(COUNTIF(CORRIDA!$M:$M,$B48&amp;" d. "&amp;DJ$2)+COUNTIF(CORRIDA!$M:$M,DJ$2&amp;" d. "&amp;$B48)=0,0,COUNTIF(CORRIDA!$M:$M,$B48&amp;" d. "&amp;DJ$2)+COUNTIF(CORRIDA!$M:$M,DJ$2&amp;" d. "&amp;$B48)))</f>
        <v>0</v>
      </c>
      <c r="DK48" s="83" t="n">
        <f aca="false">IF($B48=DK$2,0,IF(COUNTIF(CORRIDA!$M:$M,$B48&amp;" d. "&amp;DK$2)+COUNTIF(CORRIDA!$M:$M,DK$2&amp;" d. "&amp;$B48)=0,0,COUNTIF(CORRIDA!$M:$M,$B48&amp;" d. "&amp;DK$2)+COUNTIF(CORRIDA!$M:$M,DK$2&amp;" d. "&amp;$B48)))</f>
        <v>0</v>
      </c>
      <c r="DL48" s="83" t="n">
        <f aca="false">IF($B48=DL$2,0,IF(COUNTIF(CORRIDA!$M:$M,$B48&amp;" d. "&amp;DL$2)+COUNTIF(CORRIDA!$M:$M,DL$2&amp;" d. "&amp;$B48)=0,0,COUNTIF(CORRIDA!$M:$M,$B48&amp;" d. "&amp;DL$2)+COUNTIF(CORRIDA!$M:$M,DL$2&amp;" d. "&amp;$B48)))</f>
        <v>0</v>
      </c>
      <c r="DM48" s="83" t="n">
        <f aca="false">IF($B48=DM$2,0,IF(COUNTIF(CORRIDA!$M:$M,$B48&amp;" d. "&amp;DM$2)+COUNTIF(CORRIDA!$M:$M,DM$2&amp;" d. "&amp;$B48)=0,0,COUNTIF(CORRIDA!$M:$M,$B48&amp;" d. "&amp;DM$2)+COUNTIF(CORRIDA!$M:$M,DM$2&amp;" d. "&amp;$B48)))</f>
        <v>0</v>
      </c>
      <c r="DN48" s="83" t="n">
        <f aca="false">IF($B48=DN$2,0,IF(COUNTIF(CORRIDA!$M:$M,$B48&amp;" d. "&amp;DN$2)+COUNTIF(CORRIDA!$M:$M,DN$2&amp;" d. "&amp;$B48)=0,0,COUNTIF(CORRIDA!$M:$M,$B48&amp;" d. "&amp;DN$2)+COUNTIF(CORRIDA!$M:$M,DN$2&amp;" d. "&amp;$B48)))</f>
        <v>0</v>
      </c>
      <c r="DO48" s="83" t="n">
        <f aca="false">IF($B48=DO$2,0,IF(COUNTIF(CORRIDA!$M:$M,$B48&amp;" d. "&amp;DO$2)+COUNTIF(CORRIDA!$M:$M,DO$2&amp;" d. "&amp;$B48)=0,0,COUNTIF(CORRIDA!$M:$M,$B48&amp;" d. "&amp;DO$2)+COUNTIF(CORRIDA!$M:$M,DO$2&amp;" d. "&amp;$B48)))</f>
        <v>0</v>
      </c>
      <c r="DP48" s="83" t="n">
        <f aca="false">IF($B48=DP$2,0,IF(COUNTIF(CORRIDA!$M:$M,$B48&amp;" d. "&amp;DP$2)+COUNTIF(CORRIDA!$M:$M,DP$2&amp;" d. "&amp;$B48)=0,0,COUNTIF(CORRIDA!$M:$M,$B48&amp;" d. "&amp;DP$2)+COUNTIF(CORRIDA!$M:$M,DP$2&amp;" d. "&amp;$B48)))</f>
        <v>0</v>
      </c>
      <c r="DQ48" s="83" t="n">
        <f aca="false">IF($B48=DQ$2,0,IF(COUNTIF(CORRIDA!$M:$M,$B48&amp;" d. "&amp;DQ$2)+COUNTIF(CORRIDA!$M:$M,DQ$2&amp;" d. "&amp;$B48)=0,0,COUNTIF(CORRIDA!$M:$M,$B48&amp;" d. "&amp;DQ$2)+COUNTIF(CORRIDA!$M:$M,DQ$2&amp;" d. "&amp;$B48)))</f>
        <v>0</v>
      </c>
      <c r="DR48" s="83" t="n">
        <f aca="false">IF($B48=DR$2,0,IF(COUNTIF(CORRIDA!$M:$M,$B48&amp;" d. "&amp;DR$2)+COUNTIF(CORRIDA!$M:$M,DR$2&amp;" d. "&amp;$B48)=0,0,COUNTIF(CORRIDA!$M:$M,$B48&amp;" d. "&amp;DR$2)+COUNTIF(CORRIDA!$M:$M,DR$2&amp;" d. "&amp;$B48)))</f>
        <v>0</v>
      </c>
      <c r="DS48" s="83" t="n">
        <f aca="false">IF($B48=DS$2,0,IF(COUNTIF(CORRIDA!$M:$M,$B48&amp;" d. "&amp;DS$2)+COUNTIF(CORRIDA!$M:$M,DS$2&amp;" d. "&amp;$B48)=0,0,COUNTIF(CORRIDA!$M:$M,$B48&amp;" d. "&amp;DS$2)+COUNTIF(CORRIDA!$M:$M,DS$2&amp;" d. "&amp;$B48)))</f>
        <v>0</v>
      </c>
      <c r="DT48" s="83" t="n">
        <f aca="false">IF($B48=DT$2,0,IF(COUNTIF(CORRIDA!$M:$M,$B48&amp;" d. "&amp;DT$2)+COUNTIF(CORRIDA!$M:$M,DT$2&amp;" d. "&amp;$B48)=0,0,COUNTIF(CORRIDA!$M:$M,$B48&amp;" d. "&amp;DT$2)+COUNTIF(CORRIDA!$M:$M,DT$2&amp;" d. "&amp;$B48)))</f>
        <v>0</v>
      </c>
      <c r="DU48" s="83" t="n">
        <f aca="false">IF($B48=DU$2,0,IF(COUNTIF(CORRIDA!$M:$M,$B48&amp;" d. "&amp;DU$2)+COUNTIF(CORRIDA!$M:$M,DU$2&amp;" d. "&amp;$B48)=0,0,COUNTIF(CORRIDA!$M:$M,$B48&amp;" d. "&amp;DU$2)+COUNTIF(CORRIDA!$M:$M,DU$2&amp;" d. "&amp;$B48)))</f>
        <v>0</v>
      </c>
      <c r="DV48" s="83" t="n">
        <f aca="false">IF($B48=DV$2,0,IF(COUNTIF(CORRIDA!$M:$M,$B48&amp;" d. "&amp;DV$2)+COUNTIF(CORRIDA!$M:$M,DV$2&amp;" d. "&amp;$B48)=0,0,COUNTIF(CORRIDA!$M:$M,$B48&amp;" d. "&amp;DV$2)+COUNTIF(CORRIDA!$M:$M,DV$2&amp;" d. "&amp;$B48)))</f>
        <v>0</v>
      </c>
      <c r="DW48" s="83" t="n">
        <f aca="false">IF($B48=DW$2,0,IF(COUNTIF(CORRIDA!$M:$M,$B48&amp;" d. "&amp;DW$2)+COUNTIF(CORRIDA!$M:$M,DW$2&amp;" d. "&amp;$B48)=0,0,COUNTIF(CORRIDA!$M:$M,$B48&amp;" d. "&amp;DW$2)+COUNTIF(CORRIDA!$M:$M,DW$2&amp;" d. "&amp;$B48)))</f>
        <v>0</v>
      </c>
      <c r="DX48" s="83" t="n">
        <f aca="false">IF($B48=DX$2,0,IF(COUNTIF(CORRIDA!$M:$M,$B48&amp;" d. "&amp;DX$2)+COUNTIF(CORRIDA!$M:$M,DX$2&amp;" d. "&amp;$B48)=0,0,COUNTIF(CORRIDA!$M:$M,$B48&amp;" d. "&amp;DX$2)+COUNTIF(CORRIDA!$M:$M,DX$2&amp;" d. "&amp;$B48)))</f>
        <v>0</v>
      </c>
      <c r="DY48" s="83" t="n">
        <f aca="false">IF($B48=DY$2,0,IF(COUNTIF(CORRIDA!$M:$M,$B48&amp;" d. "&amp;DY$2)+COUNTIF(CORRIDA!$M:$M,DY$2&amp;" d. "&amp;$B48)=0,0,COUNTIF(CORRIDA!$M:$M,$B48&amp;" d. "&amp;DY$2)+COUNTIF(CORRIDA!$M:$M,DY$2&amp;" d. "&amp;$B48)))</f>
        <v>0</v>
      </c>
      <c r="DZ48" s="83" t="n">
        <f aca="false">IF($B48=DZ$2,0,IF(COUNTIF(CORRIDA!$M:$M,$B48&amp;" d. "&amp;DZ$2)+COUNTIF(CORRIDA!$M:$M,DZ$2&amp;" d. "&amp;$B48)=0,0,COUNTIF(CORRIDA!$M:$M,$B48&amp;" d. "&amp;DZ$2)+COUNTIF(CORRIDA!$M:$M,DZ$2&amp;" d. "&amp;$B48)))</f>
        <v>0</v>
      </c>
      <c r="EA48" s="83" t="n">
        <f aca="false">IF($B48=EA$2,0,IF(COUNTIF(CORRIDA!$M:$M,$B48&amp;" d. "&amp;EA$2)+COUNTIF(CORRIDA!$M:$M,EA$2&amp;" d. "&amp;$B48)=0,0,COUNTIF(CORRIDA!$M:$M,$B48&amp;" d. "&amp;EA$2)+COUNTIF(CORRIDA!$M:$M,EA$2&amp;" d. "&amp;$B48)))</f>
        <v>0</v>
      </c>
      <c r="EB48" s="83" t="n">
        <f aca="false">IF($B48=EB$2,0,IF(COUNTIF(CORRIDA!$M:$M,$B48&amp;" d. "&amp;EB$2)+COUNTIF(CORRIDA!$M:$M,EB$2&amp;" d. "&amp;$B48)=0,0,COUNTIF(CORRIDA!$M:$M,$B48&amp;" d. "&amp;EB$2)+COUNTIF(CORRIDA!$M:$M,EB$2&amp;" d. "&amp;$B48)))</f>
        <v>0</v>
      </c>
      <c r="EC48" s="83" t="n">
        <f aca="false">IF($B48=EC$2,0,IF(COUNTIF(CORRIDA!$M:$M,$B48&amp;" d. "&amp;EC$2)+COUNTIF(CORRIDA!$M:$M,EC$2&amp;" d. "&amp;$B48)=0,0,COUNTIF(CORRIDA!$M:$M,$B48&amp;" d. "&amp;EC$2)+COUNTIF(CORRIDA!$M:$M,EC$2&amp;" d. "&amp;$B48)))</f>
        <v>0</v>
      </c>
      <c r="ED48" s="83" t="n">
        <f aca="false">IF($B48=ED$2,0,IF(COUNTIF(CORRIDA!$M:$M,$B48&amp;" d. "&amp;ED$2)+COUNTIF(CORRIDA!$M:$M,ED$2&amp;" d. "&amp;$B48)=0,0,COUNTIF(CORRIDA!$M:$M,$B48&amp;" d. "&amp;ED$2)+COUNTIF(CORRIDA!$M:$M,ED$2&amp;" d. "&amp;$B48)))</f>
        <v>0</v>
      </c>
      <c r="EE48" s="83" t="n">
        <f aca="false">IF($B48=EE$2,0,IF(COUNTIF(CORRIDA!$M:$M,$B48&amp;" d. "&amp;EE$2)+COUNTIF(CORRIDA!$M:$M,EE$2&amp;" d. "&amp;$B48)=0,0,COUNTIF(CORRIDA!$M:$M,$B48&amp;" d. "&amp;EE$2)+COUNTIF(CORRIDA!$M:$M,EE$2&amp;" d. "&amp;$B48)))</f>
        <v>0</v>
      </c>
      <c r="EF48" s="83" t="n">
        <f aca="false">IF($B48=EF$2,0,IF(COUNTIF(CORRIDA!$M:$M,$B48&amp;" d. "&amp;EF$2)+COUNTIF(CORRIDA!$M:$M,EF$2&amp;" d. "&amp;$B48)=0,0,COUNTIF(CORRIDA!$M:$M,$B48&amp;" d. "&amp;EF$2)+COUNTIF(CORRIDA!$M:$M,EF$2&amp;" d. "&amp;$B48)))</f>
        <v>0</v>
      </c>
      <c r="EG48" s="83" t="n">
        <f aca="false">IF($B48=EG$2,0,IF(COUNTIF(CORRIDA!$M:$M,$B48&amp;" d. "&amp;EG$2)+COUNTIF(CORRIDA!$M:$M,EG$2&amp;" d. "&amp;$B48)=0,0,COUNTIF(CORRIDA!$M:$M,$B48&amp;" d. "&amp;EG$2)+COUNTIF(CORRIDA!$M:$M,EG$2&amp;" d. "&amp;$B48)))</f>
        <v>0</v>
      </c>
      <c r="EH48" s="83" t="n">
        <f aca="false">IF($B48=EH$2,0,IF(COUNTIF(CORRIDA!$M:$M,$B48&amp;" d. "&amp;EH$2)+COUNTIF(CORRIDA!$M:$M,EH$2&amp;" d. "&amp;$B48)=0,0,COUNTIF(CORRIDA!$M:$M,$B48&amp;" d. "&amp;EH$2)+COUNTIF(CORRIDA!$M:$M,EH$2&amp;" d. "&amp;$B48)))</f>
        <v>0</v>
      </c>
      <c r="EI48" s="83" t="n">
        <f aca="false">IF($B48=EI$2,0,IF(COUNTIF(CORRIDA!$M:$M,$B48&amp;" d. "&amp;EI$2)+COUNTIF(CORRIDA!$M:$M,EI$2&amp;" d. "&amp;$B48)=0,0,COUNTIF(CORRIDA!$M:$M,$B48&amp;" d. "&amp;EI$2)+COUNTIF(CORRIDA!$M:$M,EI$2&amp;" d. "&amp;$B48)))</f>
        <v>0</v>
      </c>
      <c r="EJ48" s="83" t="n">
        <f aca="false">IF($B48=EJ$2,0,IF(COUNTIF(CORRIDA!$M:$M,$B48&amp;" d. "&amp;EJ$2)+COUNTIF(CORRIDA!$M:$M,EJ$2&amp;" d. "&amp;$B48)=0,0,COUNTIF(CORRIDA!$M:$M,$B48&amp;" d. "&amp;EJ$2)+COUNTIF(CORRIDA!$M:$M,EJ$2&amp;" d. "&amp;$B48)))</f>
        <v>0</v>
      </c>
      <c r="EK48" s="83" t="n">
        <f aca="false">IF($B48=EK$2,0,IF(COUNTIF(CORRIDA!$M:$M,$B48&amp;" d. "&amp;EK$2)+COUNTIF(CORRIDA!$M:$M,EK$2&amp;" d. "&amp;$B48)=0,0,COUNTIF(CORRIDA!$M:$M,$B48&amp;" d. "&amp;EK$2)+COUNTIF(CORRIDA!$M:$M,EK$2&amp;" d. "&amp;$B48)))</f>
        <v>0</v>
      </c>
      <c r="EL48" s="83" t="n">
        <f aca="false">IF($B48=EL$2,0,IF(COUNTIF(CORRIDA!$M:$M,$B48&amp;" d. "&amp;EL$2)+COUNTIF(CORRIDA!$M:$M,EL$2&amp;" d. "&amp;$B48)=0,0,COUNTIF(CORRIDA!$M:$M,$B48&amp;" d. "&amp;EL$2)+COUNTIF(CORRIDA!$M:$M,EL$2&amp;" d. "&amp;$B48)))</f>
        <v>0</v>
      </c>
      <c r="EM48" s="83" t="n">
        <f aca="false">IF($B48=EM$2,0,IF(COUNTIF(CORRIDA!$M:$M,$B48&amp;" d. "&amp;EM$2)+COUNTIF(CORRIDA!$M:$M,EM$2&amp;" d. "&amp;$B48)=0,0,COUNTIF(CORRIDA!$M:$M,$B48&amp;" d. "&amp;EM$2)+COUNTIF(CORRIDA!$M:$M,EM$2&amp;" d. "&amp;$B48)))</f>
        <v>0</v>
      </c>
      <c r="EN48" s="83" t="n">
        <f aca="false">IF($B48=EN$2,0,IF(COUNTIF(CORRIDA!$M:$M,$B48&amp;" d. "&amp;EN$2)+COUNTIF(CORRIDA!$M:$M,EN$2&amp;" d. "&amp;$B48)=0,0,COUNTIF(CORRIDA!$M:$M,$B48&amp;" d. "&amp;EN$2)+COUNTIF(CORRIDA!$M:$M,EN$2&amp;" d. "&amp;$B48)))</f>
        <v>0</v>
      </c>
      <c r="EO48" s="83" t="n">
        <f aca="false">IF($B48=EO$2,0,IF(COUNTIF(CORRIDA!$M:$M,$B48&amp;" d. "&amp;EO$2)+COUNTIF(CORRIDA!$M:$M,EO$2&amp;" d. "&amp;$B48)=0,0,COUNTIF(CORRIDA!$M:$M,$B48&amp;" d. "&amp;EO$2)+COUNTIF(CORRIDA!$M:$M,EO$2&amp;" d. "&amp;$B48)))</f>
        <v>0</v>
      </c>
      <c r="EP48" s="83" t="n">
        <f aca="false">IF($B48=EP$2,0,IF(COUNTIF(CORRIDA!$M:$M,$B48&amp;" d. "&amp;EP$2)+COUNTIF(CORRIDA!$M:$M,EP$2&amp;" d. "&amp;$B48)=0,0,COUNTIF(CORRIDA!$M:$M,$B48&amp;" d. "&amp;EP$2)+COUNTIF(CORRIDA!$M:$M,EP$2&amp;" d. "&amp;$B48)))</f>
        <v>0</v>
      </c>
      <c r="EQ48" s="83" t="n">
        <f aca="false">IF($B48=EQ$2,0,IF(COUNTIF(CORRIDA!$M:$M,$B48&amp;" d. "&amp;EQ$2)+COUNTIF(CORRIDA!$M:$M,EQ$2&amp;" d. "&amp;$B48)=0,0,COUNTIF(CORRIDA!$M:$M,$B48&amp;" d. "&amp;EQ$2)+COUNTIF(CORRIDA!$M:$M,EQ$2&amp;" d. "&amp;$B48)))</f>
        <v>0</v>
      </c>
      <c r="ER48" s="83" t="n">
        <f aca="false">IF($B48=ER$2,0,IF(COUNTIF(CORRIDA!$M:$M,$B48&amp;" d. "&amp;ER$2)+COUNTIF(CORRIDA!$M:$M,ER$2&amp;" d. "&amp;$B48)=0,0,COUNTIF(CORRIDA!$M:$M,$B48&amp;" d. "&amp;ER$2)+COUNTIF(CORRIDA!$M:$M,ER$2&amp;" d. "&amp;$B48)))</f>
        <v>0</v>
      </c>
      <c r="ES48" s="83" t="n">
        <f aca="false">IF($B48=ES$2,0,IF(COUNTIF(CORRIDA!$M:$M,$B48&amp;" d. "&amp;ES$2)+COUNTIF(CORRIDA!$M:$M,ES$2&amp;" d. "&amp;$B48)=0,0,COUNTIF(CORRIDA!$M:$M,$B48&amp;" d. "&amp;ES$2)+COUNTIF(CORRIDA!$M:$M,ES$2&amp;" d. "&amp;$B48)))</f>
        <v>0</v>
      </c>
      <c r="ET48" s="83" t="n">
        <f aca="false">IF($B48=ET$2,0,IF(COUNTIF(CORRIDA!$M:$M,$B48&amp;" d. "&amp;ET$2)+COUNTIF(CORRIDA!$M:$M,ET$2&amp;" d. "&amp;$B48)=0,0,COUNTIF(CORRIDA!$M:$M,$B48&amp;" d. "&amp;ET$2)+COUNTIF(CORRIDA!$M:$M,ET$2&amp;" d. "&amp;$B48)))</f>
        <v>0</v>
      </c>
      <c r="EU48" s="83" t="n">
        <f aca="false">IF($B48=EU$2,0,IF(COUNTIF(CORRIDA!$M:$M,$B48&amp;" d. "&amp;EU$2)+COUNTIF(CORRIDA!$M:$M,EU$2&amp;" d. "&amp;$B48)=0,0,COUNTIF(CORRIDA!$M:$M,$B48&amp;" d. "&amp;EU$2)+COUNTIF(CORRIDA!$M:$M,EU$2&amp;" d. "&amp;$B48)))</f>
        <v>0</v>
      </c>
      <c r="EV48" s="83" t="n">
        <f aca="false">IF($B48=EV$2,0,IF(COUNTIF(CORRIDA!$M:$M,$B48&amp;" d. "&amp;EV$2)+COUNTIF(CORRIDA!$M:$M,EV$2&amp;" d. "&amp;$B48)=0,0,COUNTIF(CORRIDA!$M:$M,$B48&amp;" d. "&amp;EV$2)+COUNTIF(CORRIDA!$M:$M,EV$2&amp;" d. "&amp;$B48)))</f>
        <v>0</v>
      </c>
      <c r="EW48" s="83" t="n">
        <f aca="false">IF($B48=EW$2,0,IF(COUNTIF(CORRIDA!$M:$M,$B48&amp;" d. "&amp;EW$2)+COUNTIF(CORRIDA!$M:$M,EW$2&amp;" d. "&amp;$B48)=0,0,COUNTIF(CORRIDA!$M:$M,$B48&amp;" d. "&amp;EW$2)+COUNTIF(CORRIDA!$M:$M,EW$2&amp;" d. "&amp;$B48)))</f>
        <v>0</v>
      </c>
      <c r="EX48" s="83" t="n">
        <f aca="false">IF($B48=EX$2,0,IF(COUNTIF(CORRIDA!$M:$M,$B48&amp;" d. "&amp;EX$2)+COUNTIF(CORRIDA!$M:$M,EX$2&amp;" d. "&amp;$B48)=0,0,COUNTIF(CORRIDA!$M:$M,$B48&amp;" d. "&amp;EX$2)+COUNTIF(CORRIDA!$M:$M,EX$2&amp;" d. "&amp;$B48)))</f>
        <v>0</v>
      </c>
      <c r="EY48" s="83" t="n">
        <f aca="false">IF($B48=EY$2,0,IF(COUNTIF(CORRIDA!$M:$M,$B48&amp;" d. "&amp;EY$2)+COUNTIF(CORRIDA!$M:$M,EY$2&amp;" d. "&amp;$B48)=0,0,COUNTIF(CORRIDA!$M:$M,$B48&amp;" d. "&amp;EY$2)+COUNTIF(CORRIDA!$M:$M,EY$2&amp;" d. "&amp;$B48)))</f>
        <v>0</v>
      </c>
      <c r="EZ48" s="83" t="n">
        <f aca="false">IF($B48=EZ$2,0,IF(COUNTIF(CORRIDA!$M:$M,$B48&amp;" d. "&amp;EZ$2)+COUNTIF(CORRIDA!$M:$M,EZ$2&amp;" d. "&amp;$B48)=0,0,COUNTIF(CORRIDA!$M:$M,$B48&amp;" d. "&amp;EZ$2)+COUNTIF(CORRIDA!$M:$M,EZ$2&amp;" d. "&amp;$B48)))</f>
        <v>0</v>
      </c>
      <c r="FA48" s="83" t="n">
        <f aca="false">IF($B48=FA$2,0,IF(COUNTIF(CORRIDA!$M:$M,$B48&amp;" d. "&amp;FA$2)+COUNTIF(CORRIDA!$M:$M,FA$2&amp;" d. "&amp;$B48)=0,0,COUNTIF(CORRIDA!$M:$M,$B48&amp;" d. "&amp;FA$2)+COUNTIF(CORRIDA!$M:$M,FA$2&amp;" d. "&amp;$B48)))</f>
        <v>0</v>
      </c>
      <c r="FB48" s="83" t="n">
        <f aca="false">IF($B48=FB$2,0,IF(COUNTIF(CORRIDA!$M:$M,$B48&amp;" d. "&amp;FB$2)+COUNTIF(CORRIDA!$M:$M,FB$2&amp;" d. "&amp;$B48)=0,0,COUNTIF(CORRIDA!$M:$M,$B48&amp;" d. "&amp;FB$2)+COUNTIF(CORRIDA!$M:$M,FB$2&amp;" d. "&amp;$B48)))</f>
        <v>0</v>
      </c>
      <c r="FC48" s="83" t="n">
        <f aca="false">IF($B48=FC$2,0,IF(COUNTIF(CORRIDA!$M:$M,$B48&amp;" d. "&amp;FC$2)+COUNTIF(CORRIDA!$M:$M,FC$2&amp;" d. "&amp;$B48)=0,0,COUNTIF(CORRIDA!$M:$M,$B48&amp;" d. "&amp;FC$2)+COUNTIF(CORRIDA!$M:$M,FC$2&amp;" d. "&amp;$B48)))</f>
        <v>0</v>
      </c>
      <c r="FD48" s="83" t="n">
        <f aca="false">IF($B48=FD$2,0,IF(COUNTIF(CORRIDA!$M:$M,$B48&amp;" d. "&amp;FD$2)+COUNTIF(CORRIDA!$M:$M,FD$2&amp;" d. "&amp;$B48)=0,0,COUNTIF(CORRIDA!$M:$M,$B48&amp;" d. "&amp;FD$2)+COUNTIF(CORRIDA!$M:$M,FD$2&amp;" d. "&amp;$B48)))</f>
        <v>0</v>
      </c>
      <c r="FE48" s="83" t="n">
        <f aca="false">IF($B48=FE$2,0,IF(COUNTIF(CORRIDA!$M:$M,$B48&amp;" d. "&amp;FE$2)+COUNTIF(CORRIDA!$M:$M,FE$2&amp;" d. "&amp;$B48)=0,0,COUNTIF(CORRIDA!$M:$M,$B48&amp;" d. "&amp;FE$2)+COUNTIF(CORRIDA!$M:$M,FE$2&amp;" d. "&amp;$B48)))</f>
        <v>0</v>
      </c>
      <c r="FF48" s="83" t="n">
        <f aca="false">IF($B48=FF$2,0,IF(COUNTIF(CORRIDA!$M:$M,$B48&amp;" d. "&amp;FF$2)+COUNTIF(CORRIDA!$M:$M,FF$2&amp;" d. "&amp;$B48)=0,0,COUNTIF(CORRIDA!$M:$M,$B48&amp;" d. "&amp;FF$2)+COUNTIF(CORRIDA!$M:$M,FF$2&amp;" d. "&amp;$B48)))</f>
        <v>0</v>
      </c>
      <c r="FG48" s="75" t="n">
        <f aca="false">SUM(DI48:EW48)</f>
        <v>0</v>
      </c>
      <c r="FH48" s="80"/>
      <c r="FI48" s="73" t="str">
        <f aca="false">BE48</f>
        <v>Vitor 100%</v>
      </c>
      <c r="FJ48" s="81" t="n">
        <f aca="false">COUNTIF(BF48:DC48,"&gt;0")</f>
        <v>0</v>
      </c>
      <c r="FK48" s="81" t="e">
        <f aca="false">AVERAGE(BF48:DC48)</f>
        <v>#DIV/0!</v>
      </c>
      <c r="FL48" s="81" t="e">
        <f aca="false">_xlfn.STDEV.P(BF48:DC48)</f>
        <v>#DIV/0!</v>
      </c>
    </row>
    <row r="49" customFormat="false" ht="12.75" hidden="false" customHeight="false" outlineLevel="0" collapsed="false">
      <c r="B49" s="73" t="s">
        <v>48</v>
      </c>
      <c r="C49" s="74" t="str">
        <f aca="false">IF($B49=C$2,"-",IF(COUNTIF(CORRIDA!$M:$M,$B49&amp;" d. "&amp;C$2)=0,"",COUNTIF(CORRIDA!$M:$M,$B49&amp;" d. "&amp;C$2)))</f>
        <v/>
      </c>
      <c r="D49" s="74" t="str">
        <f aca="false">IF($B49=D$2,"-",IF(COUNTIF(CORRIDA!$M:$M,$B49&amp;" d. "&amp;D$2)=0,"",COUNTIF(CORRIDA!$M:$M,$B49&amp;" d. "&amp;D$2)))</f>
        <v/>
      </c>
      <c r="E49" s="74" t="str">
        <f aca="false">IF($B49=E$2,"-",IF(COUNTIF(CORRIDA!$M:$M,$B49&amp;" d. "&amp;E$2)=0,"",COUNTIF(CORRIDA!$M:$M,$B49&amp;" d. "&amp;E$2)))</f>
        <v/>
      </c>
      <c r="F49" s="74" t="str">
        <f aca="false">IF($B49=F$2,"-",IF(COUNTIF(CORRIDA!$M:$M,$B49&amp;" d. "&amp;F$2)=0,"",COUNTIF(CORRIDA!$M:$M,$B49&amp;" d. "&amp;F$2)))</f>
        <v/>
      </c>
      <c r="G49" s="74" t="str">
        <f aca="false">IF($B49=G$2,"-",IF(COUNTIF(CORRIDA!$M:$M,$B49&amp;" d. "&amp;G$2)=0,"",COUNTIF(CORRIDA!$M:$M,$B49&amp;" d. "&amp;G$2)))</f>
        <v/>
      </c>
      <c r="H49" s="74" t="str">
        <f aca="false">IF($B49=H$2,"-",IF(COUNTIF(CORRIDA!$M:$M,$B49&amp;" d. "&amp;H$2)=0,"",COUNTIF(CORRIDA!$M:$M,$B49&amp;" d. "&amp;H$2)))</f>
        <v/>
      </c>
      <c r="I49" s="74" t="str">
        <f aca="false">IF($B49=I$2,"-",IF(COUNTIF(CORRIDA!$M:$M,$B49&amp;" d. "&amp;I$2)=0,"",COUNTIF(CORRIDA!$M:$M,$B49&amp;" d. "&amp;I$2)))</f>
        <v/>
      </c>
      <c r="J49" s="74" t="str">
        <f aca="false">IF($B49=J$2,"-",IF(COUNTIF(CORRIDA!$M:$M,$B49&amp;" d. "&amp;J$2)=0,"",COUNTIF(CORRIDA!$M:$M,$B49&amp;" d. "&amp;J$2)))</f>
        <v/>
      </c>
      <c r="K49" s="74" t="str">
        <f aca="false">IF($B49=K$2,"-",IF(COUNTIF(CORRIDA!$M:$M,$B49&amp;" d. "&amp;K$2)=0,"",COUNTIF(CORRIDA!$M:$M,$B49&amp;" d. "&amp;K$2)))</f>
        <v/>
      </c>
      <c r="L49" s="74" t="str">
        <f aca="false">IF($B49=L$2,"-",IF(COUNTIF(CORRIDA!$M:$M,$B49&amp;" d. "&amp;L$2)=0,"",COUNTIF(CORRIDA!$M:$M,$B49&amp;" d. "&amp;L$2)))</f>
        <v/>
      </c>
      <c r="M49" s="74" t="str">
        <f aca="false">IF($B49=M$2,"-",IF(COUNTIF(CORRIDA!$M:$M,$B49&amp;" d. "&amp;M$2)=0,"",COUNTIF(CORRIDA!$M:$M,$B49&amp;" d. "&amp;M$2)))</f>
        <v/>
      </c>
      <c r="N49" s="74" t="str">
        <f aca="false">IF($B49=N$2,"-",IF(COUNTIF(CORRIDA!$M:$M,$B49&amp;" d. "&amp;N$2)=0,"",COUNTIF(CORRIDA!$M:$M,$B49&amp;" d. "&amp;N$2)))</f>
        <v/>
      </c>
      <c r="O49" s="74" t="str">
        <f aca="false">IF($B49=O$2,"-",IF(COUNTIF(CORRIDA!$M:$M,$B49&amp;" d. "&amp;O$2)=0,"",COUNTIF(CORRIDA!$M:$M,$B49&amp;" d. "&amp;O$2)))</f>
        <v/>
      </c>
      <c r="P49" s="74" t="str">
        <f aca="false">IF($B49=P$2,"-",IF(COUNTIF(CORRIDA!$M:$M,$B49&amp;" d. "&amp;P$2)=0,"",COUNTIF(CORRIDA!$M:$M,$B49&amp;" d. "&amp;P$2)))</f>
        <v/>
      </c>
      <c r="Q49" s="74" t="str">
        <f aca="false">IF($B49=Q$2,"-",IF(COUNTIF(CORRIDA!$M:$M,$B49&amp;" d. "&amp;Q$2)=0,"",COUNTIF(CORRIDA!$M:$M,$B49&amp;" d. "&amp;Q$2)))</f>
        <v/>
      </c>
      <c r="R49" s="74" t="str">
        <f aca="false">IF($B49=R$2,"-",IF(COUNTIF(CORRIDA!$M:$M,$B49&amp;" d. "&amp;R$2)=0,"",COUNTIF(CORRIDA!$M:$M,$B49&amp;" d. "&amp;R$2)))</f>
        <v/>
      </c>
      <c r="S49" s="74" t="str">
        <f aca="false">IF($B49=S$2,"-",IF(COUNTIF(CORRIDA!$M:$M,$B49&amp;" d. "&amp;S$2)=0,"",COUNTIF(CORRIDA!$M:$M,$B49&amp;" d. "&amp;S$2)))</f>
        <v/>
      </c>
      <c r="T49" s="74" t="str">
        <f aca="false">IF($B49=T$2,"-",IF(COUNTIF(CORRIDA!$M:$M,$B49&amp;" d. "&amp;T$2)=0,"",COUNTIF(CORRIDA!$M:$M,$B49&amp;" d. "&amp;T$2)))</f>
        <v/>
      </c>
      <c r="U49" s="74" t="str">
        <f aca="false">IF($B49=U$2,"-",IF(COUNTIF(CORRIDA!$M:$M,$B49&amp;" d. "&amp;U$2)=0,"",COUNTIF(CORRIDA!$M:$M,$B49&amp;" d. "&amp;U$2)))</f>
        <v/>
      </c>
      <c r="V49" s="74" t="str">
        <f aca="false">IF($B49=V$2,"-",IF(COUNTIF(CORRIDA!$M:$M,$B49&amp;" d. "&amp;V$2)=0,"",COUNTIF(CORRIDA!$M:$M,$B49&amp;" d. "&amp;V$2)))</f>
        <v/>
      </c>
      <c r="W49" s="74" t="str">
        <f aca="false">IF($B49=W$2,"-",IF(COUNTIF(CORRIDA!$M:$M,$B49&amp;" d. "&amp;W$2)=0,"",COUNTIF(CORRIDA!$M:$M,$B49&amp;" d. "&amp;W$2)))</f>
        <v/>
      </c>
      <c r="X49" s="74" t="str">
        <f aca="false">IF($B49=X$2,"-",IF(COUNTIF(CORRIDA!$M:$M,$B49&amp;" d. "&amp;X$2)=0,"",COUNTIF(CORRIDA!$M:$M,$B49&amp;" d. "&amp;X$2)))</f>
        <v/>
      </c>
      <c r="Y49" s="74" t="n">
        <f aca="false">IF($B49=Y$2,"-",IF(COUNTIF(CORRIDA!$M:$M,$B49&amp;" d. "&amp;Y$2)=0,"",COUNTIF(CORRIDA!$M:$M,$B49&amp;" d. "&amp;Y$2)))</f>
        <v>1</v>
      </c>
      <c r="Z49" s="74" t="n">
        <f aca="false">IF($B49=Z$2,"-",IF(COUNTIF(CORRIDA!$M:$M,$B49&amp;" d. "&amp;Z$2)=0,"",COUNTIF(CORRIDA!$M:$M,$B49&amp;" d. "&amp;Z$2)))</f>
        <v>1</v>
      </c>
      <c r="AA49" s="74" t="str">
        <f aca="false">IF($B49=AA$2,"-",IF(COUNTIF(CORRIDA!$M:$M,$B49&amp;" d. "&amp;AA$2)=0,"",COUNTIF(CORRIDA!$M:$M,$B49&amp;" d. "&amp;AA$2)))</f>
        <v/>
      </c>
      <c r="AB49" s="74" t="str">
        <f aca="false">IF($B49=AB$2,"-",IF(COUNTIF(CORRIDA!$M:$M,$B49&amp;" d. "&amp;AB$2)=0,"",COUNTIF(CORRIDA!$M:$M,$B49&amp;" d. "&amp;AB$2)))</f>
        <v/>
      </c>
      <c r="AC49" s="74" t="str">
        <f aca="false">IF($B49=AC$2,"-",IF(COUNTIF(CORRIDA!$M:$M,$B49&amp;" d. "&amp;AC$2)=0,"",COUNTIF(CORRIDA!$M:$M,$B49&amp;" d. "&amp;AC$2)))</f>
        <v/>
      </c>
      <c r="AD49" s="74" t="str">
        <f aca="false">IF($B49=AD$2,"-",IF(COUNTIF(CORRIDA!$M:$M,$B49&amp;" d. "&amp;AD$2)=0,"",COUNTIF(CORRIDA!$M:$M,$B49&amp;" d. "&amp;AD$2)))</f>
        <v/>
      </c>
      <c r="AE49" s="74" t="str">
        <f aca="false">IF($B49=AE$2,"-",IF(COUNTIF(CORRIDA!$M:$M,$B49&amp;" d. "&amp;AE$2)=0,"",COUNTIF(CORRIDA!$M:$M,$B49&amp;" d. "&amp;AE$2)))</f>
        <v/>
      </c>
      <c r="AF49" s="74" t="str">
        <f aca="false">IF($B49=AF$2,"-",IF(COUNTIF(CORRIDA!$M:$M,$B49&amp;" d. "&amp;AF$2)=0,"",COUNTIF(CORRIDA!$M:$M,$B49&amp;" d. "&amp;AF$2)))</f>
        <v/>
      </c>
      <c r="AG49" s="74" t="str">
        <f aca="false">IF($B49=AG$2,"-",IF(COUNTIF(CORRIDA!$M:$M,$B49&amp;" d. "&amp;AG$2)=0,"",COUNTIF(CORRIDA!$M:$M,$B49&amp;" d. "&amp;AG$2)))</f>
        <v/>
      </c>
      <c r="AH49" s="74" t="str">
        <f aca="false">IF($B49=AH$2,"-",IF(COUNTIF(CORRIDA!$M:$M,$B49&amp;" d. "&amp;AH$2)=0,"",COUNTIF(CORRIDA!$M:$M,$B49&amp;" d. "&amp;AH$2)))</f>
        <v/>
      </c>
      <c r="AI49" s="74" t="str">
        <f aca="false">IF($B49=AI$2,"-",IF(COUNTIF(CORRIDA!$M:$M,$B49&amp;" d. "&amp;AI$2)=0,"",COUNTIF(CORRIDA!$M:$M,$B49&amp;" d. "&amp;AI$2)))</f>
        <v/>
      </c>
      <c r="AJ49" s="74" t="str">
        <f aca="false">IF($B49=AJ$2,"-",IF(COUNTIF(CORRIDA!$M:$M,$B49&amp;" d. "&amp;AJ$2)=0,"",COUNTIF(CORRIDA!$M:$M,$B49&amp;" d. "&amp;AJ$2)))</f>
        <v/>
      </c>
      <c r="AK49" s="74" t="n">
        <f aca="false">IF($B49=AK$2,"-",IF(COUNTIF(CORRIDA!$M:$M,$B49&amp;" d. "&amp;AK$2)=0,"",COUNTIF(CORRIDA!$M:$M,$B49&amp;" d. "&amp;AK$2)))</f>
        <v>1</v>
      </c>
      <c r="AL49" s="74" t="str">
        <f aca="false">IF($B49=AL$2,"-",IF(COUNTIF(CORRIDA!$M:$M,$B49&amp;" d. "&amp;AL$2)=0,"",COUNTIF(CORRIDA!$M:$M,$B49&amp;" d. "&amp;AL$2)))</f>
        <v/>
      </c>
      <c r="AM49" s="74" t="str">
        <f aca="false">IF($B49=AM$2,"-",IF(COUNTIF(CORRIDA!$M:$M,$B49&amp;" d. "&amp;AM$2)=0,"",COUNTIF(CORRIDA!$M:$M,$B49&amp;" d. "&amp;AM$2)))</f>
        <v/>
      </c>
      <c r="AN49" s="74" t="str">
        <f aca="false">IF($B49=AN$2,"-",IF(COUNTIF(CORRIDA!$M:$M,$B49&amp;" d. "&amp;AN$2)=0,"",COUNTIF(CORRIDA!$M:$M,$B49&amp;" d. "&amp;AN$2)))</f>
        <v/>
      </c>
      <c r="AO49" s="74" t="str">
        <f aca="false">IF($B49=AO$2,"-",IF(COUNTIF(CORRIDA!$M:$M,$B49&amp;" d. "&amp;AO$2)=0,"",COUNTIF(CORRIDA!$M:$M,$B49&amp;" d. "&amp;AO$2)))</f>
        <v/>
      </c>
      <c r="AP49" s="74" t="str">
        <f aca="false">IF($B49=AP$2,"-",IF(COUNTIF(CORRIDA!$M:$M,$B49&amp;" d. "&amp;AP$2)=0,"",COUNTIF(CORRIDA!$M:$M,$B49&amp;" d. "&amp;AP$2)))</f>
        <v/>
      </c>
      <c r="AQ49" s="74" t="str">
        <f aca="false">IF($B49=AQ$2,"-",IF(COUNTIF(CORRIDA!$M:$M,$B49&amp;" d. "&amp;AQ$2)=0,"",COUNTIF(CORRIDA!$M:$M,$B49&amp;" d. "&amp;AQ$2)))</f>
        <v/>
      </c>
      <c r="AR49" s="74" t="str">
        <f aca="false">IF($B49=AR$2,"-",IF(COUNTIF(CORRIDA!$M:$M,$B49&amp;" d. "&amp;AR$2)=0,"",COUNTIF(CORRIDA!$M:$M,$B49&amp;" d. "&amp;AR$2)))</f>
        <v/>
      </c>
      <c r="AS49" s="74" t="str">
        <f aca="false">IF($B49=AS$2,"-",IF(COUNTIF(CORRIDA!$M:$M,$B49&amp;" d. "&amp;AS$2)=0,"",COUNTIF(CORRIDA!$M:$M,$B49&amp;" d. "&amp;AS$2)))</f>
        <v/>
      </c>
      <c r="AT49" s="74" t="str">
        <f aca="false">IF($B49=AT$2,"-",IF(COUNTIF(CORRIDA!$M:$M,$B49&amp;" d. "&amp;AT$2)=0,"",COUNTIF(CORRIDA!$M:$M,$B49&amp;" d. "&amp;AT$2)))</f>
        <v/>
      </c>
      <c r="AU49" s="74" t="str">
        <f aca="false">IF($B49=AU$2,"-",IF(COUNTIF(CORRIDA!$M:$M,$B49&amp;" d. "&amp;AU$2)=0,"",COUNTIF(CORRIDA!$M:$M,$B49&amp;" d. "&amp;AU$2)))</f>
        <v/>
      </c>
      <c r="AV49" s="74" t="str">
        <f aca="false">IF($B49=AV$2,"-",IF(COUNTIF(CORRIDA!$M:$M,$B49&amp;" d. "&amp;AV$2)=0,"",COUNTIF(CORRIDA!$M:$M,$B49&amp;" d. "&amp;AV$2)))</f>
        <v/>
      </c>
      <c r="AW49" s="74" t="str">
        <f aca="false">IF($B49=AW$2,"-",IF(COUNTIF(CORRIDA!$M:$M,$B49&amp;" d. "&amp;AW$2)=0,"",COUNTIF(CORRIDA!$M:$M,$B49&amp;" d. "&amp;AW$2)))</f>
        <v>-</v>
      </c>
      <c r="AX49" s="74" t="n">
        <f aca="false">IF($B49=AX$2,"-",IF(COUNTIF(CORRIDA!$M:$M,$B49&amp;" d. "&amp;AX$2)=0,"",COUNTIF(CORRIDA!$M:$M,$B49&amp;" d. "&amp;AX$2)))</f>
        <v>1</v>
      </c>
      <c r="AY49" s="74" t="str">
        <f aca="false">IF($B49=AY$2,"-",IF(COUNTIF(CORRIDA!$M:$M,$B49&amp;" d. "&amp;AY$2)=0,"",COUNTIF(CORRIDA!$M:$M,$B49&amp;" d. "&amp;AY$2)))</f>
        <v/>
      </c>
      <c r="AZ49" s="74" t="str">
        <f aca="false">IF($B49=AZ$2,"-",IF(COUNTIF(CORRIDA!$M:$M,$B49&amp;" d. "&amp;AZ$2)=0,"",COUNTIF(CORRIDA!$M:$M,$B49&amp;" d. "&amp;AZ$2)))</f>
        <v/>
      </c>
      <c r="BA49" s="75" t="n">
        <f aca="false">SUM(C49:AZ49)</f>
        <v>4</v>
      </c>
      <c r="BE49" s="73" t="str">
        <f aca="false">B49</f>
        <v>Guto</v>
      </c>
      <c r="BF49" s="76" t="str">
        <f aca="false">IF($B49=BF$2,"-",IF(COUNTIF(CORRIDA!$M:$M,$B49&amp;" d. "&amp;BF$2)+COUNTIF(CORRIDA!$M:$M,BF$2&amp;" d. "&amp;$B49)=0,"",COUNTIF(CORRIDA!$M:$M,$B49&amp;" d. "&amp;BF$2)+COUNTIF(CORRIDA!$M:$M,BF$2&amp;" d. "&amp;$B49)))</f>
        <v/>
      </c>
      <c r="BG49" s="76" t="str">
        <f aca="false">IF($B49=BG$2,"-",IF(COUNTIF(CORRIDA!$M:$M,$B49&amp;" d. "&amp;BG$2)+COUNTIF(CORRIDA!$M:$M,BG$2&amp;" d. "&amp;$B49)=0,"",COUNTIF(CORRIDA!$M:$M,$B49&amp;" d. "&amp;BG$2)+COUNTIF(CORRIDA!$M:$M,BG$2&amp;" d. "&amp;$B49)))</f>
        <v/>
      </c>
      <c r="BH49" s="76" t="str">
        <f aca="false">IF($B49=BH$2,"-",IF(COUNTIF(CORRIDA!$M:$M,$B49&amp;" d. "&amp;BH$2)+COUNTIF(CORRIDA!$M:$M,BH$2&amp;" d. "&amp;$B49)=0,"",COUNTIF(CORRIDA!$M:$M,$B49&amp;" d. "&amp;BH$2)+COUNTIF(CORRIDA!$M:$M,BH$2&amp;" d. "&amp;$B49)))</f>
        <v/>
      </c>
      <c r="BI49" s="76" t="str">
        <f aca="false">IF($B49=BI$2,"-",IF(COUNTIF(CORRIDA!$M:$M,$B49&amp;" d. "&amp;BI$2)+COUNTIF(CORRIDA!$M:$M,BI$2&amp;" d. "&amp;$B49)=0,"",COUNTIF(CORRIDA!$M:$M,$B49&amp;" d. "&amp;BI$2)+COUNTIF(CORRIDA!$M:$M,BI$2&amp;" d. "&amp;$B49)))</f>
        <v/>
      </c>
      <c r="BJ49" s="76" t="str">
        <f aca="false">IF($B49=BJ$2,"-",IF(COUNTIF(CORRIDA!$M:$M,$B49&amp;" d. "&amp;BJ$2)+COUNTIF(CORRIDA!$M:$M,BJ$2&amp;" d. "&amp;$B49)=0,"",COUNTIF(CORRIDA!$M:$M,$B49&amp;" d. "&amp;BJ$2)+COUNTIF(CORRIDA!$M:$M,BJ$2&amp;" d. "&amp;$B49)))</f>
        <v/>
      </c>
      <c r="BK49" s="76" t="str">
        <f aca="false">IF($B49=BK$2,"-",IF(COUNTIF(CORRIDA!$M:$M,$B49&amp;" d. "&amp;BK$2)+COUNTIF(CORRIDA!$M:$M,BK$2&amp;" d. "&amp;$B49)=0,"",COUNTIF(CORRIDA!$M:$M,$B49&amp;" d. "&amp;BK$2)+COUNTIF(CORRIDA!$M:$M,BK$2&amp;" d. "&amp;$B49)))</f>
        <v/>
      </c>
      <c r="BL49" s="76" t="str">
        <f aca="false">IF($B49=BL$2,"-",IF(COUNTIF(CORRIDA!$M:$M,$B49&amp;" d. "&amp;BL$2)+COUNTIF(CORRIDA!$M:$M,BL$2&amp;" d. "&amp;$B49)=0,"",COUNTIF(CORRIDA!$M:$M,$B49&amp;" d. "&amp;BL$2)+COUNTIF(CORRIDA!$M:$M,BL$2&amp;" d. "&amp;$B49)))</f>
        <v/>
      </c>
      <c r="BM49" s="76" t="str">
        <f aca="false">IF($B49=BM$2,"-",IF(COUNTIF(CORRIDA!$M:$M,$B49&amp;" d. "&amp;BM$2)+COUNTIF(CORRIDA!$M:$M,BM$2&amp;" d. "&amp;$B49)=0,"",COUNTIF(CORRIDA!$M:$M,$B49&amp;" d. "&amp;BM$2)+COUNTIF(CORRIDA!$M:$M,BM$2&amp;" d. "&amp;$B49)))</f>
        <v/>
      </c>
      <c r="BN49" s="76" t="str">
        <f aca="false">IF($B49=BN$2,"-",IF(COUNTIF(CORRIDA!$M:$M,$B49&amp;" d. "&amp;BN$2)+COUNTIF(CORRIDA!$M:$M,BN$2&amp;" d. "&amp;$B49)=0,"",COUNTIF(CORRIDA!$M:$M,$B49&amp;" d. "&amp;BN$2)+COUNTIF(CORRIDA!$M:$M,BN$2&amp;" d. "&amp;$B49)))</f>
        <v/>
      </c>
      <c r="BO49" s="76" t="str">
        <f aca="false">IF($B49=BO$2,"-",IF(COUNTIF(CORRIDA!$M:$M,$B49&amp;" d. "&amp;BO$2)+COUNTIF(CORRIDA!$M:$M,BO$2&amp;" d. "&amp;$B49)=0,"",COUNTIF(CORRIDA!$M:$M,$B49&amp;" d. "&amp;BO$2)+COUNTIF(CORRIDA!$M:$M,BO$2&amp;" d. "&amp;$B49)))</f>
        <v/>
      </c>
      <c r="BP49" s="76" t="str">
        <f aca="false">IF($B49=BP$2,"-",IF(COUNTIF(CORRIDA!$M:$M,$B49&amp;" d. "&amp;BP$2)+COUNTIF(CORRIDA!$M:$M,BP$2&amp;" d. "&amp;$B49)=0,"",COUNTIF(CORRIDA!$M:$M,$B49&amp;" d. "&amp;BP$2)+COUNTIF(CORRIDA!$M:$M,BP$2&amp;" d. "&amp;$B49)))</f>
        <v/>
      </c>
      <c r="BQ49" s="76" t="n">
        <f aca="false">IF($B49=BQ$2,"-",IF(COUNTIF(CORRIDA!$M:$M,$B49&amp;" d. "&amp;BQ$2)+COUNTIF(CORRIDA!$M:$M,BQ$2&amp;" d. "&amp;$B49)=0,"",COUNTIF(CORRIDA!$M:$M,$B49&amp;" d. "&amp;BQ$2)+COUNTIF(CORRIDA!$M:$M,BQ$2&amp;" d. "&amp;$B49)))</f>
        <v>1</v>
      </c>
      <c r="BR49" s="76" t="str">
        <f aca="false">IF($B49=BR$2,"-",IF(COUNTIF(CORRIDA!$M:$M,$B49&amp;" d. "&amp;BR$2)+COUNTIF(CORRIDA!$M:$M,BR$2&amp;" d. "&amp;$B49)=0,"",COUNTIF(CORRIDA!$M:$M,$B49&amp;" d. "&amp;BR$2)+COUNTIF(CORRIDA!$M:$M,BR$2&amp;" d. "&amp;$B49)))</f>
        <v/>
      </c>
      <c r="BS49" s="76" t="str">
        <f aca="false">IF($B49=BS$2,"-",IF(COUNTIF(CORRIDA!$M:$M,$B49&amp;" d. "&amp;BS$2)+COUNTIF(CORRIDA!$M:$M,BS$2&amp;" d. "&amp;$B49)=0,"",COUNTIF(CORRIDA!$M:$M,$B49&amp;" d. "&amp;BS$2)+COUNTIF(CORRIDA!$M:$M,BS$2&amp;" d. "&amp;$B49)))</f>
        <v/>
      </c>
      <c r="BT49" s="76" t="str">
        <f aca="false">IF($B49=BT$2,"-",IF(COUNTIF(CORRIDA!$M:$M,$B49&amp;" d. "&amp;BT$2)+COUNTIF(CORRIDA!$M:$M,BT$2&amp;" d. "&amp;$B49)=0,"",COUNTIF(CORRIDA!$M:$M,$B49&amp;" d. "&amp;BT$2)+COUNTIF(CORRIDA!$M:$M,BT$2&amp;" d. "&amp;$B49)))</f>
        <v/>
      </c>
      <c r="BU49" s="76" t="str">
        <f aca="false">IF($B49=BU$2,"-",IF(COUNTIF(CORRIDA!$M:$M,$B49&amp;" d. "&amp;BU$2)+COUNTIF(CORRIDA!$M:$M,BU$2&amp;" d. "&amp;$B49)=0,"",COUNTIF(CORRIDA!$M:$M,$B49&amp;" d. "&amp;BU$2)+COUNTIF(CORRIDA!$M:$M,BU$2&amp;" d. "&amp;$B49)))</f>
        <v/>
      </c>
      <c r="BV49" s="76" t="str">
        <f aca="false">IF($B49=BV$2,"-",IF(COUNTIF(CORRIDA!$M:$M,$B49&amp;" d. "&amp;BV$2)+COUNTIF(CORRIDA!$M:$M,BV$2&amp;" d. "&amp;$B49)=0,"",COUNTIF(CORRIDA!$M:$M,$B49&amp;" d. "&amp;BV$2)+COUNTIF(CORRIDA!$M:$M,BV$2&amp;" d. "&amp;$B49)))</f>
        <v/>
      </c>
      <c r="BW49" s="76" t="str">
        <f aca="false">IF($B49=BW$2,"-",IF(COUNTIF(CORRIDA!$M:$M,$B49&amp;" d. "&amp;BW$2)+COUNTIF(CORRIDA!$M:$M,BW$2&amp;" d. "&amp;$B49)=0,"",COUNTIF(CORRIDA!$M:$M,$B49&amp;" d. "&amp;BW$2)+COUNTIF(CORRIDA!$M:$M,BW$2&amp;" d. "&amp;$B49)))</f>
        <v/>
      </c>
      <c r="BX49" s="76" t="str">
        <f aca="false">IF($B49=BX$2,"-",IF(COUNTIF(CORRIDA!$M:$M,$B49&amp;" d. "&amp;BX$2)+COUNTIF(CORRIDA!$M:$M,BX$2&amp;" d. "&amp;$B49)=0,"",COUNTIF(CORRIDA!$M:$M,$B49&amp;" d. "&amp;BX$2)+COUNTIF(CORRIDA!$M:$M,BX$2&amp;" d. "&amp;$B49)))</f>
        <v/>
      </c>
      <c r="BY49" s="76" t="str">
        <f aca="false">IF($B49=BY$2,"-",IF(COUNTIF(CORRIDA!$M:$M,$B49&amp;" d. "&amp;BY$2)+COUNTIF(CORRIDA!$M:$M,BY$2&amp;" d. "&amp;$B49)=0,"",COUNTIF(CORRIDA!$M:$M,$B49&amp;" d. "&amp;BY$2)+COUNTIF(CORRIDA!$M:$M,BY$2&amp;" d. "&amp;$B49)))</f>
        <v/>
      </c>
      <c r="BZ49" s="76" t="str">
        <f aca="false">IF($B49=BZ$2,"-",IF(COUNTIF(CORRIDA!$M:$M,$B49&amp;" d. "&amp;BZ$2)+COUNTIF(CORRIDA!$M:$M,BZ$2&amp;" d. "&amp;$B49)=0,"",COUNTIF(CORRIDA!$M:$M,$B49&amp;" d. "&amp;BZ$2)+COUNTIF(CORRIDA!$M:$M,BZ$2&amp;" d. "&amp;$B49)))</f>
        <v/>
      </c>
      <c r="CA49" s="76" t="n">
        <f aca="false">IF($B49=CA$2,"-",IF(COUNTIF(CORRIDA!$M:$M,$B49&amp;" d. "&amp;CA$2)+COUNTIF(CORRIDA!$M:$M,CA$2&amp;" d. "&amp;$B49)=0,"",COUNTIF(CORRIDA!$M:$M,$B49&amp;" d. "&amp;CA$2)+COUNTIF(CORRIDA!$M:$M,CA$2&amp;" d. "&amp;$B49)))</f>
        <v>1</v>
      </c>
      <c r="CB49" s="76" t="n">
        <f aca="false">IF($B49=CB$2,"-",IF(COUNTIF(CORRIDA!$M:$M,$B49&amp;" d. "&amp;CB$2)+COUNTIF(CORRIDA!$M:$M,CB$2&amp;" d. "&amp;$B49)=0,"",COUNTIF(CORRIDA!$M:$M,$B49&amp;" d. "&amp;CB$2)+COUNTIF(CORRIDA!$M:$M,CB$2&amp;" d. "&amp;$B49)))</f>
        <v>1</v>
      </c>
      <c r="CC49" s="76" t="n">
        <f aca="false">IF($B49=CC$2,"-",IF(COUNTIF(CORRIDA!$M:$M,$B49&amp;" d. "&amp;CC$2)+COUNTIF(CORRIDA!$M:$M,CC$2&amp;" d. "&amp;$B49)=0,"",COUNTIF(CORRIDA!$M:$M,$B49&amp;" d. "&amp;CC$2)+COUNTIF(CORRIDA!$M:$M,CC$2&amp;" d. "&amp;$B49)))</f>
        <v>1</v>
      </c>
      <c r="CD49" s="76" t="str">
        <f aca="false">IF($B49=CD$2,"-",IF(COUNTIF(CORRIDA!$M:$M,$B49&amp;" d. "&amp;CD$2)+COUNTIF(CORRIDA!$M:$M,CD$2&amp;" d. "&amp;$B49)=0,"",COUNTIF(CORRIDA!$M:$M,$B49&amp;" d. "&amp;CD$2)+COUNTIF(CORRIDA!$M:$M,CD$2&amp;" d. "&amp;$B49)))</f>
        <v/>
      </c>
      <c r="CE49" s="76" t="str">
        <f aca="false">IF($B49=CE$2,"-",IF(COUNTIF(CORRIDA!$M:$M,$B49&amp;" d. "&amp;CE$2)+COUNTIF(CORRIDA!$M:$M,CE$2&amp;" d. "&amp;$B49)=0,"",COUNTIF(CORRIDA!$M:$M,$B49&amp;" d. "&amp;CE$2)+COUNTIF(CORRIDA!$M:$M,CE$2&amp;" d. "&amp;$B49)))</f>
        <v/>
      </c>
      <c r="CF49" s="76" t="str">
        <f aca="false">IF($B49=CF$2,"-",IF(COUNTIF(CORRIDA!$M:$M,$B49&amp;" d. "&amp;CF$2)+COUNTIF(CORRIDA!$M:$M,CF$2&amp;" d. "&amp;$B49)=0,"",COUNTIF(CORRIDA!$M:$M,$B49&amp;" d. "&amp;CF$2)+COUNTIF(CORRIDA!$M:$M,CF$2&amp;" d. "&amp;$B49)))</f>
        <v/>
      </c>
      <c r="CG49" s="76" t="str">
        <f aca="false">IF($B49=CG$2,"-",IF(COUNTIF(CORRIDA!$M:$M,$B49&amp;" d. "&amp;CG$2)+COUNTIF(CORRIDA!$M:$M,CG$2&amp;" d. "&amp;$B49)=0,"",COUNTIF(CORRIDA!$M:$M,$B49&amp;" d. "&amp;CG$2)+COUNTIF(CORRIDA!$M:$M,CG$2&amp;" d. "&amp;$B49)))</f>
        <v/>
      </c>
      <c r="CH49" s="76" t="n">
        <f aca="false">IF($B49=CH$2,"-",IF(COUNTIF(CORRIDA!$M:$M,$B49&amp;" d. "&amp;CH$2)+COUNTIF(CORRIDA!$M:$M,CH$2&amp;" d. "&amp;$B49)=0,"",COUNTIF(CORRIDA!$M:$M,$B49&amp;" d. "&amp;CH$2)+COUNTIF(CORRIDA!$M:$M,CH$2&amp;" d. "&amp;$B49)))</f>
        <v>1</v>
      </c>
      <c r="CI49" s="76" t="str">
        <f aca="false">IF($B49=CI$2,"-",IF(COUNTIF(CORRIDA!$M:$M,$B49&amp;" d. "&amp;CI$2)+COUNTIF(CORRIDA!$M:$M,CI$2&amp;" d. "&amp;$B49)=0,"",COUNTIF(CORRIDA!$M:$M,$B49&amp;" d. "&amp;CI$2)+COUNTIF(CORRIDA!$M:$M,CI$2&amp;" d. "&amp;$B49)))</f>
        <v/>
      </c>
      <c r="CJ49" s="76" t="n">
        <f aca="false">IF($B49=CJ$2,"-",IF(COUNTIF(CORRIDA!$M:$M,$B49&amp;" d. "&amp;CJ$2)+COUNTIF(CORRIDA!$M:$M,CJ$2&amp;" d. "&amp;$B49)=0,"",COUNTIF(CORRIDA!$M:$M,$B49&amp;" d. "&amp;CJ$2)+COUNTIF(CORRIDA!$M:$M,CJ$2&amp;" d. "&amp;$B49)))</f>
        <v>1</v>
      </c>
      <c r="CK49" s="76" t="str">
        <f aca="false">IF($B49=CK$2,"-",IF(COUNTIF(CORRIDA!$M:$M,$B49&amp;" d. "&amp;CK$2)+COUNTIF(CORRIDA!$M:$M,CK$2&amp;" d. "&amp;$B49)=0,"",COUNTIF(CORRIDA!$M:$M,$B49&amp;" d. "&amp;CK$2)+COUNTIF(CORRIDA!$M:$M,CK$2&amp;" d. "&amp;$B49)))</f>
        <v/>
      </c>
      <c r="CL49" s="76" t="str">
        <f aca="false">IF($B49=CL$2,"-",IF(COUNTIF(CORRIDA!$M:$M,$B49&amp;" d. "&amp;CL$2)+COUNTIF(CORRIDA!$M:$M,CL$2&amp;" d. "&amp;$B49)=0,"",COUNTIF(CORRIDA!$M:$M,$B49&amp;" d. "&amp;CL$2)+COUNTIF(CORRIDA!$M:$M,CL$2&amp;" d. "&amp;$B49)))</f>
        <v/>
      </c>
      <c r="CM49" s="76" t="str">
        <f aca="false">IF($B49=CM$2,"-",IF(COUNTIF(CORRIDA!$M:$M,$B49&amp;" d. "&amp;CM$2)+COUNTIF(CORRIDA!$M:$M,CM$2&amp;" d. "&amp;$B49)=0,"",COUNTIF(CORRIDA!$M:$M,$B49&amp;" d. "&amp;CM$2)+COUNTIF(CORRIDA!$M:$M,CM$2&amp;" d. "&amp;$B49)))</f>
        <v/>
      </c>
      <c r="CN49" s="76" t="n">
        <f aca="false">IF($B49=CN$2,"-",IF(COUNTIF(CORRIDA!$M:$M,$B49&amp;" d. "&amp;CN$2)+COUNTIF(CORRIDA!$M:$M,CN$2&amp;" d. "&amp;$B49)=0,"",COUNTIF(CORRIDA!$M:$M,$B49&amp;" d. "&amp;CN$2)+COUNTIF(CORRIDA!$M:$M,CN$2&amp;" d. "&amp;$B49)))</f>
        <v>1</v>
      </c>
      <c r="CO49" s="76" t="n">
        <f aca="false">IF($B49=CO$2,"-",IF(COUNTIF(CORRIDA!$M:$M,$B49&amp;" d. "&amp;CO$2)+COUNTIF(CORRIDA!$M:$M,CO$2&amp;" d. "&amp;$B49)=0,"",COUNTIF(CORRIDA!$M:$M,$B49&amp;" d. "&amp;CO$2)+COUNTIF(CORRIDA!$M:$M,CO$2&amp;" d. "&amp;$B49)))</f>
        <v>1</v>
      </c>
      <c r="CP49" s="76" t="str">
        <f aca="false">IF($B49=CP$2,"-",IF(COUNTIF(CORRIDA!$M:$M,$B49&amp;" d. "&amp;CP$2)+COUNTIF(CORRIDA!$M:$M,CP$2&amp;" d. "&amp;$B49)=0,"",COUNTIF(CORRIDA!$M:$M,$B49&amp;" d. "&amp;CP$2)+COUNTIF(CORRIDA!$M:$M,CP$2&amp;" d. "&amp;$B49)))</f>
        <v/>
      </c>
      <c r="CQ49" s="76" t="str">
        <f aca="false">IF($B49=CQ$2,"-",IF(COUNTIF(CORRIDA!$M:$M,$B49&amp;" d. "&amp;CQ$2)+COUNTIF(CORRIDA!$M:$M,CQ$2&amp;" d. "&amp;$B49)=0,"",COUNTIF(CORRIDA!$M:$M,$B49&amp;" d. "&amp;CQ$2)+COUNTIF(CORRIDA!$M:$M,CQ$2&amp;" d. "&amp;$B49)))</f>
        <v/>
      </c>
      <c r="CR49" s="76" t="str">
        <f aca="false">IF($B49=CR$2,"-",IF(COUNTIF(CORRIDA!$M:$M,$B49&amp;" d. "&amp;CR$2)+COUNTIF(CORRIDA!$M:$M,CR$2&amp;" d. "&amp;$B49)=0,"",COUNTIF(CORRIDA!$M:$M,$B49&amp;" d. "&amp;CR$2)+COUNTIF(CORRIDA!$M:$M,CR$2&amp;" d. "&amp;$B49)))</f>
        <v/>
      </c>
      <c r="CS49" s="76" t="str">
        <f aca="false">IF($B49=CS$2,"-",IF(COUNTIF(CORRIDA!$M:$M,$B49&amp;" d. "&amp;CS$2)+COUNTIF(CORRIDA!$M:$M,CS$2&amp;" d. "&amp;$B49)=0,"",COUNTIF(CORRIDA!$M:$M,$B49&amp;" d. "&amp;CS$2)+COUNTIF(CORRIDA!$M:$M,CS$2&amp;" d. "&amp;$B49)))</f>
        <v/>
      </c>
      <c r="CT49" s="76" t="str">
        <f aca="false">IF($B49=CT$2,"-",IF(COUNTIF(CORRIDA!$M:$M,$B49&amp;" d. "&amp;CT$2)+COUNTIF(CORRIDA!$M:$M,CT$2&amp;" d. "&amp;$B49)=0,"",COUNTIF(CORRIDA!$M:$M,$B49&amp;" d. "&amp;CT$2)+COUNTIF(CORRIDA!$M:$M,CT$2&amp;" d. "&amp;$B49)))</f>
        <v/>
      </c>
      <c r="CU49" s="76" t="str">
        <f aca="false">IF($B49=CU$2,"-",IF(COUNTIF(CORRIDA!$M:$M,$B49&amp;" d. "&amp;CU$2)+COUNTIF(CORRIDA!$M:$M,CU$2&amp;" d. "&amp;$B49)=0,"",COUNTIF(CORRIDA!$M:$M,$B49&amp;" d. "&amp;CU$2)+COUNTIF(CORRIDA!$M:$M,CU$2&amp;" d. "&amp;$B49)))</f>
        <v/>
      </c>
      <c r="CV49" s="76" t="str">
        <f aca="false">IF($B49=CV$2,"-",IF(COUNTIF(CORRIDA!$M:$M,$B49&amp;" d. "&amp;CV$2)+COUNTIF(CORRIDA!$M:$M,CV$2&amp;" d. "&amp;$B49)=0,"",COUNTIF(CORRIDA!$M:$M,$B49&amp;" d. "&amp;CV$2)+COUNTIF(CORRIDA!$M:$M,CV$2&amp;" d. "&amp;$B49)))</f>
        <v/>
      </c>
      <c r="CW49" s="76" t="str">
        <f aca="false">IF($B49=CW$2,"-",IF(COUNTIF(CORRIDA!$M:$M,$B49&amp;" d. "&amp;CW$2)+COUNTIF(CORRIDA!$M:$M,CW$2&amp;" d. "&amp;$B49)=0,"",COUNTIF(CORRIDA!$M:$M,$B49&amp;" d. "&amp;CW$2)+COUNTIF(CORRIDA!$M:$M,CW$2&amp;" d. "&amp;$B49)))</f>
        <v/>
      </c>
      <c r="CX49" s="76" t="str">
        <f aca="false">IF($B49=CX$2,"-",IF(COUNTIF(CORRIDA!$M:$M,$B49&amp;" d. "&amp;CX$2)+COUNTIF(CORRIDA!$M:$M,CX$2&amp;" d. "&amp;$B49)=0,"",COUNTIF(CORRIDA!$M:$M,$B49&amp;" d. "&amp;CX$2)+COUNTIF(CORRIDA!$M:$M,CX$2&amp;" d. "&amp;$B49)))</f>
        <v/>
      </c>
      <c r="CY49" s="76" t="str">
        <f aca="false">IF($B49=CY$2,"-",IF(COUNTIF(CORRIDA!$M:$M,$B49&amp;" d. "&amp;CY$2)+COUNTIF(CORRIDA!$M:$M,CY$2&amp;" d. "&amp;$B49)=0,"",COUNTIF(CORRIDA!$M:$M,$B49&amp;" d. "&amp;CY$2)+COUNTIF(CORRIDA!$M:$M,CY$2&amp;" d. "&amp;$B49)))</f>
        <v/>
      </c>
      <c r="CZ49" s="76" t="str">
        <f aca="false">IF($B49=CZ$2,"-",IF(COUNTIF(CORRIDA!$M:$M,$B49&amp;" d. "&amp;CZ$2)+COUNTIF(CORRIDA!$M:$M,CZ$2&amp;" d. "&amp;$B49)=0,"",COUNTIF(CORRIDA!$M:$M,$B49&amp;" d. "&amp;CZ$2)+COUNTIF(CORRIDA!$M:$M,CZ$2&amp;" d. "&amp;$B49)))</f>
        <v>-</v>
      </c>
      <c r="DA49" s="76" t="n">
        <f aca="false">IF($B49=DA$2,"-",IF(COUNTIF(CORRIDA!$M:$M,$B49&amp;" d. "&amp;DA$2)+COUNTIF(CORRIDA!$M:$M,DA$2&amp;" d. "&amp;$B49)=0,"",COUNTIF(CORRIDA!$M:$M,$B49&amp;" d. "&amp;DA$2)+COUNTIF(CORRIDA!$M:$M,DA$2&amp;" d. "&amp;$B49)))</f>
        <v>1</v>
      </c>
      <c r="DB49" s="76" t="str">
        <f aca="false">IF($B49=DB$2,"-",IF(COUNTIF(CORRIDA!$M:$M,$B49&amp;" d. "&amp;DB$2)+COUNTIF(CORRIDA!$M:$M,DB$2&amp;" d. "&amp;$B49)=0,"",COUNTIF(CORRIDA!$M:$M,$B49&amp;" d. "&amp;DB$2)+COUNTIF(CORRIDA!$M:$M,DB$2&amp;" d. "&amp;$B49)))</f>
        <v/>
      </c>
      <c r="DC49" s="76" t="str">
        <f aca="false">IF($B49=DC$2,"-",IF(COUNTIF(CORRIDA!$M:$M,$B49&amp;" d. "&amp;DC$2)+COUNTIF(CORRIDA!$M:$M,DC$2&amp;" d. "&amp;$B49)=0,"",COUNTIF(CORRIDA!$M:$M,$B49&amp;" d. "&amp;DC$2)+COUNTIF(CORRIDA!$M:$M,DC$2&amp;" d. "&amp;$B49)))</f>
        <v/>
      </c>
      <c r="DD49" s="75" t="n">
        <f aca="false">SUM(BF49:DC49)</f>
        <v>9</v>
      </c>
      <c r="DE49" s="77" t="n">
        <f aca="false">COUNTIF(BF49:DC49,"&gt;0")</f>
        <v>9</v>
      </c>
      <c r="DF49" s="78" t="n">
        <f aca="false">IF(COUNTIF(BF49:DC49,"&gt;0")&lt;10,0,QUOTIENT(COUNTIF(BF49:DC49,"&gt;0"),5)*50)</f>
        <v>0</v>
      </c>
      <c r="DG49" s="79"/>
      <c r="DH49" s="73" t="str">
        <f aca="false">BE49</f>
        <v>Guto</v>
      </c>
      <c r="DI49" s="76" t="n">
        <f aca="false">IF($B49=DI$2,0,IF(COUNTIF(CORRIDA!$M:$M,$B49&amp;" d. "&amp;DI$2)+COUNTIF(CORRIDA!$M:$M,DI$2&amp;" d. "&amp;$B49)=0,0,COUNTIF(CORRIDA!$M:$M,$B49&amp;" d. "&amp;DI$2)+COUNTIF(CORRIDA!$M:$M,DI$2&amp;" d. "&amp;$B49)))</f>
        <v>0</v>
      </c>
      <c r="DJ49" s="76" t="n">
        <f aca="false">IF($B49=DJ$2,0,IF(COUNTIF(CORRIDA!$M:$M,$B49&amp;" d. "&amp;DJ$2)+COUNTIF(CORRIDA!$M:$M,DJ$2&amp;" d. "&amp;$B49)=0,0,COUNTIF(CORRIDA!$M:$M,$B49&amp;" d. "&amp;DJ$2)+COUNTIF(CORRIDA!$M:$M,DJ$2&amp;" d. "&amp;$B49)))</f>
        <v>0</v>
      </c>
      <c r="DK49" s="76" t="n">
        <f aca="false">IF($B49=DK$2,0,IF(COUNTIF(CORRIDA!$M:$M,$B49&amp;" d. "&amp;DK$2)+COUNTIF(CORRIDA!$M:$M,DK$2&amp;" d. "&amp;$B49)=0,0,COUNTIF(CORRIDA!$M:$M,$B49&amp;" d. "&amp;DK$2)+COUNTIF(CORRIDA!$M:$M,DK$2&amp;" d. "&amp;$B49)))</f>
        <v>0</v>
      </c>
      <c r="DL49" s="76" t="n">
        <f aca="false">IF($B49=DL$2,0,IF(COUNTIF(CORRIDA!$M:$M,$B49&amp;" d. "&amp;DL$2)+COUNTIF(CORRIDA!$M:$M,DL$2&amp;" d. "&amp;$B49)=0,0,COUNTIF(CORRIDA!$M:$M,$B49&amp;" d. "&amp;DL$2)+COUNTIF(CORRIDA!$M:$M,DL$2&amp;" d. "&amp;$B49)))</f>
        <v>0</v>
      </c>
      <c r="DM49" s="76" t="n">
        <f aca="false">IF($B49=DM$2,0,IF(COUNTIF(CORRIDA!$M:$M,$B49&amp;" d. "&amp;DM$2)+COUNTIF(CORRIDA!$M:$M,DM$2&amp;" d. "&amp;$B49)=0,0,COUNTIF(CORRIDA!$M:$M,$B49&amp;" d. "&amp;DM$2)+COUNTIF(CORRIDA!$M:$M,DM$2&amp;" d. "&amp;$B49)))</f>
        <v>0</v>
      </c>
      <c r="DN49" s="76" t="n">
        <f aca="false">IF($B49=DN$2,0,IF(COUNTIF(CORRIDA!$M:$M,$B49&amp;" d. "&amp;DN$2)+COUNTIF(CORRIDA!$M:$M,DN$2&amp;" d. "&amp;$B49)=0,0,COUNTIF(CORRIDA!$M:$M,$B49&amp;" d. "&amp;DN$2)+COUNTIF(CORRIDA!$M:$M,DN$2&amp;" d. "&amp;$B49)))</f>
        <v>0</v>
      </c>
      <c r="DO49" s="76" t="n">
        <f aca="false">IF($B49=DO$2,0,IF(COUNTIF(CORRIDA!$M:$M,$B49&amp;" d. "&amp;DO$2)+COUNTIF(CORRIDA!$M:$M,DO$2&amp;" d. "&amp;$B49)=0,0,COUNTIF(CORRIDA!$M:$M,$B49&amp;" d. "&amp;DO$2)+COUNTIF(CORRIDA!$M:$M,DO$2&amp;" d. "&amp;$B49)))</f>
        <v>0</v>
      </c>
      <c r="DP49" s="76" t="n">
        <f aca="false">IF($B49=DP$2,0,IF(COUNTIF(CORRIDA!$M:$M,$B49&amp;" d. "&amp;DP$2)+COUNTIF(CORRIDA!$M:$M,DP$2&amp;" d. "&amp;$B49)=0,0,COUNTIF(CORRIDA!$M:$M,$B49&amp;" d. "&amp;DP$2)+COUNTIF(CORRIDA!$M:$M,DP$2&amp;" d. "&amp;$B49)))</f>
        <v>0</v>
      </c>
      <c r="DQ49" s="76" t="n">
        <f aca="false">IF($B49=DQ$2,0,IF(COUNTIF(CORRIDA!$M:$M,$B49&amp;" d. "&amp;DQ$2)+COUNTIF(CORRIDA!$M:$M,DQ$2&amp;" d. "&amp;$B49)=0,0,COUNTIF(CORRIDA!$M:$M,$B49&amp;" d. "&amp;DQ$2)+COUNTIF(CORRIDA!$M:$M,DQ$2&amp;" d. "&amp;$B49)))</f>
        <v>0</v>
      </c>
      <c r="DR49" s="76" t="n">
        <f aca="false">IF($B49=DR$2,0,IF(COUNTIF(CORRIDA!$M:$M,$B49&amp;" d. "&amp;DR$2)+COUNTIF(CORRIDA!$M:$M,DR$2&amp;" d. "&amp;$B49)=0,0,COUNTIF(CORRIDA!$M:$M,$B49&amp;" d. "&amp;DR$2)+COUNTIF(CORRIDA!$M:$M,DR$2&amp;" d. "&amp;$B49)))</f>
        <v>0</v>
      </c>
      <c r="DS49" s="76" t="n">
        <f aca="false">IF($B49=DS$2,0,IF(COUNTIF(CORRIDA!$M:$M,$B49&amp;" d. "&amp;DS$2)+COUNTIF(CORRIDA!$M:$M,DS$2&amp;" d. "&amp;$B49)=0,0,COUNTIF(CORRIDA!$M:$M,$B49&amp;" d. "&amp;DS$2)+COUNTIF(CORRIDA!$M:$M,DS$2&amp;" d. "&amp;$B49)))</f>
        <v>0</v>
      </c>
      <c r="DT49" s="76" t="n">
        <f aca="false">IF($B49=DT$2,0,IF(COUNTIF(CORRIDA!$M:$M,$B49&amp;" d. "&amp;DT$2)+COUNTIF(CORRIDA!$M:$M,DT$2&amp;" d. "&amp;$B49)=0,0,COUNTIF(CORRIDA!$M:$M,$B49&amp;" d. "&amp;DT$2)+COUNTIF(CORRIDA!$M:$M,DT$2&amp;" d. "&amp;$B49)))</f>
        <v>1</v>
      </c>
      <c r="DU49" s="76" t="n">
        <f aca="false">IF($B49=DU$2,0,IF(COUNTIF(CORRIDA!$M:$M,$B49&amp;" d. "&amp;DU$2)+COUNTIF(CORRIDA!$M:$M,DU$2&amp;" d. "&amp;$B49)=0,0,COUNTIF(CORRIDA!$M:$M,$B49&amp;" d. "&amp;DU$2)+COUNTIF(CORRIDA!$M:$M,DU$2&amp;" d. "&amp;$B49)))</f>
        <v>0</v>
      </c>
      <c r="DV49" s="76" t="n">
        <f aca="false">IF($B49=DV$2,0,IF(COUNTIF(CORRIDA!$M:$M,$B49&amp;" d. "&amp;DV$2)+COUNTIF(CORRIDA!$M:$M,DV$2&amp;" d. "&amp;$B49)=0,0,COUNTIF(CORRIDA!$M:$M,$B49&amp;" d. "&amp;DV$2)+COUNTIF(CORRIDA!$M:$M,DV$2&amp;" d. "&amp;$B49)))</f>
        <v>0</v>
      </c>
      <c r="DW49" s="76" t="n">
        <f aca="false">IF($B49=DW$2,0,IF(COUNTIF(CORRIDA!$M:$M,$B49&amp;" d. "&amp;DW$2)+COUNTIF(CORRIDA!$M:$M,DW$2&amp;" d. "&amp;$B49)=0,0,COUNTIF(CORRIDA!$M:$M,$B49&amp;" d. "&amp;DW$2)+COUNTIF(CORRIDA!$M:$M,DW$2&amp;" d. "&amp;$B49)))</f>
        <v>0</v>
      </c>
      <c r="DX49" s="76" t="n">
        <f aca="false">IF($B49=DX$2,0,IF(COUNTIF(CORRIDA!$M:$M,$B49&amp;" d. "&amp;DX$2)+COUNTIF(CORRIDA!$M:$M,DX$2&amp;" d. "&amp;$B49)=0,0,COUNTIF(CORRIDA!$M:$M,$B49&amp;" d. "&amp;DX$2)+COUNTIF(CORRIDA!$M:$M,DX$2&amp;" d. "&amp;$B49)))</f>
        <v>0</v>
      </c>
      <c r="DY49" s="76" t="n">
        <f aca="false">IF($B49=DY$2,0,IF(COUNTIF(CORRIDA!$M:$M,$B49&amp;" d. "&amp;DY$2)+COUNTIF(CORRIDA!$M:$M,DY$2&amp;" d. "&amp;$B49)=0,0,COUNTIF(CORRIDA!$M:$M,$B49&amp;" d. "&amp;DY$2)+COUNTIF(CORRIDA!$M:$M,DY$2&amp;" d. "&amp;$B49)))</f>
        <v>0</v>
      </c>
      <c r="DZ49" s="76" t="n">
        <f aca="false">IF($B49=DZ$2,0,IF(COUNTIF(CORRIDA!$M:$M,$B49&amp;" d. "&amp;DZ$2)+COUNTIF(CORRIDA!$M:$M,DZ$2&amp;" d. "&amp;$B49)=0,0,COUNTIF(CORRIDA!$M:$M,$B49&amp;" d. "&amp;DZ$2)+COUNTIF(CORRIDA!$M:$M,DZ$2&amp;" d. "&amp;$B49)))</f>
        <v>0</v>
      </c>
      <c r="EA49" s="76" t="n">
        <f aca="false">IF($B49=EA$2,0,IF(COUNTIF(CORRIDA!$M:$M,$B49&amp;" d. "&amp;EA$2)+COUNTIF(CORRIDA!$M:$M,EA$2&amp;" d. "&amp;$B49)=0,0,COUNTIF(CORRIDA!$M:$M,$B49&amp;" d. "&amp;EA$2)+COUNTIF(CORRIDA!$M:$M,EA$2&amp;" d. "&amp;$B49)))</f>
        <v>0</v>
      </c>
      <c r="EB49" s="76" t="n">
        <f aca="false">IF($B49=EB$2,0,IF(COUNTIF(CORRIDA!$M:$M,$B49&amp;" d. "&amp;EB$2)+COUNTIF(CORRIDA!$M:$M,EB$2&amp;" d. "&amp;$B49)=0,0,COUNTIF(CORRIDA!$M:$M,$B49&amp;" d. "&amp;EB$2)+COUNTIF(CORRIDA!$M:$M,EB$2&amp;" d. "&amp;$B49)))</f>
        <v>0</v>
      </c>
      <c r="EC49" s="76" t="n">
        <f aca="false">IF($B49=EC$2,0,IF(COUNTIF(CORRIDA!$M:$M,$B49&amp;" d. "&amp;EC$2)+COUNTIF(CORRIDA!$M:$M,EC$2&amp;" d. "&amp;$B49)=0,0,COUNTIF(CORRIDA!$M:$M,$B49&amp;" d. "&amp;EC$2)+COUNTIF(CORRIDA!$M:$M,EC$2&amp;" d. "&amp;$B49)))</f>
        <v>0</v>
      </c>
      <c r="ED49" s="76" t="n">
        <f aca="false">IF($B49=ED$2,0,IF(COUNTIF(CORRIDA!$M:$M,$B49&amp;" d. "&amp;ED$2)+COUNTIF(CORRIDA!$M:$M,ED$2&amp;" d. "&amp;$B49)=0,0,COUNTIF(CORRIDA!$M:$M,$B49&amp;" d. "&amp;ED$2)+COUNTIF(CORRIDA!$M:$M,ED$2&amp;" d. "&amp;$B49)))</f>
        <v>1</v>
      </c>
      <c r="EE49" s="76" t="n">
        <f aca="false">IF($B49=EE$2,0,IF(COUNTIF(CORRIDA!$M:$M,$B49&amp;" d. "&amp;EE$2)+COUNTIF(CORRIDA!$M:$M,EE$2&amp;" d. "&amp;$B49)=0,0,COUNTIF(CORRIDA!$M:$M,$B49&amp;" d. "&amp;EE$2)+COUNTIF(CORRIDA!$M:$M,EE$2&amp;" d. "&amp;$B49)))</f>
        <v>1</v>
      </c>
      <c r="EF49" s="76" t="n">
        <f aca="false">IF($B49=EF$2,0,IF(COUNTIF(CORRIDA!$M:$M,$B49&amp;" d. "&amp;EF$2)+COUNTIF(CORRIDA!$M:$M,EF$2&amp;" d. "&amp;$B49)=0,0,COUNTIF(CORRIDA!$M:$M,$B49&amp;" d. "&amp;EF$2)+COUNTIF(CORRIDA!$M:$M,EF$2&amp;" d. "&amp;$B49)))</f>
        <v>1</v>
      </c>
      <c r="EG49" s="76" t="n">
        <f aca="false">IF($B49=EG$2,0,IF(COUNTIF(CORRIDA!$M:$M,$B49&amp;" d. "&amp;EG$2)+COUNTIF(CORRIDA!$M:$M,EG$2&amp;" d. "&amp;$B49)=0,0,COUNTIF(CORRIDA!$M:$M,$B49&amp;" d. "&amp;EG$2)+COUNTIF(CORRIDA!$M:$M,EG$2&amp;" d. "&amp;$B49)))</f>
        <v>0</v>
      </c>
      <c r="EH49" s="76" t="n">
        <f aca="false">IF($B49=EH$2,0,IF(COUNTIF(CORRIDA!$M:$M,$B49&amp;" d. "&amp;EH$2)+COUNTIF(CORRIDA!$M:$M,EH$2&amp;" d. "&amp;$B49)=0,0,COUNTIF(CORRIDA!$M:$M,$B49&amp;" d. "&amp;EH$2)+COUNTIF(CORRIDA!$M:$M,EH$2&amp;" d. "&amp;$B49)))</f>
        <v>0</v>
      </c>
      <c r="EI49" s="76" t="n">
        <f aca="false">IF($B49=EI$2,0,IF(COUNTIF(CORRIDA!$M:$M,$B49&amp;" d. "&amp;EI$2)+COUNTIF(CORRIDA!$M:$M,EI$2&amp;" d. "&amp;$B49)=0,0,COUNTIF(CORRIDA!$M:$M,$B49&amp;" d. "&amp;EI$2)+COUNTIF(CORRIDA!$M:$M,EI$2&amp;" d. "&amp;$B49)))</f>
        <v>0</v>
      </c>
      <c r="EJ49" s="76" t="n">
        <f aca="false">IF($B49=EJ$2,0,IF(COUNTIF(CORRIDA!$M:$M,$B49&amp;" d. "&amp;EJ$2)+COUNTIF(CORRIDA!$M:$M,EJ$2&amp;" d. "&amp;$B49)=0,0,COUNTIF(CORRIDA!$M:$M,$B49&amp;" d. "&amp;EJ$2)+COUNTIF(CORRIDA!$M:$M,EJ$2&amp;" d. "&amp;$B49)))</f>
        <v>0</v>
      </c>
      <c r="EK49" s="76" t="n">
        <f aca="false">IF($B49=EK$2,0,IF(COUNTIF(CORRIDA!$M:$M,$B49&amp;" d. "&amp;EK$2)+COUNTIF(CORRIDA!$M:$M,EK$2&amp;" d. "&amp;$B49)=0,0,COUNTIF(CORRIDA!$M:$M,$B49&amp;" d. "&amp;EK$2)+COUNTIF(CORRIDA!$M:$M,EK$2&amp;" d. "&amp;$B49)))</f>
        <v>1</v>
      </c>
      <c r="EL49" s="76" t="n">
        <f aca="false">IF($B49=EL$2,0,IF(COUNTIF(CORRIDA!$M:$M,$B49&amp;" d. "&amp;EL$2)+COUNTIF(CORRIDA!$M:$M,EL$2&amp;" d. "&amp;$B49)=0,0,COUNTIF(CORRIDA!$M:$M,$B49&amp;" d. "&amp;EL$2)+COUNTIF(CORRIDA!$M:$M,EL$2&amp;" d. "&amp;$B49)))</f>
        <v>0</v>
      </c>
      <c r="EM49" s="76" t="n">
        <f aca="false">IF($B49=EM$2,0,IF(COUNTIF(CORRIDA!$M:$M,$B49&amp;" d. "&amp;EM$2)+COUNTIF(CORRIDA!$M:$M,EM$2&amp;" d. "&amp;$B49)=0,0,COUNTIF(CORRIDA!$M:$M,$B49&amp;" d. "&amp;EM$2)+COUNTIF(CORRIDA!$M:$M,EM$2&amp;" d. "&amp;$B49)))</f>
        <v>1</v>
      </c>
      <c r="EN49" s="76" t="n">
        <f aca="false">IF($B49=EN$2,0,IF(COUNTIF(CORRIDA!$M:$M,$B49&amp;" d. "&amp;EN$2)+COUNTIF(CORRIDA!$M:$M,EN$2&amp;" d. "&amp;$B49)=0,0,COUNTIF(CORRIDA!$M:$M,$B49&amp;" d. "&amp;EN$2)+COUNTIF(CORRIDA!$M:$M,EN$2&amp;" d. "&amp;$B49)))</f>
        <v>0</v>
      </c>
      <c r="EO49" s="76" t="n">
        <f aca="false">IF($B49=EO$2,0,IF(COUNTIF(CORRIDA!$M:$M,$B49&amp;" d. "&amp;EO$2)+COUNTIF(CORRIDA!$M:$M,EO$2&amp;" d. "&amp;$B49)=0,0,COUNTIF(CORRIDA!$M:$M,$B49&amp;" d. "&amp;EO$2)+COUNTIF(CORRIDA!$M:$M,EO$2&amp;" d. "&amp;$B49)))</f>
        <v>0</v>
      </c>
      <c r="EP49" s="76" t="n">
        <f aca="false">IF($B49=EP$2,0,IF(COUNTIF(CORRIDA!$M:$M,$B49&amp;" d. "&amp;EP$2)+COUNTIF(CORRIDA!$M:$M,EP$2&amp;" d. "&amp;$B49)=0,0,COUNTIF(CORRIDA!$M:$M,$B49&amp;" d. "&amp;EP$2)+COUNTIF(CORRIDA!$M:$M,EP$2&amp;" d. "&amp;$B49)))</f>
        <v>0</v>
      </c>
      <c r="EQ49" s="76" t="n">
        <f aca="false">IF($B49=EQ$2,0,IF(COUNTIF(CORRIDA!$M:$M,$B49&amp;" d. "&amp;EQ$2)+COUNTIF(CORRIDA!$M:$M,EQ$2&amp;" d. "&amp;$B49)=0,0,COUNTIF(CORRIDA!$M:$M,$B49&amp;" d. "&amp;EQ$2)+COUNTIF(CORRIDA!$M:$M,EQ$2&amp;" d. "&amp;$B49)))</f>
        <v>1</v>
      </c>
      <c r="ER49" s="76" t="n">
        <f aca="false">IF($B49=ER$2,0,IF(COUNTIF(CORRIDA!$M:$M,$B49&amp;" d. "&amp;ER$2)+COUNTIF(CORRIDA!$M:$M,ER$2&amp;" d. "&amp;$B49)=0,0,COUNTIF(CORRIDA!$M:$M,$B49&amp;" d. "&amp;ER$2)+COUNTIF(CORRIDA!$M:$M,ER$2&amp;" d. "&amp;$B49)))</f>
        <v>1</v>
      </c>
      <c r="ES49" s="76" t="n">
        <f aca="false">IF($B49=ES$2,0,IF(COUNTIF(CORRIDA!$M:$M,$B49&amp;" d. "&amp;ES$2)+COUNTIF(CORRIDA!$M:$M,ES$2&amp;" d. "&amp;$B49)=0,0,COUNTIF(CORRIDA!$M:$M,$B49&amp;" d. "&amp;ES$2)+COUNTIF(CORRIDA!$M:$M,ES$2&amp;" d. "&amp;$B49)))</f>
        <v>0</v>
      </c>
      <c r="ET49" s="76" t="n">
        <f aca="false">IF($B49=ET$2,0,IF(COUNTIF(CORRIDA!$M:$M,$B49&amp;" d. "&amp;ET$2)+COUNTIF(CORRIDA!$M:$M,ET$2&amp;" d. "&amp;$B49)=0,0,COUNTIF(CORRIDA!$M:$M,$B49&amp;" d. "&amp;ET$2)+COUNTIF(CORRIDA!$M:$M,ET$2&amp;" d. "&amp;$B49)))</f>
        <v>0</v>
      </c>
      <c r="EU49" s="76" t="n">
        <f aca="false">IF($B49=EU$2,0,IF(COUNTIF(CORRIDA!$M:$M,$B49&amp;" d. "&amp;EU$2)+COUNTIF(CORRIDA!$M:$M,EU$2&amp;" d. "&amp;$B49)=0,0,COUNTIF(CORRIDA!$M:$M,$B49&amp;" d. "&amp;EU$2)+COUNTIF(CORRIDA!$M:$M,EU$2&amp;" d. "&amp;$B49)))</f>
        <v>0</v>
      </c>
      <c r="EV49" s="76" t="n">
        <f aca="false">IF($B49=EV$2,0,IF(COUNTIF(CORRIDA!$M:$M,$B49&amp;" d. "&amp;EV$2)+COUNTIF(CORRIDA!$M:$M,EV$2&amp;" d. "&amp;$B49)=0,0,COUNTIF(CORRIDA!$M:$M,$B49&amp;" d. "&amp;EV$2)+COUNTIF(CORRIDA!$M:$M,EV$2&amp;" d. "&amp;$B49)))</f>
        <v>0</v>
      </c>
      <c r="EW49" s="76" t="n">
        <f aca="false">IF($B49=EW$2,0,IF(COUNTIF(CORRIDA!$M:$M,$B49&amp;" d. "&amp;EW$2)+COUNTIF(CORRIDA!$M:$M,EW$2&amp;" d. "&amp;$B49)=0,0,COUNTIF(CORRIDA!$M:$M,$B49&amp;" d. "&amp;EW$2)+COUNTIF(CORRIDA!$M:$M,EW$2&amp;" d. "&amp;$B49)))</f>
        <v>0</v>
      </c>
      <c r="EX49" s="76" t="n">
        <f aca="false">IF($B49=EX$2,0,IF(COUNTIF(CORRIDA!$M:$M,$B49&amp;" d. "&amp;EX$2)+COUNTIF(CORRIDA!$M:$M,EX$2&amp;" d. "&amp;$B49)=0,0,COUNTIF(CORRIDA!$M:$M,$B49&amp;" d. "&amp;EX$2)+COUNTIF(CORRIDA!$M:$M,EX$2&amp;" d. "&amp;$B49)))</f>
        <v>0</v>
      </c>
      <c r="EY49" s="76" t="n">
        <f aca="false">IF($B49=EY$2,0,IF(COUNTIF(CORRIDA!$M:$M,$B49&amp;" d. "&amp;EY$2)+COUNTIF(CORRIDA!$M:$M,EY$2&amp;" d. "&amp;$B49)=0,0,COUNTIF(CORRIDA!$M:$M,$B49&amp;" d. "&amp;EY$2)+COUNTIF(CORRIDA!$M:$M,EY$2&amp;" d. "&amp;$B49)))</f>
        <v>0</v>
      </c>
      <c r="EZ49" s="76" t="n">
        <f aca="false">IF($B49=EZ$2,0,IF(COUNTIF(CORRIDA!$M:$M,$B49&amp;" d. "&amp;EZ$2)+COUNTIF(CORRIDA!$M:$M,EZ$2&amp;" d. "&amp;$B49)=0,0,COUNTIF(CORRIDA!$M:$M,$B49&amp;" d. "&amp;EZ$2)+COUNTIF(CORRIDA!$M:$M,EZ$2&amp;" d. "&amp;$B49)))</f>
        <v>0</v>
      </c>
      <c r="FA49" s="76" t="n">
        <f aca="false">IF($B49=FA$2,0,IF(COUNTIF(CORRIDA!$M:$M,$B49&amp;" d. "&amp;FA$2)+COUNTIF(CORRIDA!$M:$M,FA$2&amp;" d. "&amp;$B49)=0,0,COUNTIF(CORRIDA!$M:$M,$B49&amp;" d. "&amp;FA$2)+COUNTIF(CORRIDA!$M:$M,FA$2&amp;" d. "&amp;$B49)))</f>
        <v>0</v>
      </c>
      <c r="FB49" s="76" t="n">
        <f aca="false">IF($B49=FB$2,0,IF(COUNTIF(CORRIDA!$M:$M,$B49&amp;" d. "&amp;FB$2)+COUNTIF(CORRIDA!$M:$M,FB$2&amp;" d. "&amp;$B49)=0,0,COUNTIF(CORRIDA!$M:$M,$B49&amp;" d. "&amp;FB$2)+COUNTIF(CORRIDA!$M:$M,FB$2&amp;" d. "&amp;$B49)))</f>
        <v>0</v>
      </c>
      <c r="FC49" s="76" t="n">
        <f aca="false">IF($B49=FC$2,0,IF(COUNTIF(CORRIDA!$M:$M,$B49&amp;" d. "&amp;FC$2)+COUNTIF(CORRIDA!$M:$M,FC$2&amp;" d. "&amp;$B49)=0,0,COUNTIF(CORRIDA!$M:$M,$B49&amp;" d. "&amp;FC$2)+COUNTIF(CORRIDA!$M:$M,FC$2&amp;" d. "&amp;$B49)))</f>
        <v>0</v>
      </c>
      <c r="FD49" s="76" t="n">
        <f aca="false">IF($B49=FD$2,0,IF(COUNTIF(CORRIDA!$M:$M,$B49&amp;" d. "&amp;FD$2)+COUNTIF(CORRIDA!$M:$M,FD$2&amp;" d. "&amp;$B49)=0,0,COUNTIF(CORRIDA!$M:$M,$B49&amp;" d. "&amp;FD$2)+COUNTIF(CORRIDA!$M:$M,FD$2&amp;" d. "&amp;$B49)))</f>
        <v>1</v>
      </c>
      <c r="FE49" s="76" t="n">
        <f aca="false">IF($B49=FE$2,0,IF(COUNTIF(CORRIDA!$M:$M,$B49&amp;" d. "&amp;FE$2)+COUNTIF(CORRIDA!$M:$M,FE$2&amp;" d. "&amp;$B49)=0,0,COUNTIF(CORRIDA!$M:$M,$B49&amp;" d. "&amp;FE$2)+COUNTIF(CORRIDA!$M:$M,FE$2&amp;" d. "&amp;$B49)))</f>
        <v>0</v>
      </c>
      <c r="FF49" s="76" t="n">
        <f aca="false">IF($B49=FF$2,0,IF(COUNTIF(CORRIDA!$M:$M,$B49&amp;" d. "&amp;FF$2)+COUNTIF(CORRIDA!$M:$M,FF$2&amp;" d. "&amp;$B49)=0,0,COUNTIF(CORRIDA!$M:$M,$B49&amp;" d. "&amp;FF$2)+COUNTIF(CORRIDA!$M:$M,FF$2&amp;" d. "&amp;$B49)))</f>
        <v>0</v>
      </c>
      <c r="FG49" s="75" t="n">
        <f aca="false">SUM(DI49:EW49)</f>
        <v>8</v>
      </c>
      <c r="FH49" s="80"/>
      <c r="FI49" s="73" t="str">
        <f aca="false">BE49</f>
        <v>Guto</v>
      </c>
      <c r="FJ49" s="81" t="n">
        <f aca="false">COUNTIF(BF49:DC49,"&gt;0")</f>
        <v>9</v>
      </c>
      <c r="FK49" s="81" t="n">
        <f aca="false">AVERAGE(BF49:DC49)</f>
        <v>1</v>
      </c>
      <c r="FL49" s="81" t="n">
        <f aca="false">_xlfn.STDEV.P(BF49:DC49)</f>
        <v>0</v>
      </c>
    </row>
    <row r="50" customFormat="false" ht="12.75" hidden="false" customHeight="false" outlineLevel="0" collapsed="false">
      <c r="B50" s="73" t="str">
        <f aca="false">INTRO!B50</f>
        <v>Xuru</v>
      </c>
      <c r="C50" s="82" t="str">
        <f aca="false">IF($B50=C$2,"-",IF(COUNTIF(CORRIDA!$M:$M,$B50&amp;" d. "&amp;C$2)=0,"",COUNTIF(CORRIDA!$M:$M,$B50&amp;" d. "&amp;C$2)))</f>
        <v/>
      </c>
      <c r="D50" s="82" t="str">
        <f aca="false">IF($B50=D$2,"-",IF(COUNTIF(CORRIDA!$M:$M,$B50&amp;" d. "&amp;D$2)=0,"",COUNTIF(CORRIDA!$M:$M,$B50&amp;" d. "&amp;D$2)))</f>
        <v/>
      </c>
      <c r="E50" s="82" t="str">
        <f aca="false">IF($B50=E$2,"-",IF(COUNTIF(CORRIDA!$M:$M,$B50&amp;" d. "&amp;E$2)=0,"",COUNTIF(CORRIDA!$M:$M,$B50&amp;" d. "&amp;E$2)))</f>
        <v/>
      </c>
      <c r="F50" s="82" t="str">
        <f aca="false">IF($B50=F$2,"-",IF(COUNTIF(CORRIDA!$M:$M,$B50&amp;" d. "&amp;F$2)=0,"",COUNTIF(CORRIDA!$M:$M,$B50&amp;" d. "&amp;F$2)))</f>
        <v/>
      </c>
      <c r="G50" s="82" t="str">
        <f aca="false">IF($B50=G$2,"-",IF(COUNTIF(CORRIDA!$M:$M,$B50&amp;" d. "&amp;G$2)=0,"",COUNTIF(CORRIDA!$M:$M,$B50&amp;" d. "&amp;G$2)))</f>
        <v/>
      </c>
      <c r="H50" s="82" t="str">
        <f aca="false">IF($B50=H$2,"-",IF(COUNTIF(CORRIDA!$M:$M,$B50&amp;" d. "&amp;H$2)=0,"",COUNTIF(CORRIDA!$M:$M,$B50&amp;" d. "&amp;H$2)))</f>
        <v/>
      </c>
      <c r="I50" s="82" t="str">
        <f aca="false">IF($B50=I$2,"-",IF(COUNTIF(CORRIDA!$M:$M,$B50&amp;" d. "&amp;I$2)=0,"",COUNTIF(CORRIDA!$M:$M,$B50&amp;" d. "&amp;I$2)))</f>
        <v/>
      </c>
      <c r="J50" s="82" t="str">
        <f aca="false">IF($B50=J$2,"-",IF(COUNTIF(CORRIDA!$M:$M,$B50&amp;" d. "&amp;J$2)=0,"",COUNTIF(CORRIDA!$M:$M,$B50&amp;" d. "&amp;J$2)))</f>
        <v/>
      </c>
      <c r="K50" s="82" t="str">
        <f aca="false">IF($B50=K$2,"-",IF(COUNTIF(CORRIDA!$M:$M,$B50&amp;" d. "&amp;K$2)=0,"",COUNTIF(CORRIDA!$M:$M,$B50&amp;" d. "&amp;K$2)))</f>
        <v/>
      </c>
      <c r="L50" s="82" t="str">
        <f aca="false">IF($B50=L$2,"-",IF(COUNTIF(CORRIDA!$M:$M,$B50&amp;" d. "&amp;L$2)=0,"",COUNTIF(CORRIDA!$M:$M,$B50&amp;" d. "&amp;L$2)))</f>
        <v/>
      </c>
      <c r="M50" s="82" t="str">
        <f aca="false">IF($B50=M$2,"-",IF(COUNTIF(CORRIDA!$M:$M,$B50&amp;" d. "&amp;M$2)=0,"",COUNTIF(CORRIDA!$M:$M,$B50&amp;" d. "&amp;M$2)))</f>
        <v/>
      </c>
      <c r="N50" s="82" t="str">
        <f aca="false">IF($B50=N$2,"-",IF(COUNTIF(CORRIDA!$M:$M,$B50&amp;" d. "&amp;N$2)=0,"",COUNTIF(CORRIDA!$M:$M,$B50&amp;" d. "&amp;N$2)))</f>
        <v/>
      </c>
      <c r="O50" s="82" t="str">
        <f aca="false">IF($B50=O$2,"-",IF(COUNTIF(CORRIDA!$M:$M,$B50&amp;" d. "&amp;O$2)=0,"",COUNTIF(CORRIDA!$M:$M,$B50&amp;" d. "&amp;O$2)))</f>
        <v/>
      </c>
      <c r="P50" s="82" t="str">
        <f aca="false">IF($B50=P$2,"-",IF(COUNTIF(CORRIDA!$M:$M,$B50&amp;" d. "&amp;P$2)=0,"",COUNTIF(CORRIDA!$M:$M,$B50&amp;" d. "&amp;P$2)))</f>
        <v/>
      </c>
      <c r="Q50" s="82" t="str">
        <f aca="false">IF($B50=Q$2,"-",IF(COUNTIF(CORRIDA!$M:$M,$B50&amp;" d. "&amp;Q$2)=0,"",COUNTIF(CORRIDA!$M:$M,$B50&amp;" d. "&amp;Q$2)))</f>
        <v/>
      </c>
      <c r="R50" s="82" t="str">
        <f aca="false">IF($B50=R$2,"-",IF(COUNTIF(CORRIDA!$M:$M,$B50&amp;" d. "&amp;R$2)=0,"",COUNTIF(CORRIDA!$M:$M,$B50&amp;" d. "&amp;R$2)))</f>
        <v/>
      </c>
      <c r="S50" s="82" t="str">
        <f aca="false">IF($B50=S$2,"-",IF(COUNTIF(CORRIDA!$M:$M,$B50&amp;" d. "&amp;S$2)=0,"",COUNTIF(CORRIDA!$M:$M,$B50&amp;" d. "&amp;S$2)))</f>
        <v/>
      </c>
      <c r="T50" s="82" t="str">
        <f aca="false">IF($B50=T$2,"-",IF(COUNTIF(CORRIDA!$M:$M,$B50&amp;" d. "&amp;T$2)=0,"",COUNTIF(CORRIDA!$M:$M,$B50&amp;" d. "&amp;T$2)))</f>
        <v/>
      </c>
      <c r="U50" s="82" t="str">
        <f aca="false">IF($B50=U$2,"-",IF(COUNTIF(CORRIDA!$M:$M,$B50&amp;" d. "&amp;U$2)=0,"",COUNTIF(CORRIDA!$M:$M,$B50&amp;" d. "&amp;U$2)))</f>
        <v/>
      </c>
      <c r="V50" s="82" t="str">
        <f aca="false">IF($B50=V$2,"-",IF(COUNTIF(CORRIDA!$M:$M,$B50&amp;" d. "&amp;V$2)=0,"",COUNTIF(CORRIDA!$M:$M,$B50&amp;" d. "&amp;V$2)))</f>
        <v/>
      </c>
      <c r="W50" s="82" t="str">
        <f aca="false">IF($B50=W$2,"-",IF(COUNTIF(CORRIDA!$M:$M,$B50&amp;" d. "&amp;W$2)=0,"",COUNTIF(CORRIDA!$M:$M,$B50&amp;" d. "&amp;W$2)))</f>
        <v/>
      </c>
      <c r="X50" s="82" t="str">
        <f aca="false">IF($B50=X$2,"-",IF(COUNTIF(CORRIDA!$M:$M,$B50&amp;" d. "&amp;X$2)=0,"",COUNTIF(CORRIDA!$M:$M,$B50&amp;" d. "&amp;X$2)))</f>
        <v/>
      </c>
      <c r="Y50" s="82" t="n">
        <f aca="false">IF($B50=Y$2,"-",IF(COUNTIF(CORRIDA!$M:$M,$B50&amp;" d. "&amp;Y$2)=0,"",COUNTIF(CORRIDA!$M:$M,$B50&amp;" d. "&amp;Y$2)))</f>
        <v>1</v>
      </c>
      <c r="Z50" s="82" t="str">
        <f aca="false">IF($B50=Z$2,"-",IF(COUNTIF(CORRIDA!$M:$M,$B50&amp;" d. "&amp;Z$2)=0,"",COUNTIF(CORRIDA!$M:$M,$B50&amp;" d. "&amp;Z$2)))</f>
        <v/>
      </c>
      <c r="AA50" s="82" t="str">
        <f aca="false">IF($B50=AA$2,"-",IF(COUNTIF(CORRIDA!$M:$M,$B50&amp;" d. "&amp;AA$2)=0,"",COUNTIF(CORRIDA!$M:$M,$B50&amp;" d. "&amp;AA$2)))</f>
        <v/>
      </c>
      <c r="AB50" s="82" t="str">
        <f aca="false">IF($B50=AB$2,"-",IF(COUNTIF(CORRIDA!$M:$M,$B50&amp;" d. "&amp;AB$2)=0,"",COUNTIF(CORRIDA!$M:$M,$B50&amp;" d. "&amp;AB$2)))</f>
        <v/>
      </c>
      <c r="AC50" s="82" t="str">
        <f aca="false">IF($B50=AC$2,"-",IF(COUNTIF(CORRIDA!$M:$M,$B50&amp;" d. "&amp;AC$2)=0,"",COUNTIF(CORRIDA!$M:$M,$B50&amp;" d. "&amp;AC$2)))</f>
        <v/>
      </c>
      <c r="AD50" s="82" t="str">
        <f aca="false">IF($B50=AD$2,"-",IF(COUNTIF(CORRIDA!$M:$M,$B50&amp;" d. "&amp;AD$2)=0,"",COUNTIF(CORRIDA!$M:$M,$B50&amp;" d. "&amp;AD$2)))</f>
        <v/>
      </c>
      <c r="AE50" s="82" t="str">
        <f aca="false">IF($B50=AE$2,"-",IF(COUNTIF(CORRIDA!$M:$M,$B50&amp;" d. "&amp;AE$2)=0,"",COUNTIF(CORRIDA!$M:$M,$B50&amp;" d. "&amp;AE$2)))</f>
        <v/>
      </c>
      <c r="AF50" s="82" t="str">
        <f aca="false">IF($B50=AF$2,"-",IF(COUNTIF(CORRIDA!$M:$M,$B50&amp;" d. "&amp;AF$2)=0,"",COUNTIF(CORRIDA!$M:$M,$B50&amp;" d. "&amp;AF$2)))</f>
        <v/>
      </c>
      <c r="AG50" s="82" t="str">
        <f aca="false">IF($B50=AG$2,"-",IF(COUNTIF(CORRIDA!$M:$M,$B50&amp;" d. "&amp;AG$2)=0,"",COUNTIF(CORRIDA!$M:$M,$B50&amp;" d. "&amp;AG$2)))</f>
        <v/>
      </c>
      <c r="AH50" s="82" t="str">
        <f aca="false">IF($B50=AH$2,"-",IF(COUNTIF(CORRIDA!$M:$M,$B50&amp;" d. "&amp;AH$2)=0,"",COUNTIF(CORRIDA!$M:$M,$B50&amp;" d. "&amp;AH$2)))</f>
        <v/>
      </c>
      <c r="AI50" s="82" t="str">
        <f aca="false">IF($B50=AI$2,"-",IF(COUNTIF(CORRIDA!$M:$M,$B50&amp;" d. "&amp;AI$2)=0,"",COUNTIF(CORRIDA!$M:$M,$B50&amp;" d. "&amp;AI$2)))</f>
        <v/>
      </c>
      <c r="AJ50" s="82" t="str">
        <f aca="false">IF($B50=AJ$2,"-",IF(COUNTIF(CORRIDA!$M:$M,$B50&amp;" d. "&amp;AJ$2)=0,"",COUNTIF(CORRIDA!$M:$M,$B50&amp;" d. "&amp;AJ$2)))</f>
        <v/>
      </c>
      <c r="AK50" s="82" t="str">
        <f aca="false">IF($B50=AK$2,"-",IF(COUNTIF(CORRIDA!$M:$M,$B50&amp;" d. "&amp;AK$2)=0,"",COUNTIF(CORRIDA!$M:$M,$B50&amp;" d. "&amp;AK$2)))</f>
        <v/>
      </c>
      <c r="AL50" s="82" t="str">
        <f aca="false">IF($B50=AL$2,"-",IF(COUNTIF(CORRIDA!$M:$M,$B50&amp;" d. "&amp;AL$2)=0,"",COUNTIF(CORRIDA!$M:$M,$B50&amp;" d. "&amp;AL$2)))</f>
        <v/>
      </c>
      <c r="AM50" s="82" t="str">
        <f aca="false">IF($B50=AM$2,"-",IF(COUNTIF(CORRIDA!$M:$M,$B50&amp;" d. "&amp;AM$2)=0,"",COUNTIF(CORRIDA!$M:$M,$B50&amp;" d. "&amp;AM$2)))</f>
        <v/>
      </c>
      <c r="AN50" s="82" t="str">
        <f aca="false">IF($B50=AN$2,"-",IF(COUNTIF(CORRIDA!$M:$M,$B50&amp;" d. "&amp;AN$2)=0,"",COUNTIF(CORRIDA!$M:$M,$B50&amp;" d. "&amp;AN$2)))</f>
        <v/>
      </c>
      <c r="AO50" s="82" t="str">
        <f aca="false">IF($B50=AO$2,"-",IF(COUNTIF(CORRIDA!$M:$M,$B50&amp;" d. "&amp;AO$2)=0,"",COUNTIF(CORRIDA!$M:$M,$B50&amp;" d. "&amp;AO$2)))</f>
        <v/>
      </c>
      <c r="AP50" s="82" t="str">
        <f aca="false">IF($B50=AP$2,"-",IF(COUNTIF(CORRIDA!$M:$M,$B50&amp;" d. "&amp;AP$2)=0,"",COUNTIF(CORRIDA!$M:$M,$B50&amp;" d. "&amp;AP$2)))</f>
        <v/>
      </c>
      <c r="AQ50" s="82" t="str">
        <f aca="false">IF($B50=AQ$2,"-",IF(COUNTIF(CORRIDA!$M:$M,$B50&amp;" d. "&amp;AQ$2)=0,"",COUNTIF(CORRIDA!$M:$M,$B50&amp;" d. "&amp;AQ$2)))</f>
        <v/>
      </c>
      <c r="AR50" s="82" t="str">
        <f aca="false">IF($B50=AR$2,"-",IF(COUNTIF(CORRIDA!$M:$M,$B50&amp;" d. "&amp;AR$2)=0,"",COUNTIF(CORRIDA!$M:$M,$B50&amp;" d. "&amp;AR$2)))</f>
        <v/>
      </c>
      <c r="AS50" s="82" t="str">
        <f aca="false">IF($B50=AS$2,"-",IF(COUNTIF(CORRIDA!$M:$M,$B50&amp;" d. "&amp;AS$2)=0,"",COUNTIF(CORRIDA!$M:$M,$B50&amp;" d. "&amp;AS$2)))</f>
        <v/>
      </c>
      <c r="AT50" s="82" t="str">
        <f aca="false">IF($B50=AT$2,"-",IF(COUNTIF(CORRIDA!$M:$M,$B50&amp;" d. "&amp;AT$2)=0,"",COUNTIF(CORRIDA!$M:$M,$B50&amp;" d. "&amp;AT$2)))</f>
        <v/>
      </c>
      <c r="AU50" s="82" t="str">
        <f aca="false">IF($B50=AU$2,"-",IF(COUNTIF(CORRIDA!$M:$M,$B50&amp;" d. "&amp;AU$2)=0,"",COUNTIF(CORRIDA!$M:$M,$B50&amp;" d. "&amp;AU$2)))</f>
        <v/>
      </c>
      <c r="AV50" s="82" t="str">
        <f aca="false">IF($B50=AV$2,"-",IF(COUNTIF(CORRIDA!$M:$M,$B50&amp;" d. "&amp;AV$2)=0,"",COUNTIF(CORRIDA!$M:$M,$B50&amp;" d. "&amp;AV$2)))</f>
        <v/>
      </c>
      <c r="AW50" s="82" t="str">
        <f aca="false">IF($B50=AW$2,"-",IF(COUNTIF(CORRIDA!$M:$M,$B50&amp;" d. "&amp;AW$2)=0,"",COUNTIF(CORRIDA!$M:$M,$B50&amp;" d. "&amp;AW$2)))</f>
        <v/>
      </c>
      <c r="AX50" s="82" t="str">
        <f aca="false">IF($B50=AX$2,"-",IF(COUNTIF(CORRIDA!$M:$M,$B50&amp;" d. "&amp;AX$2)=0,"",COUNTIF(CORRIDA!$M:$M,$B50&amp;" d. "&amp;AX$2)))</f>
        <v>-</v>
      </c>
      <c r="AY50" s="82" t="str">
        <f aca="false">IF($B50=AY$2,"-",IF(COUNTIF(CORRIDA!$M:$M,$B50&amp;" d. "&amp;AY$2)=0,"",COUNTIF(CORRIDA!$M:$M,$B50&amp;" d. "&amp;AY$2)))</f>
        <v/>
      </c>
      <c r="AZ50" s="82" t="str">
        <f aca="false">IF($B50=AZ$2,"-",IF(COUNTIF(CORRIDA!$M:$M,$B50&amp;" d. "&amp;AZ$2)=0,"",COUNTIF(CORRIDA!$M:$M,$B50&amp;" d. "&amp;AZ$2)))</f>
        <v/>
      </c>
      <c r="BA50" s="75" t="n">
        <f aca="false">SUM(C50:AZ50)</f>
        <v>1</v>
      </c>
      <c r="BE50" s="73" t="str">
        <f aca="false">B50</f>
        <v>Xuru</v>
      </c>
      <c r="BF50" s="83" t="str">
        <f aca="false">IF($B50=BF$2,"-",IF(COUNTIF(CORRIDA!$M:$M,$B50&amp;" d. "&amp;BF$2)+COUNTIF(CORRIDA!$M:$M,BF$2&amp;" d. "&amp;$B50)=0,"",COUNTIF(CORRIDA!$M:$M,$B50&amp;" d. "&amp;BF$2)+COUNTIF(CORRIDA!$M:$M,BF$2&amp;" d. "&amp;$B50)))</f>
        <v/>
      </c>
      <c r="BG50" s="83" t="str">
        <f aca="false">IF($B50=BG$2,"-",IF(COUNTIF(CORRIDA!$M:$M,$B50&amp;" d. "&amp;BG$2)+COUNTIF(CORRIDA!$M:$M,BG$2&amp;" d. "&amp;$B50)=0,"",COUNTIF(CORRIDA!$M:$M,$B50&amp;" d. "&amp;BG$2)+COUNTIF(CORRIDA!$M:$M,BG$2&amp;" d. "&amp;$B50)))</f>
        <v/>
      </c>
      <c r="BH50" s="83" t="str">
        <f aca="false">IF($B50=BH$2,"-",IF(COUNTIF(CORRIDA!$M:$M,$B50&amp;" d. "&amp;BH$2)+COUNTIF(CORRIDA!$M:$M,BH$2&amp;" d. "&amp;$B50)=0,"",COUNTIF(CORRIDA!$M:$M,$B50&amp;" d. "&amp;BH$2)+COUNTIF(CORRIDA!$M:$M,BH$2&amp;" d. "&amp;$B50)))</f>
        <v/>
      </c>
      <c r="BI50" s="83" t="str">
        <f aca="false">IF($B50=BI$2,"-",IF(COUNTIF(CORRIDA!$M:$M,$B50&amp;" d. "&amp;BI$2)+COUNTIF(CORRIDA!$M:$M,BI$2&amp;" d. "&amp;$B50)=0,"",COUNTIF(CORRIDA!$M:$M,$B50&amp;" d. "&amp;BI$2)+COUNTIF(CORRIDA!$M:$M,BI$2&amp;" d. "&amp;$B50)))</f>
        <v/>
      </c>
      <c r="BJ50" s="83" t="n">
        <f aca="false">IF($B50=BJ$2,"-",IF(COUNTIF(CORRIDA!$M:$M,$B50&amp;" d. "&amp;BJ$2)+COUNTIF(CORRIDA!$M:$M,BJ$2&amp;" d. "&amp;$B50)=0,"",COUNTIF(CORRIDA!$M:$M,$B50&amp;" d. "&amp;BJ$2)+COUNTIF(CORRIDA!$M:$M,BJ$2&amp;" d. "&amp;$B50)))</f>
        <v>1</v>
      </c>
      <c r="BK50" s="83" t="str">
        <f aca="false">IF($B50=BK$2,"-",IF(COUNTIF(CORRIDA!$M:$M,$B50&amp;" d. "&amp;BK$2)+COUNTIF(CORRIDA!$M:$M,BK$2&amp;" d. "&amp;$B50)=0,"",COUNTIF(CORRIDA!$M:$M,$B50&amp;" d. "&amp;BK$2)+COUNTIF(CORRIDA!$M:$M,BK$2&amp;" d. "&amp;$B50)))</f>
        <v/>
      </c>
      <c r="BL50" s="83" t="str">
        <f aca="false">IF($B50=BL$2,"-",IF(COUNTIF(CORRIDA!$M:$M,$B50&amp;" d. "&amp;BL$2)+COUNTIF(CORRIDA!$M:$M,BL$2&amp;" d. "&amp;$B50)=0,"",COUNTIF(CORRIDA!$M:$M,$B50&amp;" d. "&amp;BL$2)+COUNTIF(CORRIDA!$M:$M,BL$2&amp;" d. "&amp;$B50)))</f>
        <v/>
      </c>
      <c r="BM50" s="83" t="str">
        <f aca="false">IF($B50=BM$2,"-",IF(COUNTIF(CORRIDA!$M:$M,$B50&amp;" d. "&amp;BM$2)+COUNTIF(CORRIDA!$M:$M,BM$2&amp;" d. "&amp;$B50)=0,"",COUNTIF(CORRIDA!$M:$M,$B50&amp;" d. "&amp;BM$2)+COUNTIF(CORRIDA!$M:$M,BM$2&amp;" d. "&amp;$B50)))</f>
        <v/>
      </c>
      <c r="BN50" s="83" t="str">
        <f aca="false">IF($B50=BN$2,"-",IF(COUNTIF(CORRIDA!$M:$M,$B50&amp;" d. "&amp;BN$2)+COUNTIF(CORRIDA!$M:$M,BN$2&amp;" d. "&amp;$B50)=0,"",COUNTIF(CORRIDA!$M:$M,$B50&amp;" d. "&amp;BN$2)+COUNTIF(CORRIDA!$M:$M,BN$2&amp;" d. "&amp;$B50)))</f>
        <v/>
      </c>
      <c r="BO50" s="83" t="str">
        <f aca="false">IF($B50=BO$2,"-",IF(COUNTIF(CORRIDA!$M:$M,$B50&amp;" d. "&amp;BO$2)+COUNTIF(CORRIDA!$M:$M,BO$2&amp;" d. "&amp;$B50)=0,"",COUNTIF(CORRIDA!$M:$M,$B50&amp;" d. "&amp;BO$2)+COUNTIF(CORRIDA!$M:$M,BO$2&amp;" d. "&amp;$B50)))</f>
        <v/>
      </c>
      <c r="BP50" s="83" t="str">
        <f aca="false">IF($B50=BP$2,"-",IF(COUNTIF(CORRIDA!$M:$M,$B50&amp;" d. "&amp;BP$2)+COUNTIF(CORRIDA!$M:$M,BP$2&amp;" d. "&amp;$B50)=0,"",COUNTIF(CORRIDA!$M:$M,$B50&amp;" d. "&amp;BP$2)+COUNTIF(CORRIDA!$M:$M,BP$2&amp;" d. "&amp;$B50)))</f>
        <v/>
      </c>
      <c r="BQ50" s="83" t="n">
        <f aca="false">IF($B50=BQ$2,"-",IF(COUNTIF(CORRIDA!$M:$M,$B50&amp;" d. "&amp;BQ$2)+COUNTIF(CORRIDA!$M:$M,BQ$2&amp;" d. "&amp;$B50)=0,"",COUNTIF(CORRIDA!$M:$M,$B50&amp;" d. "&amp;BQ$2)+COUNTIF(CORRIDA!$M:$M,BQ$2&amp;" d. "&amp;$B50)))</f>
        <v>2</v>
      </c>
      <c r="BR50" s="83" t="str">
        <f aca="false">IF($B50=BR$2,"-",IF(COUNTIF(CORRIDA!$M:$M,$B50&amp;" d. "&amp;BR$2)+COUNTIF(CORRIDA!$M:$M,BR$2&amp;" d. "&amp;$B50)=0,"",COUNTIF(CORRIDA!$M:$M,$B50&amp;" d. "&amp;BR$2)+COUNTIF(CORRIDA!$M:$M,BR$2&amp;" d. "&amp;$B50)))</f>
        <v/>
      </c>
      <c r="BS50" s="83" t="n">
        <f aca="false">IF($B50=BS$2,"-",IF(COUNTIF(CORRIDA!$M:$M,$B50&amp;" d. "&amp;BS$2)+COUNTIF(CORRIDA!$M:$M,BS$2&amp;" d. "&amp;$B50)=0,"",COUNTIF(CORRIDA!$M:$M,$B50&amp;" d. "&amp;BS$2)+COUNTIF(CORRIDA!$M:$M,BS$2&amp;" d. "&amp;$B50)))</f>
        <v>1</v>
      </c>
      <c r="BT50" s="83" t="str">
        <f aca="false">IF($B50=BT$2,"-",IF(COUNTIF(CORRIDA!$M:$M,$B50&amp;" d. "&amp;BT$2)+COUNTIF(CORRIDA!$M:$M,BT$2&amp;" d. "&amp;$B50)=0,"",COUNTIF(CORRIDA!$M:$M,$B50&amp;" d. "&amp;BT$2)+COUNTIF(CORRIDA!$M:$M,BT$2&amp;" d. "&amp;$B50)))</f>
        <v/>
      </c>
      <c r="BU50" s="83" t="str">
        <f aca="false">IF($B50=BU$2,"-",IF(COUNTIF(CORRIDA!$M:$M,$B50&amp;" d. "&amp;BU$2)+COUNTIF(CORRIDA!$M:$M,BU$2&amp;" d. "&amp;$B50)=0,"",COUNTIF(CORRIDA!$M:$M,$B50&amp;" d. "&amp;BU$2)+COUNTIF(CORRIDA!$M:$M,BU$2&amp;" d. "&amp;$B50)))</f>
        <v/>
      </c>
      <c r="BV50" s="83" t="n">
        <f aca="false">IF($B50=BV$2,"-",IF(COUNTIF(CORRIDA!$M:$M,$B50&amp;" d. "&amp;BV$2)+COUNTIF(CORRIDA!$M:$M,BV$2&amp;" d. "&amp;$B50)=0,"",COUNTIF(CORRIDA!$M:$M,$B50&amp;" d. "&amp;BV$2)+COUNTIF(CORRIDA!$M:$M,BV$2&amp;" d. "&amp;$B50)))</f>
        <v>1</v>
      </c>
      <c r="BW50" s="83" t="str">
        <f aca="false">IF($B50=BW$2,"-",IF(COUNTIF(CORRIDA!$M:$M,$B50&amp;" d. "&amp;BW$2)+COUNTIF(CORRIDA!$M:$M,BW$2&amp;" d. "&amp;$B50)=0,"",COUNTIF(CORRIDA!$M:$M,$B50&amp;" d. "&amp;BW$2)+COUNTIF(CORRIDA!$M:$M,BW$2&amp;" d. "&amp;$B50)))</f>
        <v/>
      </c>
      <c r="BX50" s="83" t="str">
        <f aca="false">IF($B50=BX$2,"-",IF(COUNTIF(CORRIDA!$M:$M,$B50&amp;" d. "&amp;BX$2)+COUNTIF(CORRIDA!$M:$M,BX$2&amp;" d. "&amp;$B50)=0,"",COUNTIF(CORRIDA!$M:$M,$B50&amp;" d. "&amp;BX$2)+COUNTIF(CORRIDA!$M:$M,BX$2&amp;" d. "&amp;$B50)))</f>
        <v/>
      </c>
      <c r="BY50" s="83" t="str">
        <f aca="false">IF($B50=BY$2,"-",IF(COUNTIF(CORRIDA!$M:$M,$B50&amp;" d. "&amp;BY$2)+COUNTIF(CORRIDA!$M:$M,BY$2&amp;" d. "&amp;$B50)=0,"",COUNTIF(CORRIDA!$M:$M,$B50&amp;" d. "&amp;BY$2)+COUNTIF(CORRIDA!$M:$M,BY$2&amp;" d. "&amp;$B50)))</f>
        <v/>
      </c>
      <c r="BZ50" s="83" t="str">
        <f aca="false">IF($B50=BZ$2,"-",IF(COUNTIF(CORRIDA!$M:$M,$B50&amp;" d. "&amp;BZ$2)+COUNTIF(CORRIDA!$M:$M,BZ$2&amp;" d. "&amp;$B50)=0,"",COUNTIF(CORRIDA!$M:$M,$B50&amp;" d. "&amp;BZ$2)+COUNTIF(CORRIDA!$M:$M,BZ$2&amp;" d. "&amp;$B50)))</f>
        <v/>
      </c>
      <c r="CA50" s="83" t="str">
        <f aca="false">IF($B50=CA$2,"-",IF(COUNTIF(CORRIDA!$M:$M,$B50&amp;" d. "&amp;CA$2)+COUNTIF(CORRIDA!$M:$M,CA$2&amp;" d. "&amp;$B50)=0,"",COUNTIF(CORRIDA!$M:$M,$B50&amp;" d. "&amp;CA$2)+COUNTIF(CORRIDA!$M:$M,CA$2&amp;" d. "&amp;$B50)))</f>
        <v/>
      </c>
      <c r="CB50" s="83" t="n">
        <f aca="false">IF($B50=CB$2,"-",IF(COUNTIF(CORRIDA!$M:$M,$B50&amp;" d. "&amp;CB$2)+COUNTIF(CORRIDA!$M:$M,CB$2&amp;" d. "&amp;$B50)=0,"",COUNTIF(CORRIDA!$M:$M,$B50&amp;" d. "&amp;CB$2)+COUNTIF(CORRIDA!$M:$M,CB$2&amp;" d. "&amp;$B50)))</f>
        <v>1</v>
      </c>
      <c r="CC50" s="83" t="n">
        <f aca="false">IF($B50=CC$2,"-",IF(COUNTIF(CORRIDA!$M:$M,$B50&amp;" d. "&amp;CC$2)+COUNTIF(CORRIDA!$M:$M,CC$2&amp;" d. "&amp;$B50)=0,"",COUNTIF(CORRIDA!$M:$M,$B50&amp;" d. "&amp;CC$2)+COUNTIF(CORRIDA!$M:$M,CC$2&amp;" d. "&amp;$B50)))</f>
        <v>1</v>
      </c>
      <c r="CD50" s="83" t="n">
        <f aca="false">IF($B50=CD$2,"-",IF(COUNTIF(CORRIDA!$M:$M,$B50&amp;" d. "&amp;CD$2)+COUNTIF(CORRIDA!$M:$M,CD$2&amp;" d. "&amp;$B50)=0,"",COUNTIF(CORRIDA!$M:$M,$B50&amp;" d. "&amp;CD$2)+COUNTIF(CORRIDA!$M:$M,CD$2&amp;" d. "&amp;$B50)))</f>
        <v>1</v>
      </c>
      <c r="CE50" s="83" t="str">
        <f aca="false">IF($B50=CE$2,"-",IF(COUNTIF(CORRIDA!$M:$M,$B50&amp;" d. "&amp;CE$2)+COUNTIF(CORRIDA!$M:$M,CE$2&amp;" d. "&amp;$B50)=0,"",COUNTIF(CORRIDA!$M:$M,$B50&amp;" d. "&amp;CE$2)+COUNTIF(CORRIDA!$M:$M,CE$2&amp;" d. "&amp;$B50)))</f>
        <v/>
      </c>
      <c r="CF50" s="83" t="str">
        <f aca="false">IF($B50=CF$2,"-",IF(COUNTIF(CORRIDA!$M:$M,$B50&amp;" d. "&amp;CF$2)+COUNTIF(CORRIDA!$M:$M,CF$2&amp;" d. "&amp;$B50)=0,"",COUNTIF(CORRIDA!$M:$M,$B50&amp;" d. "&amp;CF$2)+COUNTIF(CORRIDA!$M:$M,CF$2&amp;" d. "&amp;$B50)))</f>
        <v/>
      </c>
      <c r="CG50" s="83" t="str">
        <f aca="false">IF($B50=CG$2,"-",IF(COUNTIF(CORRIDA!$M:$M,$B50&amp;" d. "&amp;CG$2)+COUNTIF(CORRIDA!$M:$M,CG$2&amp;" d. "&amp;$B50)=0,"",COUNTIF(CORRIDA!$M:$M,$B50&amp;" d. "&amp;CG$2)+COUNTIF(CORRIDA!$M:$M,CG$2&amp;" d. "&amp;$B50)))</f>
        <v/>
      </c>
      <c r="CH50" s="83" t="n">
        <f aca="false">IF($B50=CH$2,"-",IF(COUNTIF(CORRIDA!$M:$M,$B50&amp;" d. "&amp;CH$2)+COUNTIF(CORRIDA!$M:$M,CH$2&amp;" d. "&amp;$B50)=0,"",COUNTIF(CORRIDA!$M:$M,$B50&amp;" d. "&amp;CH$2)+COUNTIF(CORRIDA!$M:$M,CH$2&amp;" d. "&amp;$B50)))</f>
        <v>1</v>
      </c>
      <c r="CI50" s="83" t="str">
        <f aca="false">IF($B50=CI$2,"-",IF(COUNTIF(CORRIDA!$M:$M,$B50&amp;" d. "&amp;CI$2)+COUNTIF(CORRIDA!$M:$M,CI$2&amp;" d. "&amp;$B50)=0,"",COUNTIF(CORRIDA!$M:$M,$B50&amp;" d. "&amp;CI$2)+COUNTIF(CORRIDA!$M:$M,CI$2&amp;" d. "&amp;$B50)))</f>
        <v/>
      </c>
      <c r="CJ50" s="83" t="str">
        <f aca="false">IF($B50=CJ$2,"-",IF(COUNTIF(CORRIDA!$M:$M,$B50&amp;" d. "&amp;CJ$2)+COUNTIF(CORRIDA!$M:$M,CJ$2&amp;" d. "&amp;$B50)=0,"",COUNTIF(CORRIDA!$M:$M,$B50&amp;" d. "&amp;CJ$2)+COUNTIF(CORRIDA!$M:$M,CJ$2&amp;" d. "&amp;$B50)))</f>
        <v/>
      </c>
      <c r="CK50" s="83" t="str">
        <f aca="false">IF($B50=CK$2,"-",IF(COUNTIF(CORRIDA!$M:$M,$B50&amp;" d. "&amp;CK$2)+COUNTIF(CORRIDA!$M:$M,CK$2&amp;" d. "&amp;$B50)=0,"",COUNTIF(CORRIDA!$M:$M,$B50&amp;" d. "&amp;CK$2)+COUNTIF(CORRIDA!$M:$M,CK$2&amp;" d. "&amp;$B50)))</f>
        <v/>
      </c>
      <c r="CL50" s="83" t="str">
        <f aca="false">IF($B50=CL$2,"-",IF(COUNTIF(CORRIDA!$M:$M,$B50&amp;" d. "&amp;CL$2)+COUNTIF(CORRIDA!$M:$M,CL$2&amp;" d. "&amp;$B50)=0,"",COUNTIF(CORRIDA!$M:$M,$B50&amp;" d. "&amp;CL$2)+COUNTIF(CORRIDA!$M:$M,CL$2&amp;" d. "&amp;$B50)))</f>
        <v/>
      </c>
      <c r="CM50" s="83" t="str">
        <f aca="false">IF($B50=CM$2,"-",IF(COUNTIF(CORRIDA!$M:$M,$B50&amp;" d. "&amp;CM$2)+COUNTIF(CORRIDA!$M:$M,CM$2&amp;" d. "&amp;$B50)=0,"",COUNTIF(CORRIDA!$M:$M,$B50&amp;" d. "&amp;CM$2)+COUNTIF(CORRIDA!$M:$M,CM$2&amp;" d. "&amp;$B50)))</f>
        <v/>
      </c>
      <c r="CN50" s="83" t="n">
        <f aca="false">IF($B50=CN$2,"-",IF(COUNTIF(CORRIDA!$M:$M,$B50&amp;" d. "&amp;CN$2)+COUNTIF(CORRIDA!$M:$M,CN$2&amp;" d. "&amp;$B50)=0,"",COUNTIF(CORRIDA!$M:$M,$B50&amp;" d. "&amp;CN$2)+COUNTIF(CORRIDA!$M:$M,CN$2&amp;" d. "&amp;$B50)))</f>
        <v>1</v>
      </c>
      <c r="CO50" s="83" t="n">
        <f aca="false">IF($B50=CO$2,"-",IF(COUNTIF(CORRIDA!$M:$M,$B50&amp;" d. "&amp;CO$2)+COUNTIF(CORRIDA!$M:$M,CO$2&amp;" d. "&amp;$B50)=0,"",COUNTIF(CORRIDA!$M:$M,$B50&amp;" d. "&amp;CO$2)+COUNTIF(CORRIDA!$M:$M,CO$2&amp;" d. "&amp;$B50)))</f>
        <v>1</v>
      </c>
      <c r="CP50" s="83" t="str">
        <f aca="false">IF($B50=CP$2,"-",IF(COUNTIF(CORRIDA!$M:$M,$B50&amp;" d. "&amp;CP$2)+COUNTIF(CORRIDA!$M:$M,CP$2&amp;" d. "&amp;$B50)=0,"",COUNTIF(CORRIDA!$M:$M,$B50&amp;" d. "&amp;CP$2)+COUNTIF(CORRIDA!$M:$M,CP$2&amp;" d. "&amp;$B50)))</f>
        <v/>
      </c>
      <c r="CQ50" s="83" t="str">
        <f aca="false">IF($B50=CQ$2,"-",IF(COUNTIF(CORRIDA!$M:$M,$B50&amp;" d. "&amp;CQ$2)+COUNTIF(CORRIDA!$M:$M,CQ$2&amp;" d. "&amp;$B50)=0,"",COUNTIF(CORRIDA!$M:$M,$B50&amp;" d. "&amp;CQ$2)+COUNTIF(CORRIDA!$M:$M,CQ$2&amp;" d. "&amp;$B50)))</f>
        <v/>
      </c>
      <c r="CR50" s="83" t="n">
        <f aca="false">IF($B50=CR$2,"-",IF(COUNTIF(CORRIDA!$M:$M,$B50&amp;" d. "&amp;CR$2)+COUNTIF(CORRIDA!$M:$M,CR$2&amp;" d. "&amp;$B50)=0,"",COUNTIF(CORRIDA!$M:$M,$B50&amp;" d. "&amp;CR$2)+COUNTIF(CORRIDA!$M:$M,CR$2&amp;" d. "&amp;$B50)))</f>
        <v>1</v>
      </c>
      <c r="CS50" s="83" t="str">
        <f aca="false">IF($B50=CS$2,"-",IF(COUNTIF(CORRIDA!$M:$M,$B50&amp;" d. "&amp;CS$2)+COUNTIF(CORRIDA!$M:$M,CS$2&amp;" d. "&amp;$B50)=0,"",COUNTIF(CORRIDA!$M:$M,$B50&amp;" d. "&amp;CS$2)+COUNTIF(CORRIDA!$M:$M,CS$2&amp;" d. "&amp;$B50)))</f>
        <v/>
      </c>
      <c r="CT50" s="83" t="str">
        <f aca="false">IF($B50=CT$2,"-",IF(COUNTIF(CORRIDA!$M:$M,$B50&amp;" d. "&amp;CT$2)+COUNTIF(CORRIDA!$M:$M,CT$2&amp;" d. "&amp;$B50)=0,"",COUNTIF(CORRIDA!$M:$M,$B50&amp;" d. "&amp;CT$2)+COUNTIF(CORRIDA!$M:$M,CT$2&amp;" d. "&amp;$B50)))</f>
        <v/>
      </c>
      <c r="CU50" s="83" t="n">
        <f aca="false">IF($B50=CU$2,"-",IF(COUNTIF(CORRIDA!$M:$M,$B50&amp;" d. "&amp;CU$2)+COUNTIF(CORRIDA!$M:$M,CU$2&amp;" d. "&amp;$B50)=0,"",COUNTIF(CORRIDA!$M:$M,$B50&amp;" d. "&amp;CU$2)+COUNTIF(CORRIDA!$M:$M,CU$2&amp;" d. "&amp;$B50)))</f>
        <v>1</v>
      </c>
      <c r="CV50" s="83" t="str">
        <f aca="false">IF($B50=CV$2,"-",IF(COUNTIF(CORRIDA!$M:$M,$B50&amp;" d. "&amp;CV$2)+COUNTIF(CORRIDA!$M:$M,CV$2&amp;" d. "&amp;$B50)=0,"",COUNTIF(CORRIDA!$M:$M,$B50&amp;" d. "&amp;CV$2)+COUNTIF(CORRIDA!$M:$M,CV$2&amp;" d. "&amp;$B50)))</f>
        <v/>
      </c>
      <c r="CW50" s="83" t="str">
        <f aca="false">IF($B50=CW$2,"-",IF(COUNTIF(CORRIDA!$M:$M,$B50&amp;" d. "&amp;CW$2)+COUNTIF(CORRIDA!$M:$M,CW$2&amp;" d. "&amp;$B50)=0,"",COUNTIF(CORRIDA!$M:$M,$B50&amp;" d. "&amp;CW$2)+COUNTIF(CORRIDA!$M:$M,CW$2&amp;" d. "&amp;$B50)))</f>
        <v/>
      </c>
      <c r="CX50" s="83" t="n">
        <f aca="false">IF($B50=CX$2,"-",IF(COUNTIF(CORRIDA!$M:$M,$B50&amp;" d. "&amp;CX$2)+COUNTIF(CORRIDA!$M:$M,CX$2&amp;" d. "&amp;$B50)=0,"",COUNTIF(CORRIDA!$M:$M,$B50&amp;" d. "&amp;CX$2)+COUNTIF(CORRIDA!$M:$M,CX$2&amp;" d. "&amp;$B50)))</f>
        <v>1</v>
      </c>
      <c r="CY50" s="83" t="str">
        <f aca="false">IF($B50=CY$2,"-",IF(COUNTIF(CORRIDA!$M:$M,$B50&amp;" d. "&amp;CY$2)+COUNTIF(CORRIDA!$M:$M,CY$2&amp;" d. "&amp;$B50)=0,"",COUNTIF(CORRIDA!$M:$M,$B50&amp;" d. "&amp;CY$2)+COUNTIF(CORRIDA!$M:$M,CY$2&amp;" d. "&amp;$B50)))</f>
        <v/>
      </c>
      <c r="CZ50" s="83" t="n">
        <f aca="false">IF($B50=CZ$2,"-",IF(COUNTIF(CORRIDA!$M:$M,$B50&amp;" d. "&amp;CZ$2)+COUNTIF(CORRIDA!$M:$M,CZ$2&amp;" d. "&amp;$B50)=0,"",COUNTIF(CORRIDA!$M:$M,$B50&amp;" d. "&amp;CZ$2)+COUNTIF(CORRIDA!$M:$M,CZ$2&amp;" d. "&amp;$B50)))</f>
        <v>1</v>
      </c>
      <c r="DA50" s="83" t="str">
        <f aca="false">IF($B50=DA$2,"-",IF(COUNTIF(CORRIDA!$M:$M,$B50&amp;" d. "&amp;DA$2)+COUNTIF(CORRIDA!$M:$M,DA$2&amp;" d. "&amp;$B50)=0,"",COUNTIF(CORRIDA!$M:$M,$B50&amp;" d. "&amp;DA$2)+COUNTIF(CORRIDA!$M:$M,DA$2&amp;" d. "&amp;$B50)))</f>
        <v>-</v>
      </c>
      <c r="DB50" s="83" t="str">
        <f aca="false">IF($B50=DB$2,"-",IF(COUNTIF(CORRIDA!$M:$M,$B50&amp;" d. "&amp;DB$2)+COUNTIF(CORRIDA!$M:$M,DB$2&amp;" d. "&amp;$B50)=0,"",COUNTIF(CORRIDA!$M:$M,$B50&amp;" d. "&amp;DB$2)+COUNTIF(CORRIDA!$M:$M,DB$2&amp;" d. "&amp;$B50)))</f>
        <v/>
      </c>
      <c r="DC50" s="83" t="str">
        <f aca="false">IF($B50=DC$2,"-",IF(COUNTIF(CORRIDA!$M:$M,$B50&amp;" d. "&amp;DC$2)+COUNTIF(CORRIDA!$M:$M,DC$2&amp;" d. "&amp;$B50)=0,"",COUNTIF(CORRIDA!$M:$M,$B50&amp;" d. "&amp;DC$2)+COUNTIF(CORRIDA!$M:$M,DC$2&amp;" d. "&amp;$B50)))</f>
        <v/>
      </c>
      <c r="DD50" s="75" t="n">
        <f aca="false">SUM(BF50:DC50)</f>
        <v>15</v>
      </c>
      <c r="DE50" s="77" t="n">
        <f aca="false">COUNTIF(BF50:DC50,"&gt;0")</f>
        <v>14</v>
      </c>
      <c r="DF50" s="78" t="n">
        <f aca="false">IF(COUNTIF(BF50:DC50,"&gt;0")&lt;10,0,QUOTIENT(COUNTIF(BF50:DC50,"&gt;0"),5)*50)</f>
        <v>100</v>
      </c>
      <c r="DG50" s="79"/>
      <c r="DH50" s="73" t="str">
        <f aca="false">BE50</f>
        <v>Xuru</v>
      </c>
      <c r="DI50" s="83" t="n">
        <f aca="false">IF($B50=DI$2,0,IF(COUNTIF(CORRIDA!$M:$M,$B50&amp;" d. "&amp;DI$2)+COUNTIF(CORRIDA!$M:$M,DI$2&amp;" d. "&amp;$B50)=0,0,COUNTIF(CORRIDA!$M:$M,$B50&amp;" d. "&amp;DI$2)+COUNTIF(CORRIDA!$M:$M,DI$2&amp;" d. "&amp;$B50)))</f>
        <v>0</v>
      </c>
      <c r="DJ50" s="83" t="n">
        <f aca="false">IF($B50=DJ$2,0,IF(COUNTIF(CORRIDA!$M:$M,$B50&amp;" d. "&amp;DJ$2)+COUNTIF(CORRIDA!$M:$M,DJ$2&amp;" d. "&amp;$B50)=0,0,COUNTIF(CORRIDA!$M:$M,$B50&amp;" d. "&amp;DJ$2)+COUNTIF(CORRIDA!$M:$M,DJ$2&amp;" d. "&amp;$B50)))</f>
        <v>0</v>
      </c>
      <c r="DK50" s="83" t="n">
        <f aca="false">IF($B50=DK$2,0,IF(COUNTIF(CORRIDA!$M:$M,$B50&amp;" d. "&amp;DK$2)+COUNTIF(CORRIDA!$M:$M,DK$2&amp;" d. "&amp;$B50)=0,0,COUNTIF(CORRIDA!$M:$M,$B50&amp;" d. "&amp;DK$2)+COUNTIF(CORRIDA!$M:$M,DK$2&amp;" d. "&amp;$B50)))</f>
        <v>0</v>
      </c>
      <c r="DL50" s="83" t="n">
        <f aca="false">IF($B50=DL$2,0,IF(COUNTIF(CORRIDA!$M:$M,$B50&amp;" d. "&amp;DL$2)+COUNTIF(CORRIDA!$M:$M,DL$2&amp;" d. "&amp;$B50)=0,0,COUNTIF(CORRIDA!$M:$M,$B50&amp;" d. "&amp;DL$2)+COUNTIF(CORRIDA!$M:$M,DL$2&amp;" d. "&amp;$B50)))</f>
        <v>0</v>
      </c>
      <c r="DM50" s="83" t="n">
        <f aca="false">IF($B50=DM$2,0,IF(COUNTIF(CORRIDA!$M:$M,$B50&amp;" d. "&amp;DM$2)+COUNTIF(CORRIDA!$M:$M,DM$2&amp;" d. "&amp;$B50)=0,0,COUNTIF(CORRIDA!$M:$M,$B50&amp;" d. "&amp;DM$2)+COUNTIF(CORRIDA!$M:$M,DM$2&amp;" d. "&amp;$B50)))</f>
        <v>1</v>
      </c>
      <c r="DN50" s="83" t="n">
        <f aca="false">IF($B50=DN$2,0,IF(COUNTIF(CORRIDA!$M:$M,$B50&amp;" d. "&amp;DN$2)+COUNTIF(CORRIDA!$M:$M,DN$2&amp;" d. "&amp;$B50)=0,0,COUNTIF(CORRIDA!$M:$M,$B50&amp;" d. "&amp;DN$2)+COUNTIF(CORRIDA!$M:$M,DN$2&amp;" d. "&amp;$B50)))</f>
        <v>0</v>
      </c>
      <c r="DO50" s="83" t="n">
        <f aca="false">IF($B50=DO$2,0,IF(COUNTIF(CORRIDA!$M:$M,$B50&amp;" d. "&amp;DO$2)+COUNTIF(CORRIDA!$M:$M,DO$2&amp;" d. "&amp;$B50)=0,0,COUNTIF(CORRIDA!$M:$M,$B50&amp;" d. "&amp;DO$2)+COUNTIF(CORRIDA!$M:$M,DO$2&amp;" d. "&amp;$B50)))</f>
        <v>0</v>
      </c>
      <c r="DP50" s="83" t="n">
        <f aca="false">IF($B50=DP$2,0,IF(COUNTIF(CORRIDA!$M:$M,$B50&amp;" d. "&amp;DP$2)+COUNTIF(CORRIDA!$M:$M,DP$2&amp;" d. "&amp;$B50)=0,0,COUNTIF(CORRIDA!$M:$M,$B50&amp;" d. "&amp;DP$2)+COUNTIF(CORRIDA!$M:$M,DP$2&amp;" d. "&amp;$B50)))</f>
        <v>0</v>
      </c>
      <c r="DQ50" s="83" t="n">
        <f aca="false">IF($B50=DQ$2,0,IF(COUNTIF(CORRIDA!$M:$M,$B50&amp;" d. "&amp;DQ$2)+COUNTIF(CORRIDA!$M:$M,DQ$2&amp;" d. "&amp;$B50)=0,0,COUNTIF(CORRIDA!$M:$M,$B50&amp;" d. "&amp;DQ$2)+COUNTIF(CORRIDA!$M:$M,DQ$2&amp;" d. "&amp;$B50)))</f>
        <v>0</v>
      </c>
      <c r="DR50" s="83" t="n">
        <f aca="false">IF($B50=DR$2,0,IF(COUNTIF(CORRIDA!$M:$M,$B50&amp;" d. "&amp;DR$2)+COUNTIF(CORRIDA!$M:$M,DR$2&amp;" d. "&amp;$B50)=0,0,COUNTIF(CORRIDA!$M:$M,$B50&amp;" d. "&amp;DR$2)+COUNTIF(CORRIDA!$M:$M,DR$2&amp;" d. "&amp;$B50)))</f>
        <v>0</v>
      </c>
      <c r="DS50" s="83" t="n">
        <f aca="false">IF($B50=DS$2,0,IF(COUNTIF(CORRIDA!$M:$M,$B50&amp;" d. "&amp;DS$2)+COUNTIF(CORRIDA!$M:$M,DS$2&amp;" d. "&amp;$B50)=0,0,COUNTIF(CORRIDA!$M:$M,$B50&amp;" d. "&amp;DS$2)+COUNTIF(CORRIDA!$M:$M,DS$2&amp;" d. "&amp;$B50)))</f>
        <v>0</v>
      </c>
      <c r="DT50" s="83" t="n">
        <f aca="false">IF($B50=DT$2,0,IF(COUNTIF(CORRIDA!$M:$M,$B50&amp;" d. "&amp;DT$2)+COUNTIF(CORRIDA!$M:$M,DT$2&amp;" d. "&amp;$B50)=0,0,COUNTIF(CORRIDA!$M:$M,$B50&amp;" d. "&amp;DT$2)+COUNTIF(CORRIDA!$M:$M,DT$2&amp;" d. "&amp;$B50)))</f>
        <v>2</v>
      </c>
      <c r="DU50" s="83" t="n">
        <f aca="false">IF($B50=DU$2,0,IF(COUNTIF(CORRIDA!$M:$M,$B50&amp;" d. "&amp;DU$2)+COUNTIF(CORRIDA!$M:$M,DU$2&amp;" d. "&amp;$B50)=0,0,COUNTIF(CORRIDA!$M:$M,$B50&amp;" d. "&amp;DU$2)+COUNTIF(CORRIDA!$M:$M,DU$2&amp;" d. "&amp;$B50)))</f>
        <v>0</v>
      </c>
      <c r="DV50" s="83" t="n">
        <f aca="false">IF($B50=DV$2,0,IF(COUNTIF(CORRIDA!$M:$M,$B50&amp;" d. "&amp;DV$2)+COUNTIF(CORRIDA!$M:$M,DV$2&amp;" d. "&amp;$B50)=0,0,COUNTIF(CORRIDA!$M:$M,$B50&amp;" d. "&amp;DV$2)+COUNTIF(CORRIDA!$M:$M,DV$2&amp;" d. "&amp;$B50)))</f>
        <v>1</v>
      </c>
      <c r="DW50" s="83" t="n">
        <f aca="false">IF($B50=DW$2,0,IF(COUNTIF(CORRIDA!$M:$M,$B50&amp;" d. "&amp;DW$2)+COUNTIF(CORRIDA!$M:$M,DW$2&amp;" d. "&amp;$B50)=0,0,COUNTIF(CORRIDA!$M:$M,$B50&amp;" d. "&amp;DW$2)+COUNTIF(CORRIDA!$M:$M,DW$2&amp;" d. "&amp;$B50)))</f>
        <v>0</v>
      </c>
      <c r="DX50" s="83" t="n">
        <f aca="false">IF($B50=DX$2,0,IF(COUNTIF(CORRIDA!$M:$M,$B50&amp;" d. "&amp;DX$2)+COUNTIF(CORRIDA!$M:$M,DX$2&amp;" d. "&amp;$B50)=0,0,COUNTIF(CORRIDA!$M:$M,$B50&amp;" d. "&amp;DX$2)+COUNTIF(CORRIDA!$M:$M,DX$2&amp;" d. "&amp;$B50)))</f>
        <v>0</v>
      </c>
      <c r="DY50" s="83" t="n">
        <f aca="false">IF($B50=DY$2,0,IF(COUNTIF(CORRIDA!$M:$M,$B50&amp;" d. "&amp;DY$2)+COUNTIF(CORRIDA!$M:$M,DY$2&amp;" d. "&amp;$B50)=0,0,COUNTIF(CORRIDA!$M:$M,$B50&amp;" d. "&amp;DY$2)+COUNTIF(CORRIDA!$M:$M,DY$2&amp;" d. "&amp;$B50)))</f>
        <v>1</v>
      </c>
      <c r="DZ50" s="83" t="n">
        <f aca="false">IF($B50=DZ$2,0,IF(COUNTIF(CORRIDA!$M:$M,$B50&amp;" d. "&amp;DZ$2)+COUNTIF(CORRIDA!$M:$M,DZ$2&amp;" d. "&amp;$B50)=0,0,COUNTIF(CORRIDA!$M:$M,$B50&amp;" d. "&amp;DZ$2)+COUNTIF(CORRIDA!$M:$M,DZ$2&amp;" d. "&amp;$B50)))</f>
        <v>0</v>
      </c>
      <c r="EA50" s="83" t="n">
        <f aca="false">IF($B50=EA$2,0,IF(COUNTIF(CORRIDA!$M:$M,$B50&amp;" d. "&amp;EA$2)+COUNTIF(CORRIDA!$M:$M,EA$2&amp;" d. "&amp;$B50)=0,0,COUNTIF(CORRIDA!$M:$M,$B50&amp;" d. "&amp;EA$2)+COUNTIF(CORRIDA!$M:$M,EA$2&amp;" d. "&amp;$B50)))</f>
        <v>0</v>
      </c>
      <c r="EB50" s="83" t="n">
        <f aca="false">IF($B50=EB$2,0,IF(COUNTIF(CORRIDA!$M:$M,$B50&amp;" d. "&amp;EB$2)+COUNTIF(CORRIDA!$M:$M,EB$2&amp;" d. "&amp;$B50)=0,0,COUNTIF(CORRIDA!$M:$M,$B50&amp;" d. "&amp;EB$2)+COUNTIF(CORRIDA!$M:$M,EB$2&amp;" d. "&amp;$B50)))</f>
        <v>0</v>
      </c>
      <c r="EC50" s="83" t="n">
        <f aca="false">IF($B50=EC$2,0,IF(COUNTIF(CORRIDA!$M:$M,$B50&amp;" d. "&amp;EC$2)+COUNTIF(CORRIDA!$M:$M,EC$2&amp;" d. "&amp;$B50)=0,0,COUNTIF(CORRIDA!$M:$M,$B50&amp;" d. "&amp;EC$2)+COUNTIF(CORRIDA!$M:$M,EC$2&amp;" d. "&amp;$B50)))</f>
        <v>0</v>
      </c>
      <c r="ED50" s="83" t="n">
        <f aca="false">IF($B50=ED$2,0,IF(COUNTIF(CORRIDA!$M:$M,$B50&amp;" d. "&amp;ED$2)+COUNTIF(CORRIDA!$M:$M,ED$2&amp;" d. "&amp;$B50)=0,0,COUNTIF(CORRIDA!$M:$M,$B50&amp;" d. "&amp;ED$2)+COUNTIF(CORRIDA!$M:$M,ED$2&amp;" d. "&amp;$B50)))</f>
        <v>0</v>
      </c>
      <c r="EE50" s="83" t="n">
        <f aca="false">IF($B50=EE$2,0,IF(COUNTIF(CORRIDA!$M:$M,$B50&amp;" d. "&amp;EE$2)+COUNTIF(CORRIDA!$M:$M,EE$2&amp;" d. "&amp;$B50)=0,0,COUNTIF(CORRIDA!$M:$M,$B50&amp;" d. "&amp;EE$2)+COUNTIF(CORRIDA!$M:$M,EE$2&amp;" d. "&amp;$B50)))</f>
        <v>1</v>
      </c>
      <c r="EF50" s="83" t="n">
        <f aca="false">IF($B50=EF$2,0,IF(COUNTIF(CORRIDA!$M:$M,$B50&amp;" d. "&amp;EF$2)+COUNTIF(CORRIDA!$M:$M,EF$2&amp;" d. "&amp;$B50)=0,0,COUNTIF(CORRIDA!$M:$M,$B50&amp;" d. "&amp;EF$2)+COUNTIF(CORRIDA!$M:$M,EF$2&amp;" d. "&amp;$B50)))</f>
        <v>1</v>
      </c>
      <c r="EG50" s="83" t="n">
        <f aca="false">IF($B50=EG$2,0,IF(COUNTIF(CORRIDA!$M:$M,$B50&amp;" d. "&amp;EG$2)+COUNTIF(CORRIDA!$M:$M,EG$2&amp;" d. "&amp;$B50)=0,0,COUNTIF(CORRIDA!$M:$M,$B50&amp;" d. "&amp;EG$2)+COUNTIF(CORRIDA!$M:$M,EG$2&amp;" d. "&amp;$B50)))</f>
        <v>1</v>
      </c>
      <c r="EH50" s="83" t="n">
        <f aca="false">IF($B50=EH$2,0,IF(COUNTIF(CORRIDA!$M:$M,$B50&amp;" d. "&amp;EH$2)+COUNTIF(CORRIDA!$M:$M,EH$2&amp;" d. "&amp;$B50)=0,0,COUNTIF(CORRIDA!$M:$M,$B50&amp;" d. "&amp;EH$2)+COUNTIF(CORRIDA!$M:$M,EH$2&amp;" d. "&amp;$B50)))</f>
        <v>0</v>
      </c>
      <c r="EI50" s="83" t="n">
        <f aca="false">IF($B50=EI$2,0,IF(COUNTIF(CORRIDA!$M:$M,$B50&amp;" d. "&amp;EI$2)+COUNTIF(CORRIDA!$M:$M,EI$2&amp;" d. "&amp;$B50)=0,0,COUNTIF(CORRIDA!$M:$M,$B50&amp;" d. "&amp;EI$2)+COUNTIF(CORRIDA!$M:$M,EI$2&amp;" d. "&amp;$B50)))</f>
        <v>0</v>
      </c>
      <c r="EJ50" s="83" t="n">
        <f aca="false">IF($B50=EJ$2,0,IF(COUNTIF(CORRIDA!$M:$M,$B50&amp;" d. "&amp;EJ$2)+COUNTIF(CORRIDA!$M:$M,EJ$2&amp;" d. "&amp;$B50)=0,0,COUNTIF(CORRIDA!$M:$M,$B50&amp;" d. "&amp;EJ$2)+COUNTIF(CORRIDA!$M:$M,EJ$2&amp;" d. "&amp;$B50)))</f>
        <v>0</v>
      </c>
      <c r="EK50" s="83" t="n">
        <f aca="false">IF($B50=EK$2,0,IF(COUNTIF(CORRIDA!$M:$M,$B50&amp;" d. "&amp;EK$2)+COUNTIF(CORRIDA!$M:$M,EK$2&amp;" d. "&amp;$B50)=0,0,COUNTIF(CORRIDA!$M:$M,$B50&amp;" d. "&amp;EK$2)+COUNTIF(CORRIDA!$M:$M,EK$2&amp;" d. "&amp;$B50)))</f>
        <v>1</v>
      </c>
      <c r="EL50" s="83" t="n">
        <f aca="false">IF($B50=EL$2,0,IF(COUNTIF(CORRIDA!$M:$M,$B50&amp;" d. "&amp;EL$2)+COUNTIF(CORRIDA!$M:$M,EL$2&amp;" d. "&amp;$B50)=0,0,COUNTIF(CORRIDA!$M:$M,$B50&amp;" d. "&amp;EL$2)+COUNTIF(CORRIDA!$M:$M,EL$2&amp;" d. "&amp;$B50)))</f>
        <v>0</v>
      </c>
      <c r="EM50" s="83" t="n">
        <f aca="false">IF($B50=EM$2,0,IF(COUNTIF(CORRIDA!$M:$M,$B50&amp;" d. "&amp;EM$2)+COUNTIF(CORRIDA!$M:$M,EM$2&amp;" d. "&amp;$B50)=0,0,COUNTIF(CORRIDA!$M:$M,$B50&amp;" d. "&amp;EM$2)+COUNTIF(CORRIDA!$M:$M,EM$2&amp;" d. "&amp;$B50)))</f>
        <v>0</v>
      </c>
      <c r="EN50" s="83" t="n">
        <f aca="false">IF($B50=EN$2,0,IF(COUNTIF(CORRIDA!$M:$M,$B50&amp;" d. "&amp;EN$2)+COUNTIF(CORRIDA!$M:$M,EN$2&amp;" d. "&amp;$B50)=0,0,COUNTIF(CORRIDA!$M:$M,$B50&amp;" d. "&amp;EN$2)+COUNTIF(CORRIDA!$M:$M,EN$2&amp;" d. "&amp;$B50)))</f>
        <v>0</v>
      </c>
      <c r="EO50" s="83" t="n">
        <f aca="false">IF($B50=EO$2,0,IF(COUNTIF(CORRIDA!$M:$M,$B50&amp;" d. "&amp;EO$2)+COUNTIF(CORRIDA!$M:$M,EO$2&amp;" d. "&amp;$B50)=0,0,COUNTIF(CORRIDA!$M:$M,$B50&amp;" d. "&amp;EO$2)+COUNTIF(CORRIDA!$M:$M,EO$2&amp;" d. "&amp;$B50)))</f>
        <v>0</v>
      </c>
      <c r="EP50" s="83" t="n">
        <f aca="false">IF($B50=EP$2,0,IF(COUNTIF(CORRIDA!$M:$M,$B50&amp;" d. "&amp;EP$2)+COUNTIF(CORRIDA!$M:$M,EP$2&amp;" d. "&amp;$B50)=0,0,COUNTIF(CORRIDA!$M:$M,$B50&amp;" d. "&amp;EP$2)+COUNTIF(CORRIDA!$M:$M,EP$2&amp;" d. "&amp;$B50)))</f>
        <v>0</v>
      </c>
      <c r="EQ50" s="83" t="n">
        <f aca="false">IF($B50=EQ$2,0,IF(COUNTIF(CORRIDA!$M:$M,$B50&amp;" d. "&amp;EQ$2)+COUNTIF(CORRIDA!$M:$M,EQ$2&amp;" d. "&amp;$B50)=0,0,COUNTIF(CORRIDA!$M:$M,$B50&amp;" d. "&amp;EQ$2)+COUNTIF(CORRIDA!$M:$M,EQ$2&amp;" d. "&amp;$B50)))</f>
        <v>1</v>
      </c>
      <c r="ER50" s="83" t="n">
        <f aca="false">IF($B50=ER$2,0,IF(COUNTIF(CORRIDA!$M:$M,$B50&amp;" d. "&amp;ER$2)+COUNTIF(CORRIDA!$M:$M,ER$2&amp;" d. "&amp;$B50)=0,0,COUNTIF(CORRIDA!$M:$M,$B50&amp;" d. "&amp;ER$2)+COUNTIF(CORRIDA!$M:$M,ER$2&amp;" d. "&amp;$B50)))</f>
        <v>1</v>
      </c>
      <c r="ES50" s="83" t="n">
        <f aca="false">IF($B50=ES$2,0,IF(COUNTIF(CORRIDA!$M:$M,$B50&amp;" d. "&amp;ES$2)+COUNTIF(CORRIDA!$M:$M,ES$2&amp;" d. "&amp;$B50)=0,0,COUNTIF(CORRIDA!$M:$M,$B50&amp;" d. "&amp;ES$2)+COUNTIF(CORRIDA!$M:$M,ES$2&amp;" d. "&amp;$B50)))</f>
        <v>0</v>
      </c>
      <c r="ET50" s="83" t="n">
        <f aca="false">IF($B50=ET$2,0,IF(COUNTIF(CORRIDA!$M:$M,$B50&amp;" d. "&amp;ET$2)+COUNTIF(CORRIDA!$M:$M,ET$2&amp;" d. "&amp;$B50)=0,0,COUNTIF(CORRIDA!$M:$M,$B50&amp;" d. "&amp;ET$2)+COUNTIF(CORRIDA!$M:$M,ET$2&amp;" d. "&amp;$B50)))</f>
        <v>0</v>
      </c>
      <c r="EU50" s="83" t="n">
        <f aca="false">IF($B50=EU$2,0,IF(COUNTIF(CORRIDA!$M:$M,$B50&amp;" d. "&amp;EU$2)+COUNTIF(CORRIDA!$M:$M,EU$2&amp;" d. "&amp;$B50)=0,0,COUNTIF(CORRIDA!$M:$M,$B50&amp;" d. "&amp;EU$2)+COUNTIF(CORRIDA!$M:$M,EU$2&amp;" d. "&amp;$B50)))</f>
        <v>1</v>
      </c>
      <c r="EV50" s="83" t="n">
        <f aca="false">IF($B50=EV$2,0,IF(COUNTIF(CORRIDA!$M:$M,$B50&amp;" d. "&amp;EV$2)+COUNTIF(CORRIDA!$M:$M,EV$2&amp;" d. "&amp;$B50)=0,0,COUNTIF(CORRIDA!$M:$M,$B50&amp;" d. "&amp;EV$2)+COUNTIF(CORRIDA!$M:$M,EV$2&amp;" d. "&amp;$B50)))</f>
        <v>0</v>
      </c>
      <c r="EW50" s="83" t="n">
        <f aca="false">IF($B50=EW$2,0,IF(COUNTIF(CORRIDA!$M:$M,$B50&amp;" d. "&amp;EW$2)+COUNTIF(CORRIDA!$M:$M,EW$2&amp;" d. "&amp;$B50)=0,0,COUNTIF(CORRIDA!$M:$M,$B50&amp;" d. "&amp;EW$2)+COUNTIF(CORRIDA!$M:$M,EW$2&amp;" d. "&amp;$B50)))</f>
        <v>0</v>
      </c>
      <c r="EX50" s="83" t="n">
        <f aca="false">IF($B50=EX$2,0,IF(COUNTIF(CORRIDA!$M:$M,$B50&amp;" d. "&amp;EX$2)+COUNTIF(CORRIDA!$M:$M,EX$2&amp;" d. "&amp;$B50)=0,0,COUNTIF(CORRIDA!$M:$M,$B50&amp;" d. "&amp;EX$2)+COUNTIF(CORRIDA!$M:$M,EX$2&amp;" d. "&amp;$B50)))</f>
        <v>1</v>
      </c>
      <c r="EY50" s="83" t="n">
        <f aca="false">IF($B50=EY$2,0,IF(COUNTIF(CORRIDA!$M:$M,$B50&amp;" d. "&amp;EY$2)+COUNTIF(CORRIDA!$M:$M,EY$2&amp;" d. "&amp;$B50)=0,0,COUNTIF(CORRIDA!$M:$M,$B50&amp;" d. "&amp;EY$2)+COUNTIF(CORRIDA!$M:$M,EY$2&amp;" d. "&amp;$B50)))</f>
        <v>0</v>
      </c>
      <c r="EZ50" s="83" t="n">
        <f aca="false">IF($B50=EZ$2,0,IF(COUNTIF(CORRIDA!$M:$M,$B50&amp;" d. "&amp;EZ$2)+COUNTIF(CORRIDA!$M:$M,EZ$2&amp;" d. "&amp;$B50)=0,0,COUNTIF(CORRIDA!$M:$M,$B50&amp;" d. "&amp;EZ$2)+COUNTIF(CORRIDA!$M:$M,EZ$2&amp;" d. "&amp;$B50)))</f>
        <v>0</v>
      </c>
      <c r="FA50" s="83" t="n">
        <f aca="false">IF($B50=FA$2,0,IF(COUNTIF(CORRIDA!$M:$M,$B50&amp;" d. "&amp;FA$2)+COUNTIF(CORRIDA!$M:$M,FA$2&amp;" d. "&amp;$B50)=0,0,COUNTIF(CORRIDA!$M:$M,$B50&amp;" d. "&amp;FA$2)+COUNTIF(CORRIDA!$M:$M,FA$2&amp;" d. "&amp;$B50)))</f>
        <v>1</v>
      </c>
      <c r="FB50" s="83" t="n">
        <f aca="false">IF($B50=FB$2,0,IF(COUNTIF(CORRIDA!$M:$M,$B50&amp;" d. "&amp;FB$2)+COUNTIF(CORRIDA!$M:$M,FB$2&amp;" d. "&amp;$B50)=0,0,COUNTIF(CORRIDA!$M:$M,$B50&amp;" d. "&amp;FB$2)+COUNTIF(CORRIDA!$M:$M,FB$2&amp;" d. "&amp;$B50)))</f>
        <v>0</v>
      </c>
      <c r="FC50" s="83" t="n">
        <f aca="false">IF($B50=FC$2,0,IF(COUNTIF(CORRIDA!$M:$M,$B50&amp;" d. "&amp;FC$2)+COUNTIF(CORRIDA!$M:$M,FC$2&amp;" d. "&amp;$B50)=0,0,COUNTIF(CORRIDA!$M:$M,$B50&amp;" d. "&amp;FC$2)+COUNTIF(CORRIDA!$M:$M,FC$2&amp;" d. "&amp;$B50)))</f>
        <v>1</v>
      </c>
      <c r="FD50" s="83" t="n">
        <f aca="false">IF($B50=FD$2,0,IF(COUNTIF(CORRIDA!$M:$M,$B50&amp;" d. "&amp;FD$2)+COUNTIF(CORRIDA!$M:$M,FD$2&amp;" d. "&amp;$B50)=0,0,COUNTIF(CORRIDA!$M:$M,$B50&amp;" d. "&amp;FD$2)+COUNTIF(CORRIDA!$M:$M,FD$2&amp;" d. "&amp;$B50)))</f>
        <v>0</v>
      </c>
      <c r="FE50" s="83" t="n">
        <f aca="false">IF($B50=FE$2,0,IF(COUNTIF(CORRIDA!$M:$M,$B50&amp;" d. "&amp;FE$2)+COUNTIF(CORRIDA!$M:$M,FE$2&amp;" d. "&amp;$B50)=0,0,COUNTIF(CORRIDA!$M:$M,$B50&amp;" d. "&amp;FE$2)+COUNTIF(CORRIDA!$M:$M,FE$2&amp;" d. "&amp;$B50)))</f>
        <v>0</v>
      </c>
      <c r="FF50" s="83" t="n">
        <f aca="false">IF($B50=FF$2,0,IF(COUNTIF(CORRIDA!$M:$M,$B50&amp;" d. "&amp;FF$2)+COUNTIF(CORRIDA!$M:$M,FF$2&amp;" d. "&amp;$B50)=0,0,COUNTIF(CORRIDA!$M:$M,$B50&amp;" d. "&amp;FF$2)+COUNTIF(CORRIDA!$M:$M,FF$2&amp;" d. "&amp;$B50)))</f>
        <v>0</v>
      </c>
      <c r="FG50" s="75" t="n">
        <f aca="false">SUM(DI50:EW50)</f>
        <v>12</v>
      </c>
      <c r="FH50" s="80"/>
      <c r="FI50" s="73" t="str">
        <f aca="false">BE50</f>
        <v>Xuru</v>
      </c>
      <c r="FJ50" s="81" t="n">
        <f aca="false">COUNTIF(BF50:DC50,"&gt;0")</f>
        <v>14</v>
      </c>
      <c r="FK50" s="81" t="n">
        <f aca="false">AVERAGE(BF50:DC50)</f>
        <v>1.07142857142857</v>
      </c>
      <c r="FL50" s="81" t="n">
        <f aca="false">_xlfn.STDEV.P(BF50:DC50)</f>
        <v>0.257539376818856</v>
      </c>
    </row>
    <row r="51" customFormat="false" ht="12.75" hidden="false" customHeight="false" outlineLevel="0" collapsed="false">
      <c r="B51" s="73" t="str">
        <f aca="false">INTRO!B51</f>
        <v>Yokota</v>
      </c>
      <c r="C51" s="74" t="str">
        <f aca="false">IF($B51=C$2,"-",IF(COUNTIF(CORRIDA!$M:$M,$B51&amp;" d. "&amp;C$2)=0,"",COUNTIF(CORRIDA!$M:$M,$B51&amp;" d. "&amp;C$2)))</f>
        <v/>
      </c>
      <c r="D51" s="74" t="str">
        <f aca="false">IF($B51=D$2,"-",IF(COUNTIF(CORRIDA!$M:$M,$B51&amp;" d. "&amp;D$2)=0,"",COUNTIF(CORRIDA!$M:$M,$B51&amp;" d. "&amp;D$2)))</f>
        <v/>
      </c>
      <c r="E51" s="74" t="str">
        <f aca="false">IF($B51=E$2,"-",IF(COUNTIF(CORRIDA!$M:$M,$B51&amp;" d. "&amp;E$2)=0,"",COUNTIF(CORRIDA!$M:$M,$B51&amp;" d. "&amp;E$2)))</f>
        <v/>
      </c>
      <c r="F51" s="74" t="str">
        <f aca="false">IF($B51=F$2,"-",IF(COUNTIF(CORRIDA!$M:$M,$B51&amp;" d. "&amp;F$2)=0,"",COUNTIF(CORRIDA!$M:$M,$B51&amp;" d. "&amp;F$2)))</f>
        <v/>
      </c>
      <c r="G51" s="74" t="str">
        <f aca="false">IF($B51=G$2,"-",IF(COUNTIF(CORRIDA!$M:$M,$B51&amp;" d. "&amp;G$2)=0,"",COUNTIF(CORRIDA!$M:$M,$B51&amp;" d. "&amp;G$2)))</f>
        <v/>
      </c>
      <c r="H51" s="74" t="str">
        <f aca="false">IF($B51=H$2,"-",IF(COUNTIF(CORRIDA!$M:$M,$B51&amp;" d. "&amp;H$2)=0,"",COUNTIF(CORRIDA!$M:$M,$B51&amp;" d. "&amp;H$2)))</f>
        <v/>
      </c>
      <c r="I51" s="74" t="str">
        <f aca="false">IF($B51=I$2,"-",IF(COUNTIF(CORRIDA!$M:$M,$B51&amp;" d. "&amp;I$2)=0,"",COUNTIF(CORRIDA!$M:$M,$B51&amp;" d. "&amp;I$2)))</f>
        <v/>
      </c>
      <c r="J51" s="74" t="str">
        <f aca="false">IF($B51=J$2,"-",IF(COUNTIF(CORRIDA!$M:$M,$B51&amp;" d. "&amp;J$2)=0,"",COUNTIF(CORRIDA!$M:$M,$B51&amp;" d. "&amp;J$2)))</f>
        <v/>
      </c>
      <c r="K51" s="74" t="str">
        <f aca="false">IF($B51=K$2,"-",IF(COUNTIF(CORRIDA!$M:$M,$B51&amp;" d. "&amp;K$2)=0,"",COUNTIF(CORRIDA!$M:$M,$B51&amp;" d. "&amp;K$2)))</f>
        <v/>
      </c>
      <c r="L51" s="74" t="str">
        <f aca="false">IF($B51=L$2,"-",IF(COUNTIF(CORRIDA!$M:$M,$B51&amp;" d. "&amp;L$2)=0,"",COUNTIF(CORRIDA!$M:$M,$B51&amp;" d. "&amp;L$2)))</f>
        <v/>
      </c>
      <c r="M51" s="74" t="str">
        <f aca="false">IF($B51=M$2,"-",IF(COUNTIF(CORRIDA!$M:$M,$B51&amp;" d. "&amp;M$2)=0,"",COUNTIF(CORRIDA!$M:$M,$B51&amp;" d. "&amp;M$2)))</f>
        <v/>
      </c>
      <c r="N51" s="74" t="str">
        <f aca="false">IF($B51=N$2,"-",IF(COUNTIF(CORRIDA!$M:$M,$B51&amp;" d. "&amp;N$2)=0,"",COUNTIF(CORRIDA!$M:$M,$B51&amp;" d. "&amp;N$2)))</f>
        <v/>
      </c>
      <c r="O51" s="74" t="str">
        <f aca="false">IF($B51=O$2,"-",IF(COUNTIF(CORRIDA!$M:$M,$B51&amp;" d. "&amp;O$2)=0,"",COUNTIF(CORRIDA!$M:$M,$B51&amp;" d. "&amp;O$2)))</f>
        <v/>
      </c>
      <c r="P51" s="74" t="str">
        <f aca="false">IF($B51=P$2,"-",IF(COUNTIF(CORRIDA!$M:$M,$B51&amp;" d. "&amp;P$2)=0,"",COUNTIF(CORRIDA!$M:$M,$B51&amp;" d. "&amp;P$2)))</f>
        <v/>
      </c>
      <c r="Q51" s="74" t="str">
        <f aca="false">IF($B51=Q$2,"-",IF(COUNTIF(CORRIDA!$M:$M,$B51&amp;" d. "&amp;Q$2)=0,"",COUNTIF(CORRIDA!$M:$M,$B51&amp;" d. "&amp;Q$2)))</f>
        <v/>
      </c>
      <c r="R51" s="74" t="str">
        <f aca="false">IF($B51=R$2,"-",IF(COUNTIF(CORRIDA!$M:$M,$B51&amp;" d. "&amp;R$2)=0,"",COUNTIF(CORRIDA!$M:$M,$B51&amp;" d. "&amp;R$2)))</f>
        <v/>
      </c>
      <c r="S51" s="74" t="str">
        <f aca="false">IF($B51=S$2,"-",IF(COUNTIF(CORRIDA!$M:$M,$B51&amp;" d. "&amp;S$2)=0,"",COUNTIF(CORRIDA!$M:$M,$B51&amp;" d. "&amp;S$2)))</f>
        <v/>
      </c>
      <c r="T51" s="74" t="str">
        <f aca="false">IF($B51=T$2,"-",IF(COUNTIF(CORRIDA!$M:$M,$B51&amp;" d. "&amp;T$2)=0,"",COUNTIF(CORRIDA!$M:$M,$B51&amp;" d. "&amp;T$2)))</f>
        <v/>
      </c>
      <c r="U51" s="74" t="str">
        <f aca="false">IF($B51=U$2,"-",IF(COUNTIF(CORRIDA!$M:$M,$B51&amp;" d. "&amp;U$2)=0,"",COUNTIF(CORRIDA!$M:$M,$B51&amp;" d. "&amp;U$2)))</f>
        <v/>
      </c>
      <c r="V51" s="74" t="str">
        <f aca="false">IF($B51=V$2,"-",IF(COUNTIF(CORRIDA!$M:$M,$B51&amp;" d. "&amp;V$2)=0,"",COUNTIF(CORRIDA!$M:$M,$B51&amp;" d. "&amp;V$2)))</f>
        <v/>
      </c>
      <c r="W51" s="74" t="str">
        <f aca="false">IF($B51=W$2,"-",IF(COUNTIF(CORRIDA!$M:$M,$B51&amp;" d. "&amp;W$2)=0,"",COUNTIF(CORRIDA!$M:$M,$B51&amp;" d. "&amp;W$2)))</f>
        <v/>
      </c>
      <c r="X51" s="74" t="str">
        <f aca="false">IF($B51=X$2,"-",IF(COUNTIF(CORRIDA!$M:$M,$B51&amp;" d. "&amp;X$2)=0,"",COUNTIF(CORRIDA!$M:$M,$B51&amp;" d. "&amp;X$2)))</f>
        <v/>
      </c>
      <c r="Y51" s="74" t="str">
        <f aca="false">IF($B51=Y$2,"-",IF(COUNTIF(CORRIDA!$M:$M,$B51&amp;" d. "&amp;Y$2)=0,"",COUNTIF(CORRIDA!$M:$M,$B51&amp;" d. "&amp;Y$2)))</f>
        <v/>
      </c>
      <c r="Z51" s="74" t="str">
        <f aca="false">IF($B51=Z$2,"-",IF(COUNTIF(CORRIDA!$M:$M,$B51&amp;" d. "&amp;Z$2)=0,"",COUNTIF(CORRIDA!$M:$M,$B51&amp;" d. "&amp;Z$2)))</f>
        <v/>
      </c>
      <c r="AA51" s="74" t="str">
        <f aca="false">IF($B51=AA$2,"-",IF(COUNTIF(CORRIDA!$M:$M,$B51&amp;" d. "&amp;AA$2)=0,"",COUNTIF(CORRIDA!$M:$M,$B51&amp;" d. "&amp;AA$2)))</f>
        <v/>
      </c>
      <c r="AB51" s="74" t="str">
        <f aca="false">IF($B51=AB$2,"-",IF(COUNTIF(CORRIDA!$M:$M,$B51&amp;" d. "&amp;AB$2)=0,"",COUNTIF(CORRIDA!$M:$M,$B51&amp;" d. "&amp;AB$2)))</f>
        <v/>
      </c>
      <c r="AC51" s="74" t="str">
        <f aca="false">IF($B51=AC$2,"-",IF(COUNTIF(CORRIDA!$M:$M,$B51&amp;" d. "&amp;AC$2)=0,"",COUNTIF(CORRIDA!$M:$M,$B51&amp;" d. "&amp;AC$2)))</f>
        <v/>
      </c>
      <c r="AD51" s="74" t="str">
        <f aca="false">IF($B51=AD$2,"-",IF(COUNTIF(CORRIDA!$M:$M,$B51&amp;" d. "&amp;AD$2)=0,"",COUNTIF(CORRIDA!$M:$M,$B51&amp;" d. "&amp;AD$2)))</f>
        <v/>
      </c>
      <c r="AE51" s="74" t="str">
        <f aca="false">IF($B51=AE$2,"-",IF(COUNTIF(CORRIDA!$M:$M,$B51&amp;" d. "&amp;AE$2)=0,"",COUNTIF(CORRIDA!$M:$M,$B51&amp;" d. "&amp;AE$2)))</f>
        <v/>
      </c>
      <c r="AF51" s="74" t="str">
        <f aca="false">IF($B51=AF$2,"-",IF(COUNTIF(CORRIDA!$M:$M,$B51&amp;" d. "&amp;AF$2)=0,"",COUNTIF(CORRIDA!$M:$M,$B51&amp;" d. "&amp;AF$2)))</f>
        <v/>
      </c>
      <c r="AG51" s="74" t="str">
        <f aca="false">IF($B51=AG$2,"-",IF(COUNTIF(CORRIDA!$M:$M,$B51&amp;" d. "&amp;AG$2)=0,"",COUNTIF(CORRIDA!$M:$M,$B51&amp;" d. "&amp;AG$2)))</f>
        <v/>
      </c>
      <c r="AH51" s="74" t="str">
        <f aca="false">IF($B51=AH$2,"-",IF(COUNTIF(CORRIDA!$M:$M,$B51&amp;" d. "&amp;AH$2)=0,"",COUNTIF(CORRIDA!$M:$M,$B51&amp;" d. "&amp;AH$2)))</f>
        <v/>
      </c>
      <c r="AI51" s="74" t="str">
        <f aca="false">IF($B51=AI$2,"-",IF(COUNTIF(CORRIDA!$M:$M,$B51&amp;" d. "&amp;AI$2)=0,"",COUNTIF(CORRIDA!$M:$M,$B51&amp;" d. "&amp;AI$2)))</f>
        <v/>
      </c>
      <c r="AJ51" s="74" t="str">
        <f aca="false">IF($B51=AJ$2,"-",IF(COUNTIF(CORRIDA!$M:$M,$B51&amp;" d. "&amp;AJ$2)=0,"",COUNTIF(CORRIDA!$M:$M,$B51&amp;" d. "&amp;AJ$2)))</f>
        <v/>
      </c>
      <c r="AK51" s="74" t="str">
        <f aca="false">IF($B51=AK$2,"-",IF(COUNTIF(CORRIDA!$M:$M,$B51&amp;" d. "&amp;AK$2)=0,"",COUNTIF(CORRIDA!$M:$M,$B51&amp;" d. "&amp;AK$2)))</f>
        <v/>
      </c>
      <c r="AL51" s="74" t="str">
        <f aca="false">IF($B51=AL$2,"-",IF(COUNTIF(CORRIDA!$M:$M,$B51&amp;" d. "&amp;AL$2)=0,"",COUNTIF(CORRIDA!$M:$M,$B51&amp;" d. "&amp;AL$2)))</f>
        <v/>
      </c>
      <c r="AM51" s="74" t="str">
        <f aca="false">IF($B51=AM$2,"-",IF(COUNTIF(CORRIDA!$M:$M,$B51&amp;" d. "&amp;AM$2)=0,"",COUNTIF(CORRIDA!$M:$M,$B51&amp;" d. "&amp;AM$2)))</f>
        <v/>
      </c>
      <c r="AN51" s="74" t="str">
        <f aca="false">IF($B51=AN$2,"-",IF(COUNTIF(CORRIDA!$M:$M,$B51&amp;" d. "&amp;AN$2)=0,"",COUNTIF(CORRIDA!$M:$M,$B51&amp;" d. "&amp;AN$2)))</f>
        <v/>
      </c>
      <c r="AO51" s="74" t="str">
        <f aca="false">IF($B51=AO$2,"-",IF(COUNTIF(CORRIDA!$M:$M,$B51&amp;" d. "&amp;AO$2)=0,"",COUNTIF(CORRIDA!$M:$M,$B51&amp;" d. "&amp;AO$2)))</f>
        <v/>
      </c>
      <c r="AP51" s="74" t="str">
        <f aca="false">IF($B51=AP$2,"-",IF(COUNTIF(CORRIDA!$M:$M,$B51&amp;" d. "&amp;AP$2)=0,"",COUNTIF(CORRIDA!$M:$M,$B51&amp;" d. "&amp;AP$2)))</f>
        <v/>
      </c>
      <c r="AQ51" s="74" t="str">
        <f aca="false">IF($B51=AQ$2,"-",IF(COUNTIF(CORRIDA!$M:$M,$B51&amp;" d. "&amp;AQ$2)=0,"",COUNTIF(CORRIDA!$M:$M,$B51&amp;" d. "&amp;AQ$2)))</f>
        <v/>
      </c>
      <c r="AR51" s="74" t="str">
        <f aca="false">IF($B51=AR$2,"-",IF(COUNTIF(CORRIDA!$M:$M,$B51&amp;" d. "&amp;AR$2)=0,"",COUNTIF(CORRIDA!$M:$M,$B51&amp;" d. "&amp;AR$2)))</f>
        <v/>
      </c>
      <c r="AS51" s="74" t="str">
        <f aca="false">IF($B51=AS$2,"-",IF(COUNTIF(CORRIDA!$M:$M,$B51&amp;" d. "&amp;AS$2)=0,"",COUNTIF(CORRIDA!$M:$M,$B51&amp;" d. "&amp;AS$2)))</f>
        <v/>
      </c>
      <c r="AT51" s="74" t="str">
        <f aca="false">IF($B51=AT$2,"-",IF(COUNTIF(CORRIDA!$M:$M,$B51&amp;" d. "&amp;AT$2)=0,"",COUNTIF(CORRIDA!$M:$M,$B51&amp;" d. "&amp;AT$2)))</f>
        <v/>
      </c>
      <c r="AU51" s="74" t="str">
        <f aca="false">IF($B51=AU$2,"-",IF(COUNTIF(CORRIDA!$M:$M,$B51&amp;" d. "&amp;AU$2)=0,"",COUNTIF(CORRIDA!$M:$M,$B51&amp;" d. "&amp;AU$2)))</f>
        <v/>
      </c>
      <c r="AV51" s="74" t="str">
        <f aca="false">IF($B51=AV$2,"-",IF(COUNTIF(CORRIDA!$M:$M,$B51&amp;" d. "&amp;AV$2)=0,"",COUNTIF(CORRIDA!$M:$M,$B51&amp;" d. "&amp;AV$2)))</f>
        <v/>
      </c>
      <c r="AW51" s="74" t="str">
        <f aca="false">IF($B51=AW$2,"-",IF(COUNTIF(CORRIDA!$M:$M,$B51&amp;" d. "&amp;AW$2)=0,"",COUNTIF(CORRIDA!$M:$M,$B51&amp;" d. "&amp;AW$2)))</f>
        <v/>
      </c>
      <c r="AX51" s="74" t="str">
        <f aca="false">IF($B51=AX$2,"-",IF(COUNTIF(CORRIDA!$M:$M,$B51&amp;" d. "&amp;AX$2)=0,"",COUNTIF(CORRIDA!$M:$M,$B51&amp;" d. "&amp;AX$2)))</f>
        <v/>
      </c>
      <c r="AY51" s="74" t="str">
        <f aca="false">IF($B51=AY$2,"-",IF(COUNTIF(CORRIDA!$M:$M,$B51&amp;" d. "&amp;AY$2)=0,"",COUNTIF(CORRIDA!$M:$M,$B51&amp;" d. "&amp;AY$2)))</f>
        <v>-</v>
      </c>
      <c r="AZ51" s="74" t="str">
        <f aca="false">IF($B51=AZ$2,"-",IF(COUNTIF(CORRIDA!$M:$M,$B51&amp;" d. "&amp;AZ$2)=0,"",COUNTIF(CORRIDA!$M:$M,$B51&amp;" d. "&amp;AZ$2)))</f>
        <v/>
      </c>
      <c r="BA51" s="75" t="n">
        <f aca="false">SUM(C51:AZ51)</f>
        <v>0</v>
      </c>
      <c r="BE51" s="73" t="str">
        <f aca="false">B51</f>
        <v>Yokota</v>
      </c>
      <c r="BF51" s="76" t="str">
        <f aca="false">IF($B51=BF$2,"-",IF(COUNTIF(CORRIDA!$M:$M,$B51&amp;" d. "&amp;BF$2)+COUNTIF(CORRIDA!$M:$M,BF$2&amp;" d. "&amp;$B51)=0,"",COUNTIF(CORRIDA!$M:$M,$B51&amp;" d. "&amp;BF$2)+COUNTIF(CORRIDA!$M:$M,BF$2&amp;" d. "&amp;$B51)))</f>
        <v/>
      </c>
      <c r="BG51" s="76" t="str">
        <f aca="false">IF($B51=BG$2,"-",IF(COUNTIF(CORRIDA!$M:$M,$B51&amp;" d. "&amp;BG$2)+COUNTIF(CORRIDA!$M:$M,BG$2&amp;" d. "&amp;$B51)=0,"",COUNTIF(CORRIDA!$M:$M,$B51&amp;" d. "&amp;BG$2)+COUNTIF(CORRIDA!$M:$M,BG$2&amp;" d. "&amp;$B51)))</f>
        <v/>
      </c>
      <c r="BH51" s="76" t="str">
        <f aca="false">IF($B51=BH$2,"-",IF(COUNTIF(CORRIDA!$M:$M,$B51&amp;" d. "&amp;BH$2)+COUNTIF(CORRIDA!$M:$M,BH$2&amp;" d. "&amp;$B51)=0,"",COUNTIF(CORRIDA!$M:$M,$B51&amp;" d. "&amp;BH$2)+COUNTIF(CORRIDA!$M:$M,BH$2&amp;" d. "&amp;$B51)))</f>
        <v/>
      </c>
      <c r="BI51" s="76" t="str">
        <f aca="false">IF($B51=BI$2,"-",IF(COUNTIF(CORRIDA!$M:$M,$B51&amp;" d. "&amp;BI$2)+COUNTIF(CORRIDA!$M:$M,BI$2&amp;" d. "&amp;$B51)=0,"",COUNTIF(CORRIDA!$M:$M,$B51&amp;" d. "&amp;BI$2)+COUNTIF(CORRIDA!$M:$M,BI$2&amp;" d. "&amp;$B51)))</f>
        <v/>
      </c>
      <c r="BJ51" s="76" t="str">
        <f aca="false">IF($B51=BJ$2,"-",IF(COUNTIF(CORRIDA!$M:$M,$B51&amp;" d. "&amp;BJ$2)+COUNTIF(CORRIDA!$M:$M,BJ$2&amp;" d. "&amp;$B51)=0,"",COUNTIF(CORRIDA!$M:$M,$B51&amp;" d. "&amp;BJ$2)+COUNTIF(CORRIDA!$M:$M,BJ$2&amp;" d. "&amp;$B51)))</f>
        <v/>
      </c>
      <c r="BK51" s="76" t="str">
        <f aca="false">IF($B51=BK$2,"-",IF(COUNTIF(CORRIDA!$M:$M,$B51&amp;" d. "&amp;BK$2)+COUNTIF(CORRIDA!$M:$M,BK$2&amp;" d. "&amp;$B51)=0,"",COUNTIF(CORRIDA!$M:$M,$B51&amp;" d. "&amp;BK$2)+COUNTIF(CORRIDA!$M:$M,BK$2&amp;" d. "&amp;$B51)))</f>
        <v/>
      </c>
      <c r="BL51" s="76" t="str">
        <f aca="false">IF($B51=BL$2,"-",IF(COUNTIF(CORRIDA!$M:$M,$B51&amp;" d. "&amp;BL$2)+COUNTIF(CORRIDA!$M:$M,BL$2&amp;" d. "&amp;$B51)=0,"",COUNTIF(CORRIDA!$M:$M,$B51&amp;" d. "&amp;BL$2)+COUNTIF(CORRIDA!$M:$M,BL$2&amp;" d. "&amp;$B51)))</f>
        <v/>
      </c>
      <c r="BM51" s="76" t="str">
        <f aca="false">IF($B51=BM$2,"-",IF(COUNTIF(CORRIDA!$M:$M,$B51&amp;" d. "&amp;BM$2)+COUNTIF(CORRIDA!$M:$M,BM$2&amp;" d. "&amp;$B51)=0,"",COUNTIF(CORRIDA!$M:$M,$B51&amp;" d. "&amp;BM$2)+COUNTIF(CORRIDA!$M:$M,BM$2&amp;" d. "&amp;$B51)))</f>
        <v/>
      </c>
      <c r="BN51" s="76" t="str">
        <f aca="false">IF($B51=BN$2,"-",IF(COUNTIF(CORRIDA!$M:$M,$B51&amp;" d. "&amp;BN$2)+COUNTIF(CORRIDA!$M:$M,BN$2&amp;" d. "&amp;$B51)=0,"",COUNTIF(CORRIDA!$M:$M,$B51&amp;" d. "&amp;BN$2)+COUNTIF(CORRIDA!$M:$M,BN$2&amp;" d. "&amp;$B51)))</f>
        <v/>
      </c>
      <c r="BO51" s="76" t="str">
        <f aca="false">IF($B51=BO$2,"-",IF(COUNTIF(CORRIDA!$M:$M,$B51&amp;" d. "&amp;BO$2)+COUNTIF(CORRIDA!$M:$M,BO$2&amp;" d. "&amp;$B51)=0,"",COUNTIF(CORRIDA!$M:$M,$B51&amp;" d. "&amp;BO$2)+COUNTIF(CORRIDA!$M:$M,BO$2&amp;" d. "&amp;$B51)))</f>
        <v/>
      </c>
      <c r="BP51" s="76" t="n">
        <f aca="false">IF($B51=BP$2,"-",IF(COUNTIF(CORRIDA!$M:$M,$B51&amp;" d. "&amp;BP$2)+COUNTIF(CORRIDA!$M:$M,BP$2&amp;" d. "&amp;$B51)=0,"",COUNTIF(CORRIDA!$M:$M,$B51&amp;" d. "&amp;BP$2)+COUNTIF(CORRIDA!$M:$M,BP$2&amp;" d. "&amp;$B51)))</f>
        <v>1</v>
      </c>
      <c r="BQ51" s="76" t="str">
        <f aca="false">IF($B51=BQ$2,"-",IF(COUNTIF(CORRIDA!$M:$M,$B51&amp;" d. "&amp;BQ$2)+COUNTIF(CORRIDA!$M:$M,BQ$2&amp;" d. "&amp;$B51)=0,"",COUNTIF(CORRIDA!$M:$M,$B51&amp;" d. "&amp;BQ$2)+COUNTIF(CORRIDA!$M:$M,BQ$2&amp;" d. "&amp;$B51)))</f>
        <v/>
      </c>
      <c r="BR51" s="76" t="str">
        <f aca="false">IF($B51=BR$2,"-",IF(COUNTIF(CORRIDA!$M:$M,$B51&amp;" d. "&amp;BR$2)+COUNTIF(CORRIDA!$M:$M,BR$2&amp;" d. "&amp;$B51)=0,"",COUNTIF(CORRIDA!$M:$M,$B51&amp;" d. "&amp;BR$2)+COUNTIF(CORRIDA!$M:$M,BR$2&amp;" d. "&amp;$B51)))</f>
        <v/>
      </c>
      <c r="BS51" s="76" t="str">
        <f aca="false">IF($B51=BS$2,"-",IF(COUNTIF(CORRIDA!$M:$M,$B51&amp;" d. "&amp;BS$2)+COUNTIF(CORRIDA!$M:$M,BS$2&amp;" d. "&amp;$B51)=0,"",COUNTIF(CORRIDA!$M:$M,$B51&amp;" d. "&amp;BS$2)+COUNTIF(CORRIDA!$M:$M,BS$2&amp;" d. "&amp;$B51)))</f>
        <v/>
      </c>
      <c r="BT51" s="76" t="str">
        <f aca="false">IF($B51=BT$2,"-",IF(COUNTIF(CORRIDA!$M:$M,$B51&amp;" d. "&amp;BT$2)+COUNTIF(CORRIDA!$M:$M,BT$2&amp;" d. "&amp;$B51)=0,"",COUNTIF(CORRIDA!$M:$M,$B51&amp;" d. "&amp;BT$2)+COUNTIF(CORRIDA!$M:$M,BT$2&amp;" d. "&amp;$B51)))</f>
        <v/>
      </c>
      <c r="BU51" s="76" t="str">
        <f aca="false">IF($B51=BU$2,"-",IF(COUNTIF(CORRIDA!$M:$M,$B51&amp;" d. "&amp;BU$2)+COUNTIF(CORRIDA!$M:$M,BU$2&amp;" d. "&amp;$B51)=0,"",COUNTIF(CORRIDA!$M:$M,$B51&amp;" d. "&amp;BU$2)+COUNTIF(CORRIDA!$M:$M,BU$2&amp;" d. "&amp;$B51)))</f>
        <v/>
      </c>
      <c r="BV51" s="76" t="str">
        <f aca="false">IF($B51=BV$2,"-",IF(COUNTIF(CORRIDA!$M:$M,$B51&amp;" d. "&amp;BV$2)+COUNTIF(CORRIDA!$M:$M,BV$2&amp;" d. "&amp;$B51)=0,"",COUNTIF(CORRIDA!$M:$M,$B51&amp;" d. "&amp;BV$2)+COUNTIF(CORRIDA!$M:$M,BV$2&amp;" d. "&amp;$B51)))</f>
        <v/>
      </c>
      <c r="BW51" s="76" t="str">
        <f aca="false">IF($B51=BW$2,"-",IF(COUNTIF(CORRIDA!$M:$M,$B51&amp;" d. "&amp;BW$2)+COUNTIF(CORRIDA!$M:$M,BW$2&amp;" d. "&amp;$B51)=0,"",COUNTIF(CORRIDA!$M:$M,$B51&amp;" d. "&amp;BW$2)+COUNTIF(CORRIDA!$M:$M,BW$2&amp;" d. "&amp;$B51)))</f>
        <v/>
      </c>
      <c r="BX51" s="76" t="str">
        <f aca="false">IF($B51=BX$2,"-",IF(COUNTIF(CORRIDA!$M:$M,$B51&amp;" d. "&amp;BX$2)+COUNTIF(CORRIDA!$M:$M,BX$2&amp;" d. "&amp;$B51)=0,"",COUNTIF(CORRIDA!$M:$M,$B51&amp;" d. "&amp;BX$2)+COUNTIF(CORRIDA!$M:$M,BX$2&amp;" d. "&amp;$B51)))</f>
        <v/>
      </c>
      <c r="BY51" s="76" t="str">
        <f aca="false">IF($B51=BY$2,"-",IF(COUNTIF(CORRIDA!$M:$M,$B51&amp;" d. "&amp;BY$2)+COUNTIF(CORRIDA!$M:$M,BY$2&amp;" d. "&amp;$B51)=0,"",COUNTIF(CORRIDA!$M:$M,$B51&amp;" d. "&amp;BY$2)+COUNTIF(CORRIDA!$M:$M,BY$2&amp;" d. "&amp;$B51)))</f>
        <v/>
      </c>
      <c r="BZ51" s="76" t="str">
        <f aca="false">IF($B51=BZ$2,"-",IF(COUNTIF(CORRIDA!$M:$M,$B51&amp;" d. "&amp;BZ$2)+COUNTIF(CORRIDA!$M:$M,BZ$2&amp;" d. "&amp;$B51)=0,"",COUNTIF(CORRIDA!$M:$M,$B51&amp;" d. "&amp;BZ$2)+COUNTIF(CORRIDA!$M:$M,BZ$2&amp;" d. "&amp;$B51)))</f>
        <v/>
      </c>
      <c r="CA51" s="76" t="str">
        <f aca="false">IF($B51=CA$2,"-",IF(COUNTIF(CORRIDA!$M:$M,$B51&amp;" d. "&amp;CA$2)+COUNTIF(CORRIDA!$M:$M,CA$2&amp;" d. "&amp;$B51)=0,"",COUNTIF(CORRIDA!$M:$M,$B51&amp;" d. "&amp;CA$2)+COUNTIF(CORRIDA!$M:$M,CA$2&amp;" d. "&amp;$B51)))</f>
        <v/>
      </c>
      <c r="CB51" s="76" t="n">
        <f aca="false">IF($B51=CB$2,"-",IF(COUNTIF(CORRIDA!$M:$M,$B51&amp;" d. "&amp;CB$2)+COUNTIF(CORRIDA!$M:$M,CB$2&amp;" d. "&amp;$B51)=0,"",COUNTIF(CORRIDA!$M:$M,$B51&amp;" d. "&amp;CB$2)+COUNTIF(CORRIDA!$M:$M,CB$2&amp;" d. "&amp;$B51)))</f>
        <v>1</v>
      </c>
      <c r="CC51" s="76" t="str">
        <f aca="false">IF($B51=CC$2,"-",IF(COUNTIF(CORRIDA!$M:$M,$B51&amp;" d. "&amp;CC$2)+COUNTIF(CORRIDA!$M:$M,CC$2&amp;" d. "&amp;$B51)=0,"",COUNTIF(CORRIDA!$M:$M,$B51&amp;" d. "&amp;CC$2)+COUNTIF(CORRIDA!$M:$M,CC$2&amp;" d. "&amp;$B51)))</f>
        <v/>
      </c>
      <c r="CD51" s="76" t="str">
        <f aca="false">IF($B51=CD$2,"-",IF(COUNTIF(CORRIDA!$M:$M,$B51&amp;" d. "&amp;CD$2)+COUNTIF(CORRIDA!$M:$M,CD$2&amp;" d. "&amp;$B51)=0,"",COUNTIF(CORRIDA!$M:$M,$B51&amp;" d. "&amp;CD$2)+COUNTIF(CORRIDA!$M:$M,CD$2&amp;" d. "&amp;$B51)))</f>
        <v/>
      </c>
      <c r="CE51" s="76" t="str">
        <f aca="false">IF($B51=CE$2,"-",IF(COUNTIF(CORRIDA!$M:$M,$B51&amp;" d. "&amp;CE$2)+COUNTIF(CORRIDA!$M:$M,CE$2&amp;" d. "&amp;$B51)=0,"",COUNTIF(CORRIDA!$M:$M,$B51&amp;" d. "&amp;CE$2)+COUNTIF(CORRIDA!$M:$M,CE$2&amp;" d. "&amp;$B51)))</f>
        <v/>
      </c>
      <c r="CF51" s="76" t="str">
        <f aca="false">IF($B51=CF$2,"-",IF(COUNTIF(CORRIDA!$M:$M,$B51&amp;" d. "&amp;CF$2)+COUNTIF(CORRIDA!$M:$M,CF$2&amp;" d. "&amp;$B51)=0,"",COUNTIF(CORRIDA!$M:$M,$B51&amp;" d. "&amp;CF$2)+COUNTIF(CORRIDA!$M:$M,CF$2&amp;" d. "&amp;$B51)))</f>
        <v/>
      </c>
      <c r="CG51" s="76" t="str">
        <f aca="false">IF($B51=CG$2,"-",IF(COUNTIF(CORRIDA!$M:$M,$B51&amp;" d. "&amp;CG$2)+COUNTIF(CORRIDA!$M:$M,CG$2&amp;" d. "&amp;$B51)=0,"",COUNTIF(CORRIDA!$M:$M,$B51&amp;" d. "&amp;CG$2)+COUNTIF(CORRIDA!$M:$M,CG$2&amp;" d. "&amp;$B51)))</f>
        <v/>
      </c>
      <c r="CH51" s="76" t="str">
        <f aca="false">IF($B51=CH$2,"-",IF(COUNTIF(CORRIDA!$M:$M,$B51&amp;" d. "&amp;CH$2)+COUNTIF(CORRIDA!$M:$M,CH$2&amp;" d. "&amp;$B51)=0,"",COUNTIF(CORRIDA!$M:$M,$B51&amp;" d. "&amp;CH$2)+COUNTIF(CORRIDA!$M:$M,CH$2&amp;" d. "&amp;$B51)))</f>
        <v/>
      </c>
      <c r="CI51" s="76" t="str">
        <f aca="false">IF($B51=CI$2,"-",IF(COUNTIF(CORRIDA!$M:$M,$B51&amp;" d. "&amp;CI$2)+COUNTIF(CORRIDA!$M:$M,CI$2&amp;" d. "&amp;$B51)=0,"",COUNTIF(CORRIDA!$M:$M,$B51&amp;" d. "&amp;CI$2)+COUNTIF(CORRIDA!$M:$M,CI$2&amp;" d. "&amp;$B51)))</f>
        <v/>
      </c>
      <c r="CJ51" s="76" t="str">
        <f aca="false">IF($B51=CJ$2,"-",IF(COUNTIF(CORRIDA!$M:$M,$B51&amp;" d. "&amp;CJ$2)+COUNTIF(CORRIDA!$M:$M,CJ$2&amp;" d. "&amp;$B51)=0,"",COUNTIF(CORRIDA!$M:$M,$B51&amp;" d. "&amp;CJ$2)+COUNTIF(CORRIDA!$M:$M,CJ$2&amp;" d. "&amp;$B51)))</f>
        <v/>
      </c>
      <c r="CK51" s="76" t="str">
        <f aca="false">IF($B51=CK$2,"-",IF(COUNTIF(CORRIDA!$M:$M,$B51&amp;" d. "&amp;CK$2)+COUNTIF(CORRIDA!$M:$M,CK$2&amp;" d. "&amp;$B51)=0,"",COUNTIF(CORRIDA!$M:$M,$B51&amp;" d. "&amp;CK$2)+COUNTIF(CORRIDA!$M:$M,CK$2&amp;" d. "&amp;$B51)))</f>
        <v/>
      </c>
      <c r="CL51" s="76" t="str">
        <f aca="false">IF($B51=CL$2,"-",IF(COUNTIF(CORRIDA!$M:$M,$B51&amp;" d. "&amp;CL$2)+COUNTIF(CORRIDA!$M:$M,CL$2&amp;" d. "&amp;$B51)=0,"",COUNTIF(CORRIDA!$M:$M,$B51&amp;" d. "&amp;CL$2)+COUNTIF(CORRIDA!$M:$M,CL$2&amp;" d. "&amp;$B51)))</f>
        <v/>
      </c>
      <c r="CM51" s="76" t="str">
        <f aca="false">IF($B51=CM$2,"-",IF(COUNTIF(CORRIDA!$M:$M,$B51&amp;" d. "&amp;CM$2)+COUNTIF(CORRIDA!$M:$M,CM$2&amp;" d. "&amp;$B51)=0,"",COUNTIF(CORRIDA!$M:$M,$B51&amp;" d. "&amp;CM$2)+COUNTIF(CORRIDA!$M:$M,CM$2&amp;" d. "&amp;$B51)))</f>
        <v/>
      </c>
      <c r="CN51" s="76" t="str">
        <f aca="false">IF($B51=CN$2,"-",IF(COUNTIF(CORRIDA!$M:$M,$B51&amp;" d. "&amp;CN$2)+COUNTIF(CORRIDA!$M:$M,CN$2&amp;" d. "&amp;$B51)=0,"",COUNTIF(CORRIDA!$M:$M,$B51&amp;" d. "&amp;CN$2)+COUNTIF(CORRIDA!$M:$M,CN$2&amp;" d. "&amp;$B51)))</f>
        <v/>
      </c>
      <c r="CO51" s="76" t="n">
        <f aca="false">IF($B51=CO$2,"-",IF(COUNTIF(CORRIDA!$M:$M,$B51&amp;" d. "&amp;CO$2)+COUNTIF(CORRIDA!$M:$M,CO$2&amp;" d. "&amp;$B51)=0,"",COUNTIF(CORRIDA!$M:$M,$B51&amp;" d. "&amp;CO$2)+COUNTIF(CORRIDA!$M:$M,CO$2&amp;" d. "&amp;$B51)))</f>
        <v>2</v>
      </c>
      <c r="CP51" s="76" t="str">
        <f aca="false">IF($B51=CP$2,"-",IF(COUNTIF(CORRIDA!$M:$M,$B51&amp;" d. "&amp;CP$2)+COUNTIF(CORRIDA!$M:$M,CP$2&amp;" d. "&amp;$B51)=0,"",COUNTIF(CORRIDA!$M:$M,$B51&amp;" d. "&amp;CP$2)+COUNTIF(CORRIDA!$M:$M,CP$2&amp;" d. "&amp;$B51)))</f>
        <v/>
      </c>
      <c r="CQ51" s="76" t="str">
        <f aca="false">IF($B51=CQ$2,"-",IF(COUNTIF(CORRIDA!$M:$M,$B51&amp;" d. "&amp;CQ$2)+COUNTIF(CORRIDA!$M:$M,CQ$2&amp;" d. "&amp;$B51)=0,"",COUNTIF(CORRIDA!$M:$M,$B51&amp;" d. "&amp;CQ$2)+COUNTIF(CORRIDA!$M:$M,CQ$2&amp;" d. "&amp;$B51)))</f>
        <v/>
      </c>
      <c r="CR51" s="76" t="str">
        <f aca="false">IF($B51=CR$2,"-",IF(COUNTIF(CORRIDA!$M:$M,$B51&amp;" d. "&amp;CR$2)+COUNTIF(CORRIDA!$M:$M,CR$2&amp;" d. "&amp;$B51)=0,"",COUNTIF(CORRIDA!$M:$M,$B51&amp;" d. "&amp;CR$2)+COUNTIF(CORRIDA!$M:$M,CR$2&amp;" d. "&amp;$B51)))</f>
        <v/>
      </c>
      <c r="CS51" s="76" t="str">
        <f aca="false">IF($B51=CS$2,"-",IF(COUNTIF(CORRIDA!$M:$M,$B51&amp;" d. "&amp;CS$2)+COUNTIF(CORRIDA!$M:$M,CS$2&amp;" d. "&amp;$B51)=0,"",COUNTIF(CORRIDA!$M:$M,$B51&amp;" d. "&amp;CS$2)+COUNTIF(CORRIDA!$M:$M,CS$2&amp;" d. "&amp;$B51)))</f>
        <v/>
      </c>
      <c r="CT51" s="76" t="n">
        <f aca="false">IF($B51=CT$2,"-",IF(COUNTIF(CORRIDA!$M:$M,$B51&amp;" d. "&amp;CT$2)+COUNTIF(CORRIDA!$M:$M,CT$2&amp;" d. "&amp;$B51)=0,"",COUNTIF(CORRIDA!$M:$M,$B51&amp;" d. "&amp;CT$2)+COUNTIF(CORRIDA!$M:$M,CT$2&amp;" d. "&amp;$B51)))</f>
        <v>1</v>
      </c>
      <c r="CU51" s="76" t="str">
        <f aca="false">IF($B51=CU$2,"-",IF(COUNTIF(CORRIDA!$M:$M,$B51&amp;" d. "&amp;CU$2)+COUNTIF(CORRIDA!$M:$M,CU$2&amp;" d. "&amp;$B51)=0,"",COUNTIF(CORRIDA!$M:$M,$B51&amp;" d. "&amp;CU$2)+COUNTIF(CORRIDA!$M:$M,CU$2&amp;" d. "&amp;$B51)))</f>
        <v/>
      </c>
      <c r="CV51" s="76" t="str">
        <f aca="false">IF($B51=CV$2,"-",IF(COUNTIF(CORRIDA!$M:$M,$B51&amp;" d. "&amp;CV$2)+COUNTIF(CORRIDA!$M:$M,CV$2&amp;" d. "&amp;$B51)=0,"",COUNTIF(CORRIDA!$M:$M,$B51&amp;" d. "&amp;CV$2)+COUNTIF(CORRIDA!$M:$M,CV$2&amp;" d. "&amp;$B51)))</f>
        <v/>
      </c>
      <c r="CW51" s="76" t="str">
        <f aca="false">IF($B51=CW$2,"-",IF(COUNTIF(CORRIDA!$M:$M,$B51&amp;" d. "&amp;CW$2)+COUNTIF(CORRIDA!$M:$M,CW$2&amp;" d. "&amp;$B51)=0,"",COUNTIF(CORRIDA!$M:$M,$B51&amp;" d. "&amp;CW$2)+COUNTIF(CORRIDA!$M:$M,CW$2&amp;" d. "&amp;$B51)))</f>
        <v/>
      </c>
      <c r="CX51" s="76" t="str">
        <f aca="false">IF($B51=CX$2,"-",IF(COUNTIF(CORRIDA!$M:$M,$B51&amp;" d. "&amp;CX$2)+COUNTIF(CORRIDA!$M:$M,CX$2&amp;" d. "&amp;$B51)=0,"",COUNTIF(CORRIDA!$M:$M,$B51&amp;" d. "&amp;CX$2)+COUNTIF(CORRIDA!$M:$M,CX$2&amp;" d. "&amp;$B51)))</f>
        <v/>
      </c>
      <c r="CY51" s="76" t="str">
        <f aca="false">IF($B51=CY$2,"-",IF(COUNTIF(CORRIDA!$M:$M,$B51&amp;" d. "&amp;CY$2)+COUNTIF(CORRIDA!$M:$M,CY$2&amp;" d. "&amp;$B51)=0,"",COUNTIF(CORRIDA!$M:$M,$B51&amp;" d. "&amp;CY$2)+COUNTIF(CORRIDA!$M:$M,CY$2&amp;" d. "&amp;$B51)))</f>
        <v/>
      </c>
      <c r="CZ51" s="76" t="str">
        <f aca="false">IF($B51=CZ$2,"-",IF(COUNTIF(CORRIDA!$M:$M,$B51&amp;" d. "&amp;CZ$2)+COUNTIF(CORRIDA!$M:$M,CZ$2&amp;" d. "&amp;$B51)=0,"",COUNTIF(CORRIDA!$M:$M,$B51&amp;" d. "&amp;CZ$2)+COUNTIF(CORRIDA!$M:$M,CZ$2&amp;" d. "&amp;$B51)))</f>
        <v/>
      </c>
      <c r="DA51" s="76" t="str">
        <f aca="false">IF($B51=DA$2,"-",IF(COUNTIF(CORRIDA!$M:$M,$B51&amp;" d. "&amp;DA$2)+COUNTIF(CORRIDA!$M:$M,DA$2&amp;" d. "&amp;$B51)=0,"",COUNTIF(CORRIDA!$M:$M,$B51&amp;" d. "&amp;DA$2)+COUNTIF(CORRIDA!$M:$M,DA$2&amp;" d. "&amp;$B51)))</f>
        <v/>
      </c>
      <c r="DB51" s="76" t="str">
        <f aca="false">IF($B51=DB$2,"-",IF(COUNTIF(CORRIDA!$M:$M,$B51&amp;" d. "&amp;DB$2)+COUNTIF(CORRIDA!$M:$M,DB$2&amp;" d. "&amp;$B51)=0,"",COUNTIF(CORRIDA!$M:$M,$B51&amp;" d. "&amp;DB$2)+COUNTIF(CORRIDA!$M:$M,DB$2&amp;" d. "&amp;$B51)))</f>
        <v>-</v>
      </c>
      <c r="DC51" s="76" t="str">
        <f aca="false">IF($B51=DC$2,"-",IF(COUNTIF(CORRIDA!$M:$M,$B51&amp;" d. "&amp;DC$2)+COUNTIF(CORRIDA!$M:$M,DC$2&amp;" d. "&amp;$B51)=0,"",COUNTIF(CORRIDA!$M:$M,$B51&amp;" d. "&amp;DC$2)+COUNTIF(CORRIDA!$M:$M,DC$2&amp;" d. "&amp;$B51)))</f>
        <v/>
      </c>
      <c r="DD51" s="75" t="n">
        <f aca="false">SUM(BF51:DC51)</f>
        <v>5</v>
      </c>
      <c r="DE51" s="77" t="n">
        <f aca="false">COUNTIF(BF51:DC51,"&gt;0")</f>
        <v>4</v>
      </c>
      <c r="DF51" s="78" t="n">
        <f aca="false">IF(COUNTIF(BF51:DC51,"&gt;0")&lt;10,0,QUOTIENT(COUNTIF(BF51:DC51,"&gt;0"),5)*50)</f>
        <v>0</v>
      </c>
      <c r="DG51" s="79"/>
      <c r="DH51" s="73" t="str">
        <f aca="false">BE51</f>
        <v>Yokota</v>
      </c>
      <c r="DI51" s="76" t="n">
        <f aca="false">IF($B51=DI$2,0,IF(COUNTIF(CORRIDA!$M:$M,$B51&amp;" d. "&amp;DI$2)+COUNTIF(CORRIDA!$M:$M,DI$2&amp;" d. "&amp;$B51)=0,0,COUNTIF(CORRIDA!$M:$M,$B51&amp;" d. "&amp;DI$2)+COUNTIF(CORRIDA!$M:$M,DI$2&amp;" d. "&amp;$B51)))</f>
        <v>0</v>
      </c>
      <c r="DJ51" s="76" t="n">
        <f aca="false">IF($B51=DJ$2,0,IF(COUNTIF(CORRIDA!$M:$M,$B51&amp;" d. "&amp;DJ$2)+COUNTIF(CORRIDA!$M:$M,DJ$2&amp;" d. "&amp;$B51)=0,0,COUNTIF(CORRIDA!$M:$M,$B51&amp;" d. "&amp;DJ$2)+COUNTIF(CORRIDA!$M:$M,DJ$2&amp;" d. "&amp;$B51)))</f>
        <v>0</v>
      </c>
      <c r="DK51" s="76" t="n">
        <f aca="false">IF($B51=DK$2,0,IF(COUNTIF(CORRIDA!$M:$M,$B51&amp;" d. "&amp;DK$2)+COUNTIF(CORRIDA!$M:$M,DK$2&amp;" d. "&amp;$B51)=0,0,COUNTIF(CORRIDA!$M:$M,$B51&amp;" d. "&amp;DK$2)+COUNTIF(CORRIDA!$M:$M,DK$2&amp;" d. "&amp;$B51)))</f>
        <v>0</v>
      </c>
      <c r="DL51" s="76" t="n">
        <f aca="false">IF($B51=DL$2,0,IF(COUNTIF(CORRIDA!$M:$M,$B51&amp;" d. "&amp;DL$2)+COUNTIF(CORRIDA!$M:$M,DL$2&amp;" d. "&amp;$B51)=0,0,COUNTIF(CORRIDA!$M:$M,$B51&amp;" d. "&amp;DL$2)+COUNTIF(CORRIDA!$M:$M,DL$2&amp;" d. "&amp;$B51)))</f>
        <v>0</v>
      </c>
      <c r="DM51" s="76" t="n">
        <f aca="false">IF($B51=DM$2,0,IF(COUNTIF(CORRIDA!$M:$M,$B51&amp;" d. "&amp;DM$2)+COUNTIF(CORRIDA!$M:$M,DM$2&amp;" d. "&amp;$B51)=0,0,COUNTIF(CORRIDA!$M:$M,$B51&amp;" d. "&amp;DM$2)+COUNTIF(CORRIDA!$M:$M,DM$2&amp;" d. "&amp;$B51)))</f>
        <v>0</v>
      </c>
      <c r="DN51" s="76" t="n">
        <f aca="false">IF($B51=DN$2,0,IF(COUNTIF(CORRIDA!$M:$M,$B51&amp;" d. "&amp;DN$2)+COUNTIF(CORRIDA!$M:$M,DN$2&amp;" d. "&amp;$B51)=0,0,COUNTIF(CORRIDA!$M:$M,$B51&amp;" d. "&amp;DN$2)+COUNTIF(CORRIDA!$M:$M,DN$2&amp;" d. "&amp;$B51)))</f>
        <v>0</v>
      </c>
      <c r="DO51" s="76" t="n">
        <f aca="false">IF($B51=DO$2,0,IF(COUNTIF(CORRIDA!$M:$M,$B51&amp;" d. "&amp;DO$2)+COUNTIF(CORRIDA!$M:$M,DO$2&amp;" d. "&amp;$B51)=0,0,COUNTIF(CORRIDA!$M:$M,$B51&amp;" d. "&amp;DO$2)+COUNTIF(CORRIDA!$M:$M,DO$2&amp;" d. "&amp;$B51)))</f>
        <v>0</v>
      </c>
      <c r="DP51" s="76" t="n">
        <f aca="false">IF($B51=DP$2,0,IF(COUNTIF(CORRIDA!$M:$M,$B51&amp;" d. "&amp;DP$2)+COUNTIF(CORRIDA!$M:$M,DP$2&amp;" d. "&amp;$B51)=0,0,COUNTIF(CORRIDA!$M:$M,$B51&amp;" d. "&amp;DP$2)+COUNTIF(CORRIDA!$M:$M,DP$2&amp;" d. "&amp;$B51)))</f>
        <v>0</v>
      </c>
      <c r="DQ51" s="76" t="n">
        <f aca="false">IF($B51=DQ$2,0,IF(COUNTIF(CORRIDA!$M:$M,$B51&amp;" d. "&amp;DQ$2)+COUNTIF(CORRIDA!$M:$M,DQ$2&amp;" d. "&amp;$B51)=0,0,COUNTIF(CORRIDA!$M:$M,$B51&amp;" d. "&amp;DQ$2)+COUNTIF(CORRIDA!$M:$M,DQ$2&amp;" d. "&amp;$B51)))</f>
        <v>0</v>
      </c>
      <c r="DR51" s="76" t="n">
        <f aca="false">IF($B51=DR$2,0,IF(COUNTIF(CORRIDA!$M:$M,$B51&amp;" d. "&amp;DR$2)+COUNTIF(CORRIDA!$M:$M,DR$2&amp;" d. "&amp;$B51)=0,0,COUNTIF(CORRIDA!$M:$M,$B51&amp;" d. "&amp;DR$2)+COUNTIF(CORRIDA!$M:$M,DR$2&amp;" d. "&amp;$B51)))</f>
        <v>0</v>
      </c>
      <c r="DS51" s="76" t="n">
        <f aca="false">IF($B51=DS$2,0,IF(COUNTIF(CORRIDA!$M:$M,$B51&amp;" d. "&amp;DS$2)+COUNTIF(CORRIDA!$M:$M,DS$2&amp;" d. "&amp;$B51)=0,0,COUNTIF(CORRIDA!$M:$M,$B51&amp;" d. "&amp;DS$2)+COUNTIF(CORRIDA!$M:$M,DS$2&amp;" d. "&amp;$B51)))</f>
        <v>1</v>
      </c>
      <c r="DT51" s="76" t="n">
        <f aca="false">IF($B51=DT$2,0,IF(COUNTIF(CORRIDA!$M:$M,$B51&amp;" d. "&amp;DT$2)+COUNTIF(CORRIDA!$M:$M,DT$2&amp;" d. "&amp;$B51)=0,0,COUNTIF(CORRIDA!$M:$M,$B51&amp;" d. "&amp;DT$2)+COUNTIF(CORRIDA!$M:$M,DT$2&amp;" d. "&amp;$B51)))</f>
        <v>0</v>
      </c>
      <c r="DU51" s="76" t="n">
        <f aca="false">IF($B51=DU$2,0,IF(COUNTIF(CORRIDA!$M:$M,$B51&amp;" d. "&amp;DU$2)+COUNTIF(CORRIDA!$M:$M,DU$2&amp;" d. "&amp;$B51)=0,0,COUNTIF(CORRIDA!$M:$M,$B51&amp;" d. "&amp;DU$2)+COUNTIF(CORRIDA!$M:$M,DU$2&amp;" d. "&amp;$B51)))</f>
        <v>0</v>
      </c>
      <c r="DV51" s="76" t="n">
        <f aca="false">IF($B51=DV$2,0,IF(COUNTIF(CORRIDA!$M:$M,$B51&amp;" d. "&amp;DV$2)+COUNTIF(CORRIDA!$M:$M,DV$2&amp;" d. "&amp;$B51)=0,0,COUNTIF(CORRIDA!$M:$M,$B51&amp;" d. "&amp;DV$2)+COUNTIF(CORRIDA!$M:$M,DV$2&amp;" d. "&amp;$B51)))</f>
        <v>0</v>
      </c>
      <c r="DW51" s="76" t="n">
        <f aca="false">IF($B51=DW$2,0,IF(COUNTIF(CORRIDA!$M:$M,$B51&amp;" d. "&amp;DW$2)+COUNTIF(CORRIDA!$M:$M,DW$2&amp;" d. "&amp;$B51)=0,0,COUNTIF(CORRIDA!$M:$M,$B51&amp;" d. "&amp;DW$2)+COUNTIF(CORRIDA!$M:$M,DW$2&amp;" d. "&amp;$B51)))</f>
        <v>0</v>
      </c>
      <c r="DX51" s="76" t="n">
        <f aca="false">IF($B51=DX$2,0,IF(COUNTIF(CORRIDA!$M:$M,$B51&amp;" d. "&amp;DX$2)+COUNTIF(CORRIDA!$M:$M,DX$2&amp;" d. "&amp;$B51)=0,0,COUNTIF(CORRIDA!$M:$M,$B51&amp;" d. "&amp;DX$2)+COUNTIF(CORRIDA!$M:$M,DX$2&amp;" d. "&amp;$B51)))</f>
        <v>0</v>
      </c>
      <c r="DY51" s="76" t="n">
        <f aca="false">IF($B51=DY$2,0,IF(COUNTIF(CORRIDA!$M:$M,$B51&amp;" d. "&amp;DY$2)+COUNTIF(CORRIDA!$M:$M,DY$2&amp;" d. "&amp;$B51)=0,0,COUNTIF(CORRIDA!$M:$M,$B51&amp;" d. "&amp;DY$2)+COUNTIF(CORRIDA!$M:$M,DY$2&amp;" d. "&amp;$B51)))</f>
        <v>0</v>
      </c>
      <c r="DZ51" s="76" t="n">
        <f aca="false">IF($B51=DZ$2,0,IF(COUNTIF(CORRIDA!$M:$M,$B51&amp;" d. "&amp;DZ$2)+COUNTIF(CORRIDA!$M:$M,DZ$2&amp;" d. "&amp;$B51)=0,0,COUNTIF(CORRIDA!$M:$M,$B51&amp;" d. "&amp;DZ$2)+COUNTIF(CORRIDA!$M:$M,DZ$2&amp;" d. "&amp;$B51)))</f>
        <v>0</v>
      </c>
      <c r="EA51" s="76" t="n">
        <f aca="false">IF($B51=EA$2,0,IF(COUNTIF(CORRIDA!$M:$M,$B51&amp;" d. "&amp;EA$2)+COUNTIF(CORRIDA!$M:$M,EA$2&amp;" d. "&amp;$B51)=0,0,COUNTIF(CORRIDA!$M:$M,$B51&amp;" d. "&amp;EA$2)+COUNTIF(CORRIDA!$M:$M,EA$2&amp;" d. "&amp;$B51)))</f>
        <v>0</v>
      </c>
      <c r="EB51" s="76" t="n">
        <f aca="false">IF($B51=EB$2,0,IF(COUNTIF(CORRIDA!$M:$M,$B51&amp;" d. "&amp;EB$2)+COUNTIF(CORRIDA!$M:$M,EB$2&amp;" d. "&amp;$B51)=0,0,COUNTIF(CORRIDA!$M:$M,$B51&amp;" d. "&amp;EB$2)+COUNTIF(CORRIDA!$M:$M,EB$2&amp;" d. "&amp;$B51)))</f>
        <v>0</v>
      </c>
      <c r="EC51" s="76" t="n">
        <f aca="false">IF($B51=EC$2,0,IF(COUNTIF(CORRIDA!$M:$M,$B51&amp;" d. "&amp;EC$2)+COUNTIF(CORRIDA!$M:$M,EC$2&amp;" d. "&amp;$B51)=0,0,COUNTIF(CORRIDA!$M:$M,$B51&amp;" d. "&amp;EC$2)+COUNTIF(CORRIDA!$M:$M,EC$2&amp;" d. "&amp;$B51)))</f>
        <v>0</v>
      </c>
      <c r="ED51" s="76" t="n">
        <f aca="false">IF($B51=ED$2,0,IF(COUNTIF(CORRIDA!$M:$M,$B51&amp;" d. "&amp;ED$2)+COUNTIF(CORRIDA!$M:$M,ED$2&amp;" d. "&amp;$B51)=0,0,COUNTIF(CORRIDA!$M:$M,$B51&amp;" d. "&amp;ED$2)+COUNTIF(CORRIDA!$M:$M,ED$2&amp;" d. "&amp;$B51)))</f>
        <v>0</v>
      </c>
      <c r="EE51" s="76" t="n">
        <f aca="false">IF($B51=EE$2,0,IF(COUNTIF(CORRIDA!$M:$M,$B51&amp;" d. "&amp;EE$2)+COUNTIF(CORRIDA!$M:$M,EE$2&amp;" d. "&amp;$B51)=0,0,COUNTIF(CORRIDA!$M:$M,$B51&amp;" d. "&amp;EE$2)+COUNTIF(CORRIDA!$M:$M,EE$2&amp;" d. "&amp;$B51)))</f>
        <v>1</v>
      </c>
      <c r="EF51" s="76" t="n">
        <f aca="false">IF($B51=EF$2,0,IF(COUNTIF(CORRIDA!$M:$M,$B51&amp;" d. "&amp;EF$2)+COUNTIF(CORRIDA!$M:$M,EF$2&amp;" d. "&amp;$B51)=0,0,COUNTIF(CORRIDA!$M:$M,$B51&amp;" d. "&amp;EF$2)+COUNTIF(CORRIDA!$M:$M,EF$2&amp;" d. "&amp;$B51)))</f>
        <v>0</v>
      </c>
      <c r="EG51" s="76" t="n">
        <f aca="false">IF($B51=EG$2,0,IF(COUNTIF(CORRIDA!$M:$M,$B51&amp;" d. "&amp;EG$2)+COUNTIF(CORRIDA!$M:$M,EG$2&amp;" d. "&amp;$B51)=0,0,COUNTIF(CORRIDA!$M:$M,$B51&amp;" d. "&amp;EG$2)+COUNTIF(CORRIDA!$M:$M,EG$2&amp;" d. "&amp;$B51)))</f>
        <v>0</v>
      </c>
      <c r="EH51" s="76" t="n">
        <f aca="false">IF($B51=EH$2,0,IF(COUNTIF(CORRIDA!$M:$M,$B51&amp;" d. "&amp;EH$2)+COUNTIF(CORRIDA!$M:$M,EH$2&amp;" d. "&amp;$B51)=0,0,COUNTIF(CORRIDA!$M:$M,$B51&amp;" d. "&amp;EH$2)+COUNTIF(CORRIDA!$M:$M,EH$2&amp;" d. "&amp;$B51)))</f>
        <v>0</v>
      </c>
      <c r="EI51" s="76" t="n">
        <f aca="false">IF($B51=EI$2,0,IF(COUNTIF(CORRIDA!$M:$M,$B51&amp;" d. "&amp;EI$2)+COUNTIF(CORRIDA!$M:$M,EI$2&amp;" d. "&amp;$B51)=0,0,COUNTIF(CORRIDA!$M:$M,$B51&amp;" d. "&amp;EI$2)+COUNTIF(CORRIDA!$M:$M,EI$2&amp;" d. "&amp;$B51)))</f>
        <v>0</v>
      </c>
      <c r="EJ51" s="76" t="n">
        <f aca="false">IF($B51=EJ$2,0,IF(COUNTIF(CORRIDA!$M:$M,$B51&amp;" d. "&amp;EJ$2)+COUNTIF(CORRIDA!$M:$M,EJ$2&amp;" d. "&amp;$B51)=0,0,COUNTIF(CORRIDA!$M:$M,$B51&amp;" d. "&amp;EJ$2)+COUNTIF(CORRIDA!$M:$M,EJ$2&amp;" d. "&amp;$B51)))</f>
        <v>0</v>
      </c>
      <c r="EK51" s="76" t="n">
        <f aca="false">IF($B51=EK$2,0,IF(COUNTIF(CORRIDA!$M:$M,$B51&amp;" d. "&amp;EK$2)+COUNTIF(CORRIDA!$M:$M,EK$2&amp;" d. "&amp;$B51)=0,0,COUNTIF(CORRIDA!$M:$M,$B51&amp;" d. "&amp;EK$2)+COUNTIF(CORRIDA!$M:$M,EK$2&amp;" d. "&amp;$B51)))</f>
        <v>0</v>
      </c>
      <c r="EL51" s="76" t="n">
        <f aca="false">IF($B51=EL$2,0,IF(COUNTIF(CORRIDA!$M:$M,$B51&amp;" d. "&amp;EL$2)+COUNTIF(CORRIDA!$M:$M,EL$2&amp;" d. "&amp;$B51)=0,0,COUNTIF(CORRIDA!$M:$M,$B51&amp;" d. "&amp;EL$2)+COUNTIF(CORRIDA!$M:$M,EL$2&amp;" d. "&amp;$B51)))</f>
        <v>0</v>
      </c>
      <c r="EM51" s="76" t="n">
        <f aca="false">IF($B51=EM$2,0,IF(COUNTIF(CORRIDA!$M:$M,$B51&amp;" d. "&amp;EM$2)+COUNTIF(CORRIDA!$M:$M,EM$2&amp;" d. "&amp;$B51)=0,0,COUNTIF(CORRIDA!$M:$M,$B51&amp;" d. "&amp;EM$2)+COUNTIF(CORRIDA!$M:$M,EM$2&amp;" d. "&amp;$B51)))</f>
        <v>0</v>
      </c>
      <c r="EN51" s="76" t="n">
        <f aca="false">IF($B51=EN$2,0,IF(COUNTIF(CORRIDA!$M:$M,$B51&amp;" d. "&amp;EN$2)+COUNTIF(CORRIDA!$M:$M,EN$2&amp;" d. "&amp;$B51)=0,0,COUNTIF(CORRIDA!$M:$M,$B51&amp;" d. "&amp;EN$2)+COUNTIF(CORRIDA!$M:$M,EN$2&amp;" d. "&amp;$B51)))</f>
        <v>0</v>
      </c>
      <c r="EO51" s="76" t="n">
        <f aca="false">IF($B51=EO$2,0,IF(COUNTIF(CORRIDA!$M:$M,$B51&amp;" d. "&amp;EO$2)+COUNTIF(CORRIDA!$M:$M,EO$2&amp;" d. "&amp;$B51)=0,0,COUNTIF(CORRIDA!$M:$M,$B51&amp;" d. "&amp;EO$2)+COUNTIF(CORRIDA!$M:$M,EO$2&amp;" d. "&amp;$B51)))</f>
        <v>0</v>
      </c>
      <c r="EP51" s="76" t="n">
        <f aca="false">IF($B51=EP$2,0,IF(COUNTIF(CORRIDA!$M:$M,$B51&amp;" d. "&amp;EP$2)+COUNTIF(CORRIDA!$M:$M,EP$2&amp;" d. "&amp;$B51)=0,0,COUNTIF(CORRIDA!$M:$M,$B51&amp;" d. "&amp;EP$2)+COUNTIF(CORRIDA!$M:$M,EP$2&amp;" d. "&amp;$B51)))</f>
        <v>0</v>
      </c>
      <c r="EQ51" s="76" t="n">
        <f aca="false">IF($B51=EQ$2,0,IF(COUNTIF(CORRIDA!$M:$M,$B51&amp;" d. "&amp;EQ$2)+COUNTIF(CORRIDA!$M:$M,EQ$2&amp;" d. "&amp;$B51)=0,0,COUNTIF(CORRIDA!$M:$M,$B51&amp;" d. "&amp;EQ$2)+COUNTIF(CORRIDA!$M:$M,EQ$2&amp;" d. "&amp;$B51)))</f>
        <v>0</v>
      </c>
      <c r="ER51" s="76" t="n">
        <f aca="false">IF($B51=ER$2,0,IF(COUNTIF(CORRIDA!$M:$M,$B51&amp;" d. "&amp;ER$2)+COUNTIF(CORRIDA!$M:$M,ER$2&amp;" d. "&amp;$B51)=0,0,COUNTIF(CORRIDA!$M:$M,$B51&amp;" d. "&amp;ER$2)+COUNTIF(CORRIDA!$M:$M,ER$2&amp;" d. "&amp;$B51)))</f>
        <v>2</v>
      </c>
      <c r="ES51" s="76" t="n">
        <f aca="false">IF($B51=ES$2,0,IF(COUNTIF(CORRIDA!$M:$M,$B51&amp;" d. "&amp;ES$2)+COUNTIF(CORRIDA!$M:$M,ES$2&amp;" d. "&amp;$B51)=0,0,COUNTIF(CORRIDA!$M:$M,$B51&amp;" d. "&amp;ES$2)+COUNTIF(CORRIDA!$M:$M,ES$2&amp;" d. "&amp;$B51)))</f>
        <v>0</v>
      </c>
      <c r="ET51" s="76" t="n">
        <f aca="false">IF($B51=ET$2,0,IF(COUNTIF(CORRIDA!$M:$M,$B51&amp;" d. "&amp;ET$2)+COUNTIF(CORRIDA!$M:$M,ET$2&amp;" d. "&amp;$B51)=0,0,COUNTIF(CORRIDA!$M:$M,$B51&amp;" d. "&amp;ET$2)+COUNTIF(CORRIDA!$M:$M,ET$2&amp;" d. "&amp;$B51)))</f>
        <v>0</v>
      </c>
      <c r="EU51" s="76" t="n">
        <f aca="false">IF($B51=EU$2,0,IF(COUNTIF(CORRIDA!$M:$M,$B51&amp;" d. "&amp;EU$2)+COUNTIF(CORRIDA!$M:$M,EU$2&amp;" d. "&amp;$B51)=0,0,COUNTIF(CORRIDA!$M:$M,$B51&amp;" d. "&amp;EU$2)+COUNTIF(CORRIDA!$M:$M,EU$2&amp;" d. "&amp;$B51)))</f>
        <v>0</v>
      </c>
      <c r="EV51" s="76" t="n">
        <f aca="false">IF($B51=EV$2,0,IF(COUNTIF(CORRIDA!$M:$M,$B51&amp;" d. "&amp;EV$2)+COUNTIF(CORRIDA!$M:$M,EV$2&amp;" d. "&amp;$B51)=0,0,COUNTIF(CORRIDA!$M:$M,$B51&amp;" d. "&amp;EV$2)+COUNTIF(CORRIDA!$M:$M,EV$2&amp;" d. "&amp;$B51)))</f>
        <v>0</v>
      </c>
      <c r="EW51" s="76" t="n">
        <f aca="false">IF($B51=EW$2,0,IF(COUNTIF(CORRIDA!$M:$M,$B51&amp;" d. "&amp;EW$2)+COUNTIF(CORRIDA!$M:$M,EW$2&amp;" d. "&amp;$B51)=0,0,COUNTIF(CORRIDA!$M:$M,$B51&amp;" d. "&amp;EW$2)+COUNTIF(CORRIDA!$M:$M,EW$2&amp;" d. "&amp;$B51)))</f>
        <v>1</v>
      </c>
      <c r="EX51" s="76" t="n">
        <f aca="false">IF($B51=EX$2,0,IF(COUNTIF(CORRIDA!$M:$M,$B51&amp;" d. "&amp;EX$2)+COUNTIF(CORRIDA!$M:$M,EX$2&amp;" d. "&amp;$B51)=0,0,COUNTIF(CORRIDA!$M:$M,$B51&amp;" d. "&amp;EX$2)+COUNTIF(CORRIDA!$M:$M,EX$2&amp;" d. "&amp;$B51)))</f>
        <v>0</v>
      </c>
      <c r="EY51" s="76" t="n">
        <f aca="false">IF($B51=EY$2,0,IF(COUNTIF(CORRIDA!$M:$M,$B51&amp;" d. "&amp;EY$2)+COUNTIF(CORRIDA!$M:$M,EY$2&amp;" d. "&amp;$B51)=0,0,COUNTIF(CORRIDA!$M:$M,$B51&amp;" d. "&amp;EY$2)+COUNTIF(CORRIDA!$M:$M,EY$2&amp;" d. "&amp;$B51)))</f>
        <v>0</v>
      </c>
      <c r="EZ51" s="76" t="n">
        <f aca="false">IF($B51=EZ$2,0,IF(COUNTIF(CORRIDA!$M:$M,$B51&amp;" d. "&amp;EZ$2)+COUNTIF(CORRIDA!$M:$M,EZ$2&amp;" d. "&amp;$B51)=0,0,COUNTIF(CORRIDA!$M:$M,$B51&amp;" d. "&amp;EZ$2)+COUNTIF(CORRIDA!$M:$M,EZ$2&amp;" d. "&amp;$B51)))</f>
        <v>0</v>
      </c>
      <c r="FA51" s="76" t="n">
        <f aca="false">IF($B51=FA$2,0,IF(COUNTIF(CORRIDA!$M:$M,$B51&amp;" d. "&amp;FA$2)+COUNTIF(CORRIDA!$M:$M,FA$2&amp;" d. "&amp;$B51)=0,0,COUNTIF(CORRIDA!$M:$M,$B51&amp;" d. "&amp;FA$2)+COUNTIF(CORRIDA!$M:$M,FA$2&amp;" d. "&amp;$B51)))</f>
        <v>0</v>
      </c>
      <c r="FB51" s="76" t="n">
        <f aca="false">IF($B51=FB$2,0,IF(COUNTIF(CORRIDA!$M:$M,$B51&amp;" d. "&amp;FB$2)+COUNTIF(CORRIDA!$M:$M,FB$2&amp;" d. "&amp;$B51)=0,0,COUNTIF(CORRIDA!$M:$M,$B51&amp;" d. "&amp;FB$2)+COUNTIF(CORRIDA!$M:$M,FB$2&amp;" d. "&amp;$B51)))</f>
        <v>0</v>
      </c>
      <c r="FC51" s="76" t="n">
        <f aca="false">IF($B51=FC$2,0,IF(COUNTIF(CORRIDA!$M:$M,$B51&amp;" d. "&amp;FC$2)+COUNTIF(CORRIDA!$M:$M,FC$2&amp;" d. "&amp;$B51)=0,0,COUNTIF(CORRIDA!$M:$M,$B51&amp;" d. "&amp;FC$2)+COUNTIF(CORRIDA!$M:$M,FC$2&amp;" d. "&amp;$B51)))</f>
        <v>0</v>
      </c>
      <c r="FD51" s="76" t="n">
        <f aca="false">IF($B51=FD$2,0,IF(COUNTIF(CORRIDA!$M:$M,$B51&amp;" d. "&amp;FD$2)+COUNTIF(CORRIDA!$M:$M,FD$2&amp;" d. "&amp;$B51)=0,0,COUNTIF(CORRIDA!$M:$M,$B51&amp;" d. "&amp;FD$2)+COUNTIF(CORRIDA!$M:$M,FD$2&amp;" d. "&amp;$B51)))</f>
        <v>0</v>
      </c>
      <c r="FE51" s="76" t="n">
        <f aca="false">IF($B51=FE$2,0,IF(COUNTIF(CORRIDA!$M:$M,$B51&amp;" d. "&amp;FE$2)+COUNTIF(CORRIDA!$M:$M,FE$2&amp;" d. "&amp;$B51)=0,0,COUNTIF(CORRIDA!$M:$M,$B51&amp;" d. "&amp;FE$2)+COUNTIF(CORRIDA!$M:$M,FE$2&amp;" d. "&amp;$B51)))</f>
        <v>0</v>
      </c>
      <c r="FF51" s="76" t="n">
        <f aca="false">IF($B51=FF$2,0,IF(COUNTIF(CORRIDA!$M:$M,$B51&amp;" d. "&amp;FF$2)+COUNTIF(CORRIDA!$M:$M,FF$2&amp;" d. "&amp;$B51)=0,0,COUNTIF(CORRIDA!$M:$M,$B51&amp;" d. "&amp;FF$2)+COUNTIF(CORRIDA!$M:$M,FF$2&amp;" d. "&amp;$B51)))</f>
        <v>0</v>
      </c>
      <c r="FG51" s="75" t="n">
        <f aca="false">SUM(DI51:EW51)</f>
        <v>5</v>
      </c>
      <c r="FH51" s="80"/>
      <c r="FI51" s="73" t="str">
        <f aca="false">BE51</f>
        <v>Yokota</v>
      </c>
      <c r="FJ51" s="81" t="n">
        <f aca="false">COUNTIF(BF51:DC51,"&gt;0")</f>
        <v>4</v>
      </c>
      <c r="FK51" s="81" t="n">
        <f aca="false">AVERAGE(BF51:DC51)</f>
        <v>1.25</v>
      </c>
      <c r="FL51" s="81" t="n">
        <f aca="false">_xlfn.STDEV.P(BF51:DC51)</f>
        <v>0.433012701892219</v>
      </c>
    </row>
    <row r="52" customFormat="false" ht="12.75" hidden="false" customHeight="false" outlineLevel="0" collapsed="false">
      <c r="B52" s="73" t="n">
        <f aca="false">INTRO!B52</f>
        <v>0</v>
      </c>
      <c r="C52" s="82" t="str">
        <f aca="false">IF($B52=C$2,"-",IF(COUNTIF(CORRIDA!$M:$M,$B52&amp;" d. "&amp;C$2)=0,"",COUNTIF(CORRIDA!$M:$M,$B52&amp;" d. "&amp;C$2)))</f>
        <v/>
      </c>
      <c r="D52" s="82" t="str">
        <f aca="false">IF($B52=D$2,"-",IF(COUNTIF(CORRIDA!$M:$M,$B52&amp;" d. "&amp;D$2)=0,"",COUNTIF(CORRIDA!$M:$M,$B52&amp;" d. "&amp;D$2)))</f>
        <v/>
      </c>
      <c r="E52" s="82" t="str">
        <f aca="false">IF($B52=E$2,"-",IF(COUNTIF(CORRIDA!$M:$M,$B52&amp;" d. "&amp;E$2)=0,"",COUNTIF(CORRIDA!$M:$M,$B52&amp;" d. "&amp;E$2)))</f>
        <v/>
      </c>
      <c r="F52" s="82" t="str">
        <f aca="false">IF($B52=F$2,"-",IF(COUNTIF(CORRIDA!$M:$M,$B52&amp;" d. "&amp;F$2)=0,"",COUNTIF(CORRIDA!$M:$M,$B52&amp;" d. "&amp;F$2)))</f>
        <v/>
      </c>
      <c r="G52" s="82" t="str">
        <f aca="false">IF($B52=G$2,"-",IF(COUNTIF(CORRIDA!$M:$M,$B52&amp;" d. "&amp;G$2)=0,"",COUNTIF(CORRIDA!$M:$M,$B52&amp;" d. "&amp;G$2)))</f>
        <v/>
      </c>
      <c r="H52" s="82" t="str">
        <f aca="false">IF($B52=H$2,"-",IF(COUNTIF(CORRIDA!$M:$M,$B52&amp;" d. "&amp;H$2)=0,"",COUNTIF(CORRIDA!$M:$M,$B52&amp;" d. "&amp;H$2)))</f>
        <v/>
      </c>
      <c r="I52" s="82" t="str">
        <f aca="false">IF($B52=I$2,"-",IF(COUNTIF(CORRIDA!$M:$M,$B52&amp;" d. "&amp;I$2)=0,"",COUNTIF(CORRIDA!$M:$M,$B52&amp;" d. "&amp;I$2)))</f>
        <v/>
      </c>
      <c r="J52" s="82" t="str">
        <f aca="false">IF($B52=J$2,"-",IF(COUNTIF(CORRIDA!$M:$M,$B52&amp;" d. "&amp;J$2)=0,"",COUNTIF(CORRIDA!$M:$M,$B52&amp;" d. "&amp;J$2)))</f>
        <v/>
      </c>
      <c r="K52" s="82" t="str">
        <f aca="false">IF($B52=K$2,"-",IF(COUNTIF(CORRIDA!$M:$M,$B52&amp;" d. "&amp;K$2)=0,"",COUNTIF(CORRIDA!$M:$M,$B52&amp;" d. "&amp;K$2)))</f>
        <v/>
      </c>
      <c r="L52" s="82" t="str">
        <f aca="false">IF($B52=L$2,"-",IF(COUNTIF(CORRIDA!$M:$M,$B52&amp;" d. "&amp;L$2)=0,"",COUNTIF(CORRIDA!$M:$M,$B52&amp;" d. "&amp;L$2)))</f>
        <v/>
      </c>
      <c r="M52" s="82" t="str">
        <f aca="false">IF($B52=M$2,"-",IF(COUNTIF(CORRIDA!$M:$M,$B52&amp;" d. "&amp;M$2)=0,"",COUNTIF(CORRIDA!$M:$M,$B52&amp;" d. "&amp;M$2)))</f>
        <v/>
      </c>
      <c r="N52" s="82" t="str">
        <f aca="false">IF($B52=N$2,"-",IF(COUNTIF(CORRIDA!$M:$M,$B52&amp;" d. "&amp;N$2)=0,"",COUNTIF(CORRIDA!$M:$M,$B52&amp;" d. "&amp;N$2)))</f>
        <v/>
      </c>
      <c r="O52" s="82" t="str">
        <f aca="false">IF($B52=O$2,"-",IF(COUNTIF(CORRIDA!$M:$M,$B52&amp;" d. "&amp;O$2)=0,"",COUNTIF(CORRIDA!$M:$M,$B52&amp;" d. "&amp;O$2)))</f>
        <v/>
      </c>
      <c r="P52" s="82" t="str">
        <f aca="false">IF($B52=P$2,"-",IF(COUNTIF(CORRIDA!$M:$M,$B52&amp;" d. "&amp;P$2)=0,"",COUNTIF(CORRIDA!$M:$M,$B52&amp;" d. "&amp;P$2)))</f>
        <v/>
      </c>
      <c r="Q52" s="82" t="str">
        <f aca="false">IF($B52=Q$2,"-",IF(COUNTIF(CORRIDA!$M:$M,$B52&amp;" d. "&amp;Q$2)=0,"",COUNTIF(CORRIDA!$M:$M,$B52&amp;" d. "&amp;Q$2)))</f>
        <v/>
      </c>
      <c r="R52" s="82" t="str">
        <f aca="false">IF($B52=R$2,"-",IF(COUNTIF(CORRIDA!$M:$M,$B52&amp;" d. "&amp;R$2)=0,"",COUNTIF(CORRIDA!$M:$M,$B52&amp;" d. "&amp;R$2)))</f>
        <v/>
      </c>
      <c r="S52" s="82" t="str">
        <f aca="false">IF($B52=S$2,"-",IF(COUNTIF(CORRIDA!$M:$M,$B52&amp;" d. "&amp;S$2)=0,"",COUNTIF(CORRIDA!$M:$M,$B52&amp;" d. "&amp;S$2)))</f>
        <v/>
      </c>
      <c r="T52" s="82" t="str">
        <f aca="false">IF($B52=T$2,"-",IF(COUNTIF(CORRIDA!$M:$M,$B52&amp;" d. "&amp;T$2)=0,"",COUNTIF(CORRIDA!$M:$M,$B52&amp;" d. "&amp;T$2)))</f>
        <v/>
      </c>
      <c r="U52" s="82" t="str">
        <f aca="false">IF($B52=U$2,"-",IF(COUNTIF(CORRIDA!$M:$M,$B52&amp;" d. "&amp;U$2)=0,"",COUNTIF(CORRIDA!$M:$M,$B52&amp;" d. "&amp;U$2)))</f>
        <v/>
      </c>
      <c r="V52" s="82" t="str">
        <f aca="false">IF($B52=V$2,"-",IF(COUNTIF(CORRIDA!$M:$M,$B52&amp;" d. "&amp;V$2)=0,"",COUNTIF(CORRIDA!$M:$M,$B52&amp;" d. "&amp;V$2)))</f>
        <v/>
      </c>
      <c r="W52" s="82" t="str">
        <f aca="false">IF($B52=W$2,"-",IF(COUNTIF(CORRIDA!$M:$M,$B52&amp;" d. "&amp;W$2)=0,"",COUNTIF(CORRIDA!$M:$M,$B52&amp;" d. "&amp;W$2)))</f>
        <v/>
      </c>
      <c r="X52" s="82" t="str">
        <f aca="false">IF($B52=X$2,"-",IF(COUNTIF(CORRIDA!$M:$M,$B52&amp;" d. "&amp;X$2)=0,"",COUNTIF(CORRIDA!$M:$M,$B52&amp;" d. "&amp;X$2)))</f>
        <v/>
      </c>
      <c r="Y52" s="82" t="str">
        <f aca="false">IF($B52=Y$2,"-",IF(COUNTIF(CORRIDA!$M:$M,$B52&amp;" d. "&amp;Y$2)=0,"",COUNTIF(CORRIDA!$M:$M,$B52&amp;" d. "&amp;Y$2)))</f>
        <v/>
      </c>
      <c r="Z52" s="82" t="str">
        <f aca="false">IF($B52=Z$2,"-",IF(COUNTIF(CORRIDA!$M:$M,$B52&amp;" d. "&amp;Z$2)=0,"",COUNTIF(CORRIDA!$M:$M,$B52&amp;" d. "&amp;Z$2)))</f>
        <v/>
      </c>
      <c r="AA52" s="82" t="str">
        <f aca="false">IF($B52=AA$2,"-",IF(COUNTIF(CORRIDA!$M:$M,$B52&amp;" d. "&amp;AA$2)=0,"",COUNTIF(CORRIDA!$M:$M,$B52&amp;" d. "&amp;AA$2)))</f>
        <v/>
      </c>
      <c r="AB52" s="82" t="str">
        <f aca="false">IF($B52=AB$2,"-",IF(COUNTIF(CORRIDA!$M:$M,$B52&amp;" d. "&amp;AB$2)=0,"",COUNTIF(CORRIDA!$M:$M,$B52&amp;" d. "&amp;AB$2)))</f>
        <v/>
      </c>
      <c r="AC52" s="82" t="str">
        <f aca="false">IF($B52=AC$2,"-",IF(COUNTIF(CORRIDA!$M:$M,$B52&amp;" d. "&amp;AC$2)=0,"",COUNTIF(CORRIDA!$M:$M,$B52&amp;" d. "&amp;AC$2)))</f>
        <v/>
      </c>
      <c r="AD52" s="82" t="str">
        <f aca="false">IF($B52=AD$2,"-",IF(COUNTIF(CORRIDA!$M:$M,$B52&amp;" d. "&amp;AD$2)=0,"",COUNTIF(CORRIDA!$M:$M,$B52&amp;" d. "&amp;AD$2)))</f>
        <v/>
      </c>
      <c r="AE52" s="82" t="str">
        <f aca="false">IF($B52=AE$2,"-",IF(COUNTIF(CORRIDA!$M:$M,$B52&amp;" d. "&amp;AE$2)=0,"",COUNTIF(CORRIDA!$M:$M,$B52&amp;" d. "&amp;AE$2)))</f>
        <v/>
      </c>
      <c r="AF52" s="82" t="str">
        <f aca="false">IF($B52=AF$2,"-",IF(COUNTIF(CORRIDA!$M:$M,$B52&amp;" d. "&amp;AF$2)=0,"",COUNTIF(CORRIDA!$M:$M,$B52&amp;" d. "&amp;AF$2)))</f>
        <v/>
      </c>
      <c r="AG52" s="82" t="str">
        <f aca="false">IF($B52=AG$2,"-",IF(COUNTIF(CORRIDA!$M:$M,$B52&amp;" d. "&amp;AG$2)=0,"",COUNTIF(CORRIDA!$M:$M,$B52&amp;" d. "&amp;AG$2)))</f>
        <v/>
      </c>
      <c r="AH52" s="82" t="str">
        <f aca="false">IF($B52=AH$2,"-",IF(COUNTIF(CORRIDA!$M:$M,$B52&amp;" d. "&amp;AH$2)=0,"",COUNTIF(CORRIDA!$M:$M,$B52&amp;" d. "&amp;AH$2)))</f>
        <v/>
      </c>
      <c r="AI52" s="82" t="str">
        <f aca="false">IF($B52=AI$2,"-",IF(COUNTIF(CORRIDA!$M:$M,$B52&amp;" d. "&amp;AI$2)=0,"",COUNTIF(CORRIDA!$M:$M,$B52&amp;" d. "&amp;AI$2)))</f>
        <v/>
      </c>
      <c r="AJ52" s="82" t="str">
        <f aca="false">IF($B52=AJ$2,"-",IF(COUNTIF(CORRIDA!$M:$M,$B52&amp;" d. "&amp;AJ$2)=0,"",COUNTIF(CORRIDA!$M:$M,$B52&amp;" d. "&amp;AJ$2)))</f>
        <v/>
      </c>
      <c r="AK52" s="82" t="str">
        <f aca="false">IF($B52=AK$2,"-",IF(COUNTIF(CORRIDA!$M:$M,$B52&amp;" d. "&amp;AK$2)=0,"",COUNTIF(CORRIDA!$M:$M,$B52&amp;" d. "&amp;AK$2)))</f>
        <v/>
      </c>
      <c r="AL52" s="82" t="str">
        <f aca="false">IF($B52=AL$2,"-",IF(COUNTIF(CORRIDA!$M:$M,$B52&amp;" d. "&amp;AL$2)=0,"",COUNTIF(CORRIDA!$M:$M,$B52&amp;" d. "&amp;AL$2)))</f>
        <v/>
      </c>
      <c r="AM52" s="82" t="str">
        <f aca="false">IF($B52=AM$2,"-",IF(COUNTIF(CORRIDA!$M:$M,$B52&amp;" d. "&amp;AM$2)=0,"",COUNTIF(CORRIDA!$M:$M,$B52&amp;" d. "&amp;AM$2)))</f>
        <v/>
      </c>
      <c r="AN52" s="82" t="str">
        <f aca="false">IF($B52=AN$2,"-",IF(COUNTIF(CORRIDA!$M:$M,$B52&amp;" d. "&amp;AN$2)=0,"",COUNTIF(CORRIDA!$M:$M,$B52&amp;" d. "&amp;AN$2)))</f>
        <v/>
      </c>
      <c r="AO52" s="82" t="str">
        <f aca="false">IF($B52=AO$2,"-",IF(COUNTIF(CORRIDA!$M:$M,$B52&amp;" d. "&amp;AO$2)=0,"",COUNTIF(CORRIDA!$M:$M,$B52&amp;" d. "&amp;AO$2)))</f>
        <v/>
      </c>
      <c r="AP52" s="82" t="str">
        <f aca="false">IF($B52=AP$2,"-",IF(COUNTIF(CORRIDA!$M:$M,$B52&amp;" d. "&amp;AP$2)=0,"",COUNTIF(CORRIDA!$M:$M,$B52&amp;" d. "&amp;AP$2)))</f>
        <v/>
      </c>
      <c r="AQ52" s="82" t="str">
        <f aca="false">IF($B52=AQ$2,"-",IF(COUNTIF(CORRIDA!$M:$M,$B52&amp;" d. "&amp;AQ$2)=0,"",COUNTIF(CORRIDA!$M:$M,$B52&amp;" d. "&amp;AQ$2)))</f>
        <v/>
      </c>
      <c r="AR52" s="82" t="str">
        <f aca="false">IF($B52=AR$2,"-",IF(COUNTIF(CORRIDA!$M:$M,$B52&amp;" d. "&amp;AR$2)=0,"",COUNTIF(CORRIDA!$M:$M,$B52&amp;" d. "&amp;AR$2)))</f>
        <v/>
      </c>
      <c r="AS52" s="82" t="str">
        <f aca="false">IF($B52=AS$2,"-",IF(COUNTIF(CORRIDA!$M:$M,$B52&amp;" d. "&amp;AS$2)=0,"",COUNTIF(CORRIDA!$M:$M,$B52&amp;" d. "&amp;AS$2)))</f>
        <v/>
      </c>
      <c r="AT52" s="82" t="str">
        <f aca="false">IF($B52=AT$2,"-",IF(COUNTIF(CORRIDA!$M:$M,$B52&amp;" d. "&amp;AT$2)=0,"",COUNTIF(CORRIDA!$M:$M,$B52&amp;" d. "&amp;AT$2)))</f>
        <v/>
      </c>
      <c r="AU52" s="82" t="str">
        <f aca="false">IF($B52=AU$2,"-",IF(COUNTIF(CORRIDA!$M:$M,$B52&amp;" d. "&amp;AU$2)=0,"",COUNTIF(CORRIDA!$M:$M,$B52&amp;" d. "&amp;AU$2)))</f>
        <v/>
      </c>
      <c r="AV52" s="82" t="str">
        <f aca="false">IF($B52=AV$2,"-",IF(COUNTIF(CORRIDA!$M:$M,$B52&amp;" d. "&amp;AV$2)=0,"",COUNTIF(CORRIDA!$M:$M,$B52&amp;" d. "&amp;AV$2)))</f>
        <v/>
      </c>
      <c r="AW52" s="82" t="str">
        <f aca="false">IF($B52=AW$2,"-",IF(COUNTIF(CORRIDA!$M:$M,$B52&amp;" d. "&amp;AW$2)=0,"",COUNTIF(CORRIDA!$M:$M,$B52&amp;" d. "&amp;AW$2)))</f>
        <v/>
      </c>
      <c r="AX52" s="82" t="str">
        <f aca="false">IF($B52=AX$2,"-",IF(COUNTIF(CORRIDA!$M:$M,$B52&amp;" d. "&amp;AX$2)=0,"",COUNTIF(CORRIDA!$M:$M,$B52&amp;" d. "&amp;AX$2)))</f>
        <v/>
      </c>
      <c r="AY52" s="82" t="str">
        <f aca="false">IF($B52=AY$2,"-",IF(COUNTIF(CORRIDA!$M:$M,$B52&amp;" d. "&amp;AY$2)=0,"",COUNTIF(CORRIDA!$M:$M,$B52&amp;" d. "&amp;AY$2)))</f>
        <v/>
      </c>
      <c r="AZ52" s="82" t="str">
        <f aca="false">IF($B52=AZ$2,"-",IF(COUNTIF(CORRIDA!$M:$M,$B52&amp;" d. "&amp;AZ$2)=0,"",COUNTIF(CORRIDA!$M:$M,$B52&amp;" d. "&amp;AZ$2)))</f>
        <v>-</v>
      </c>
      <c r="BA52" s="75" t="n">
        <f aca="false">SUM(C52:AZ52)</f>
        <v>0</v>
      </c>
      <c r="BE52" s="73" t="n">
        <f aca="false">B52</f>
        <v>0</v>
      </c>
      <c r="BF52" s="83" t="str">
        <f aca="false">IF($B52=BF$2,"-",IF(COUNTIF(CORRIDA!$M:$M,$B52&amp;" d. "&amp;BF$2)+COUNTIF(CORRIDA!$M:$M,BF$2&amp;" d. "&amp;$B52)=0,"",COUNTIF(CORRIDA!$M:$M,$B52&amp;" d. "&amp;BF$2)+COUNTIF(CORRIDA!$M:$M,BF$2&amp;" d. "&amp;$B52)))</f>
        <v/>
      </c>
      <c r="BG52" s="83" t="str">
        <f aca="false">IF($B52=BG$2,"-",IF(COUNTIF(CORRIDA!$M:$M,$B52&amp;" d. "&amp;BG$2)+COUNTIF(CORRIDA!$M:$M,BG$2&amp;" d. "&amp;$B52)=0,"",COUNTIF(CORRIDA!$M:$M,$B52&amp;" d. "&amp;BG$2)+COUNTIF(CORRIDA!$M:$M,BG$2&amp;" d. "&amp;$B52)))</f>
        <v/>
      </c>
      <c r="BH52" s="83" t="str">
        <f aca="false">IF($B52=BH$2,"-",IF(COUNTIF(CORRIDA!$M:$M,$B52&amp;" d. "&amp;BH$2)+COUNTIF(CORRIDA!$M:$M,BH$2&amp;" d. "&amp;$B52)=0,"",COUNTIF(CORRIDA!$M:$M,$B52&amp;" d. "&amp;BH$2)+COUNTIF(CORRIDA!$M:$M,BH$2&amp;" d. "&amp;$B52)))</f>
        <v/>
      </c>
      <c r="BI52" s="83" t="str">
        <f aca="false">IF($B52=BI$2,"-",IF(COUNTIF(CORRIDA!$M:$M,$B52&amp;" d. "&amp;BI$2)+COUNTIF(CORRIDA!$M:$M,BI$2&amp;" d. "&amp;$B52)=0,"",COUNTIF(CORRIDA!$M:$M,$B52&amp;" d. "&amp;BI$2)+COUNTIF(CORRIDA!$M:$M,BI$2&amp;" d. "&amp;$B52)))</f>
        <v/>
      </c>
      <c r="BJ52" s="83" t="str">
        <f aca="false">IF($B52=BJ$2,"-",IF(COUNTIF(CORRIDA!$M:$M,$B52&amp;" d. "&amp;BJ$2)+COUNTIF(CORRIDA!$M:$M,BJ$2&amp;" d. "&amp;$B52)=0,"",COUNTIF(CORRIDA!$M:$M,$B52&amp;" d. "&amp;BJ$2)+COUNTIF(CORRIDA!$M:$M,BJ$2&amp;" d. "&amp;$B52)))</f>
        <v/>
      </c>
      <c r="BK52" s="83" t="str">
        <f aca="false">IF($B52=BK$2,"-",IF(COUNTIF(CORRIDA!$M:$M,$B52&amp;" d. "&amp;BK$2)+COUNTIF(CORRIDA!$M:$M,BK$2&amp;" d. "&amp;$B52)=0,"",COUNTIF(CORRIDA!$M:$M,$B52&amp;" d. "&amp;BK$2)+COUNTIF(CORRIDA!$M:$M,BK$2&amp;" d. "&amp;$B52)))</f>
        <v/>
      </c>
      <c r="BL52" s="83" t="str">
        <f aca="false">IF($B52=BL$2,"-",IF(COUNTIF(CORRIDA!$M:$M,$B52&amp;" d. "&amp;BL$2)+COUNTIF(CORRIDA!$M:$M,BL$2&amp;" d. "&amp;$B52)=0,"",COUNTIF(CORRIDA!$M:$M,$B52&amp;" d. "&amp;BL$2)+COUNTIF(CORRIDA!$M:$M,BL$2&amp;" d. "&amp;$B52)))</f>
        <v/>
      </c>
      <c r="BM52" s="83" t="str">
        <f aca="false">IF($B52=BM$2,"-",IF(COUNTIF(CORRIDA!$M:$M,$B52&amp;" d. "&amp;BM$2)+COUNTIF(CORRIDA!$M:$M,BM$2&amp;" d. "&amp;$B52)=0,"",COUNTIF(CORRIDA!$M:$M,$B52&amp;" d. "&amp;BM$2)+COUNTIF(CORRIDA!$M:$M,BM$2&amp;" d. "&amp;$B52)))</f>
        <v/>
      </c>
      <c r="BN52" s="83" t="str">
        <f aca="false">IF($B52=BN$2,"-",IF(COUNTIF(CORRIDA!$M:$M,$B52&amp;" d. "&amp;BN$2)+COUNTIF(CORRIDA!$M:$M,BN$2&amp;" d. "&amp;$B52)=0,"",COUNTIF(CORRIDA!$M:$M,$B52&amp;" d. "&amp;BN$2)+COUNTIF(CORRIDA!$M:$M,BN$2&amp;" d. "&amp;$B52)))</f>
        <v/>
      </c>
      <c r="BO52" s="83" t="str">
        <f aca="false">IF($B52=BO$2,"-",IF(COUNTIF(CORRIDA!$M:$M,$B52&amp;" d. "&amp;BO$2)+COUNTIF(CORRIDA!$M:$M,BO$2&amp;" d. "&amp;$B52)=0,"",COUNTIF(CORRIDA!$M:$M,$B52&amp;" d. "&amp;BO$2)+COUNTIF(CORRIDA!$M:$M,BO$2&amp;" d. "&amp;$B52)))</f>
        <v/>
      </c>
      <c r="BP52" s="83" t="str">
        <f aca="false">IF($B52=BP$2,"-",IF(COUNTIF(CORRIDA!$M:$M,$B52&amp;" d. "&amp;BP$2)+COUNTIF(CORRIDA!$M:$M,BP$2&amp;" d. "&amp;$B52)=0,"",COUNTIF(CORRIDA!$M:$M,$B52&amp;" d. "&amp;BP$2)+COUNTIF(CORRIDA!$M:$M,BP$2&amp;" d. "&amp;$B52)))</f>
        <v/>
      </c>
      <c r="BQ52" s="83" t="str">
        <f aca="false">IF($B52=BQ$2,"-",IF(COUNTIF(CORRIDA!$M:$M,$B52&amp;" d. "&amp;BQ$2)+COUNTIF(CORRIDA!$M:$M,BQ$2&amp;" d. "&amp;$B52)=0,"",COUNTIF(CORRIDA!$M:$M,$B52&amp;" d. "&amp;BQ$2)+COUNTIF(CORRIDA!$M:$M,BQ$2&amp;" d. "&amp;$B52)))</f>
        <v/>
      </c>
      <c r="BR52" s="83" t="str">
        <f aca="false">IF($B52=BR$2,"-",IF(COUNTIF(CORRIDA!$M:$M,$B52&amp;" d. "&amp;BR$2)+COUNTIF(CORRIDA!$M:$M,BR$2&amp;" d. "&amp;$B52)=0,"",COUNTIF(CORRIDA!$M:$M,$B52&amp;" d. "&amp;BR$2)+COUNTIF(CORRIDA!$M:$M,BR$2&amp;" d. "&amp;$B52)))</f>
        <v/>
      </c>
      <c r="BS52" s="83" t="str">
        <f aca="false">IF($B52=BS$2,"-",IF(COUNTIF(CORRIDA!$M:$M,$B52&amp;" d. "&amp;BS$2)+COUNTIF(CORRIDA!$M:$M,BS$2&amp;" d. "&amp;$B52)=0,"",COUNTIF(CORRIDA!$M:$M,$B52&amp;" d. "&amp;BS$2)+COUNTIF(CORRIDA!$M:$M,BS$2&amp;" d. "&amp;$B52)))</f>
        <v/>
      </c>
      <c r="BT52" s="83" t="str">
        <f aca="false">IF($B52=BT$2,"-",IF(COUNTIF(CORRIDA!$M:$M,$B52&amp;" d. "&amp;BT$2)+COUNTIF(CORRIDA!$M:$M,BT$2&amp;" d. "&amp;$B52)=0,"",COUNTIF(CORRIDA!$M:$M,$B52&amp;" d. "&amp;BT$2)+COUNTIF(CORRIDA!$M:$M,BT$2&amp;" d. "&amp;$B52)))</f>
        <v/>
      </c>
      <c r="BU52" s="83" t="str">
        <f aca="false">IF($B52=BU$2,"-",IF(COUNTIF(CORRIDA!$M:$M,$B52&amp;" d. "&amp;BU$2)+COUNTIF(CORRIDA!$M:$M,BU$2&amp;" d. "&amp;$B52)=0,"",COUNTIF(CORRIDA!$M:$M,$B52&amp;" d. "&amp;BU$2)+COUNTIF(CORRIDA!$M:$M,BU$2&amp;" d. "&amp;$B52)))</f>
        <v/>
      </c>
      <c r="BV52" s="83" t="str">
        <f aca="false">IF($B52=BV$2,"-",IF(COUNTIF(CORRIDA!$M:$M,$B52&amp;" d. "&amp;BV$2)+COUNTIF(CORRIDA!$M:$M,BV$2&amp;" d. "&amp;$B52)=0,"",COUNTIF(CORRIDA!$M:$M,$B52&amp;" d. "&amp;BV$2)+COUNTIF(CORRIDA!$M:$M,BV$2&amp;" d. "&amp;$B52)))</f>
        <v/>
      </c>
      <c r="BW52" s="83" t="str">
        <f aca="false">IF($B52=BW$2,"-",IF(COUNTIF(CORRIDA!$M:$M,$B52&amp;" d. "&amp;BW$2)+COUNTIF(CORRIDA!$M:$M,BW$2&amp;" d. "&amp;$B52)=0,"",COUNTIF(CORRIDA!$M:$M,$B52&amp;" d. "&amp;BW$2)+COUNTIF(CORRIDA!$M:$M,BW$2&amp;" d. "&amp;$B52)))</f>
        <v/>
      </c>
      <c r="BX52" s="83" t="str">
        <f aca="false">IF($B52=BX$2,"-",IF(COUNTIF(CORRIDA!$M:$M,$B52&amp;" d. "&amp;BX$2)+COUNTIF(CORRIDA!$M:$M,BX$2&amp;" d. "&amp;$B52)=0,"",COUNTIF(CORRIDA!$M:$M,$B52&amp;" d. "&amp;BX$2)+COUNTIF(CORRIDA!$M:$M,BX$2&amp;" d. "&amp;$B52)))</f>
        <v/>
      </c>
      <c r="BY52" s="83" t="str">
        <f aca="false">IF($B52=BY$2,"-",IF(COUNTIF(CORRIDA!$M:$M,$B52&amp;" d. "&amp;BY$2)+COUNTIF(CORRIDA!$M:$M,BY$2&amp;" d. "&amp;$B52)=0,"",COUNTIF(CORRIDA!$M:$M,$B52&amp;" d. "&amp;BY$2)+COUNTIF(CORRIDA!$M:$M,BY$2&amp;" d. "&amp;$B52)))</f>
        <v/>
      </c>
      <c r="BZ52" s="83" t="str">
        <f aca="false">IF($B52=BZ$2,"-",IF(COUNTIF(CORRIDA!$M:$M,$B52&amp;" d. "&amp;BZ$2)+COUNTIF(CORRIDA!$M:$M,BZ$2&amp;" d. "&amp;$B52)=0,"",COUNTIF(CORRIDA!$M:$M,$B52&amp;" d. "&amp;BZ$2)+COUNTIF(CORRIDA!$M:$M,BZ$2&amp;" d. "&amp;$B52)))</f>
        <v/>
      </c>
      <c r="CA52" s="83" t="str">
        <f aca="false">IF($B52=CA$2,"-",IF(COUNTIF(CORRIDA!$M:$M,$B52&amp;" d. "&amp;CA$2)+COUNTIF(CORRIDA!$M:$M,CA$2&amp;" d. "&amp;$B52)=0,"",COUNTIF(CORRIDA!$M:$M,$B52&amp;" d. "&amp;CA$2)+COUNTIF(CORRIDA!$M:$M,CA$2&amp;" d. "&amp;$B52)))</f>
        <v/>
      </c>
      <c r="CB52" s="83" t="str">
        <f aca="false">IF($B52=CB$2,"-",IF(COUNTIF(CORRIDA!$M:$M,$B52&amp;" d. "&amp;CB$2)+COUNTIF(CORRIDA!$M:$M,CB$2&amp;" d. "&amp;$B52)=0,"",COUNTIF(CORRIDA!$M:$M,$B52&amp;" d. "&amp;CB$2)+COUNTIF(CORRIDA!$M:$M,CB$2&amp;" d. "&amp;$B52)))</f>
        <v/>
      </c>
      <c r="CC52" s="83" t="str">
        <f aca="false">IF($B52=CC$2,"-",IF(COUNTIF(CORRIDA!$M:$M,$B52&amp;" d. "&amp;CC$2)+COUNTIF(CORRIDA!$M:$M,CC$2&amp;" d. "&amp;$B52)=0,"",COUNTIF(CORRIDA!$M:$M,$B52&amp;" d. "&amp;CC$2)+COUNTIF(CORRIDA!$M:$M,CC$2&amp;" d. "&amp;$B52)))</f>
        <v/>
      </c>
      <c r="CD52" s="83" t="str">
        <f aca="false">IF($B52=CD$2,"-",IF(COUNTIF(CORRIDA!$M:$M,$B52&amp;" d. "&amp;CD$2)+COUNTIF(CORRIDA!$M:$M,CD$2&amp;" d. "&amp;$B52)=0,"",COUNTIF(CORRIDA!$M:$M,$B52&amp;" d. "&amp;CD$2)+COUNTIF(CORRIDA!$M:$M,CD$2&amp;" d. "&amp;$B52)))</f>
        <v/>
      </c>
      <c r="CE52" s="83" t="str">
        <f aca="false">IF($B52=CE$2,"-",IF(COUNTIF(CORRIDA!$M:$M,$B52&amp;" d. "&amp;CE$2)+COUNTIF(CORRIDA!$M:$M,CE$2&amp;" d. "&amp;$B52)=0,"",COUNTIF(CORRIDA!$M:$M,$B52&amp;" d. "&amp;CE$2)+COUNTIF(CORRIDA!$M:$M,CE$2&amp;" d. "&amp;$B52)))</f>
        <v/>
      </c>
      <c r="CF52" s="83" t="str">
        <f aca="false">IF($B52=CF$2,"-",IF(COUNTIF(CORRIDA!$M:$M,$B52&amp;" d. "&amp;CF$2)+COUNTIF(CORRIDA!$M:$M,CF$2&amp;" d. "&amp;$B52)=0,"",COUNTIF(CORRIDA!$M:$M,$B52&amp;" d. "&amp;CF$2)+COUNTIF(CORRIDA!$M:$M,CF$2&amp;" d. "&amp;$B52)))</f>
        <v/>
      </c>
      <c r="CG52" s="83" t="str">
        <f aca="false">IF($B52=CG$2,"-",IF(COUNTIF(CORRIDA!$M:$M,$B52&amp;" d. "&amp;CG$2)+COUNTIF(CORRIDA!$M:$M,CG$2&amp;" d. "&amp;$B52)=0,"",COUNTIF(CORRIDA!$M:$M,$B52&amp;" d. "&amp;CG$2)+COUNTIF(CORRIDA!$M:$M,CG$2&amp;" d. "&amp;$B52)))</f>
        <v/>
      </c>
      <c r="CH52" s="83" t="str">
        <f aca="false">IF($B52=CH$2,"-",IF(COUNTIF(CORRIDA!$M:$M,$B52&amp;" d. "&amp;CH$2)+COUNTIF(CORRIDA!$M:$M,CH$2&amp;" d. "&amp;$B52)=0,"",COUNTIF(CORRIDA!$M:$M,$B52&amp;" d. "&amp;CH$2)+COUNTIF(CORRIDA!$M:$M,CH$2&amp;" d. "&amp;$B52)))</f>
        <v/>
      </c>
      <c r="CI52" s="83" t="str">
        <f aca="false">IF($B52=CI$2,"-",IF(COUNTIF(CORRIDA!$M:$M,$B52&amp;" d. "&amp;CI$2)+COUNTIF(CORRIDA!$M:$M,CI$2&amp;" d. "&amp;$B52)=0,"",COUNTIF(CORRIDA!$M:$M,$B52&amp;" d. "&amp;CI$2)+COUNTIF(CORRIDA!$M:$M,CI$2&amp;" d. "&amp;$B52)))</f>
        <v/>
      </c>
      <c r="CJ52" s="83" t="str">
        <f aca="false">IF($B52=CJ$2,"-",IF(COUNTIF(CORRIDA!$M:$M,$B52&amp;" d. "&amp;CJ$2)+COUNTIF(CORRIDA!$M:$M,CJ$2&amp;" d. "&amp;$B52)=0,"",COUNTIF(CORRIDA!$M:$M,$B52&amp;" d. "&amp;CJ$2)+COUNTIF(CORRIDA!$M:$M,CJ$2&amp;" d. "&amp;$B52)))</f>
        <v/>
      </c>
      <c r="CK52" s="83" t="str">
        <f aca="false">IF($B52=CK$2,"-",IF(COUNTIF(CORRIDA!$M:$M,$B52&amp;" d. "&amp;CK$2)+COUNTIF(CORRIDA!$M:$M,CK$2&amp;" d. "&amp;$B52)=0,"",COUNTIF(CORRIDA!$M:$M,$B52&amp;" d. "&amp;CK$2)+COUNTIF(CORRIDA!$M:$M,CK$2&amp;" d. "&amp;$B52)))</f>
        <v/>
      </c>
      <c r="CL52" s="83" t="str">
        <f aca="false">IF($B52=CL$2,"-",IF(COUNTIF(CORRIDA!$M:$M,$B52&amp;" d. "&amp;CL$2)+COUNTIF(CORRIDA!$M:$M,CL$2&amp;" d. "&amp;$B52)=0,"",COUNTIF(CORRIDA!$M:$M,$B52&amp;" d. "&amp;CL$2)+COUNTIF(CORRIDA!$M:$M,CL$2&amp;" d. "&amp;$B52)))</f>
        <v/>
      </c>
      <c r="CM52" s="83" t="str">
        <f aca="false">IF($B52=CM$2,"-",IF(COUNTIF(CORRIDA!$M:$M,$B52&amp;" d. "&amp;CM$2)+COUNTIF(CORRIDA!$M:$M,CM$2&amp;" d. "&amp;$B52)=0,"",COUNTIF(CORRIDA!$M:$M,$B52&amp;" d. "&amp;CM$2)+COUNTIF(CORRIDA!$M:$M,CM$2&amp;" d. "&amp;$B52)))</f>
        <v/>
      </c>
      <c r="CN52" s="83" t="str">
        <f aca="false">IF($B52=CN$2,"-",IF(COUNTIF(CORRIDA!$M:$M,$B52&amp;" d. "&amp;CN$2)+COUNTIF(CORRIDA!$M:$M,CN$2&amp;" d. "&amp;$B52)=0,"",COUNTIF(CORRIDA!$M:$M,$B52&amp;" d. "&amp;CN$2)+COUNTIF(CORRIDA!$M:$M,CN$2&amp;" d. "&amp;$B52)))</f>
        <v/>
      </c>
      <c r="CO52" s="83" t="str">
        <f aca="false">IF($B52=CO$2,"-",IF(COUNTIF(CORRIDA!$M:$M,$B52&amp;" d. "&amp;CO$2)+COUNTIF(CORRIDA!$M:$M,CO$2&amp;" d. "&amp;$B52)=0,"",COUNTIF(CORRIDA!$M:$M,$B52&amp;" d. "&amp;CO$2)+COUNTIF(CORRIDA!$M:$M,CO$2&amp;" d. "&amp;$B52)))</f>
        <v/>
      </c>
      <c r="CP52" s="83" t="str">
        <f aca="false">IF($B52=CP$2,"-",IF(COUNTIF(CORRIDA!$M:$M,$B52&amp;" d. "&amp;CP$2)+COUNTIF(CORRIDA!$M:$M,CP$2&amp;" d. "&amp;$B52)=0,"",COUNTIF(CORRIDA!$M:$M,$B52&amp;" d. "&amp;CP$2)+COUNTIF(CORRIDA!$M:$M,CP$2&amp;" d. "&amp;$B52)))</f>
        <v/>
      </c>
      <c r="CQ52" s="83" t="str">
        <f aca="false">IF($B52=CQ$2,"-",IF(COUNTIF(CORRIDA!$M:$M,$B52&amp;" d. "&amp;CQ$2)+COUNTIF(CORRIDA!$M:$M,CQ$2&amp;" d. "&amp;$B52)=0,"",COUNTIF(CORRIDA!$M:$M,$B52&amp;" d. "&amp;CQ$2)+COUNTIF(CORRIDA!$M:$M,CQ$2&amp;" d. "&amp;$B52)))</f>
        <v/>
      </c>
      <c r="CR52" s="83" t="str">
        <f aca="false">IF($B52=CR$2,"-",IF(COUNTIF(CORRIDA!$M:$M,$B52&amp;" d. "&amp;CR$2)+COUNTIF(CORRIDA!$M:$M,CR$2&amp;" d. "&amp;$B52)=0,"",COUNTIF(CORRIDA!$M:$M,$B52&amp;" d. "&amp;CR$2)+COUNTIF(CORRIDA!$M:$M,CR$2&amp;" d. "&amp;$B52)))</f>
        <v/>
      </c>
      <c r="CS52" s="83" t="str">
        <f aca="false">IF($B52=CS$2,"-",IF(COUNTIF(CORRIDA!$M:$M,$B52&amp;" d. "&amp;CS$2)+COUNTIF(CORRIDA!$M:$M,CS$2&amp;" d. "&amp;$B52)=0,"",COUNTIF(CORRIDA!$M:$M,$B52&amp;" d. "&amp;CS$2)+COUNTIF(CORRIDA!$M:$M,CS$2&amp;" d. "&amp;$B52)))</f>
        <v/>
      </c>
      <c r="CT52" s="83" t="str">
        <f aca="false">IF($B52=CT$2,"-",IF(COUNTIF(CORRIDA!$M:$M,$B52&amp;" d. "&amp;CT$2)+COUNTIF(CORRIDA!$M:$M,CT$2&amp;" d. "&amp;$B52)=0,"",COUNTIF(CORRIDA!$M:$M,$B52&amp;" d. "&amp;CT$2)+COUNTIF(CORRIDA!$M:$M,CT$2&amp;" d. "&amp;$B52)))</f>
        <v/>
      </c>
      <c r="CU52" s="83" t="str">
        <f aca="false">IF($B52=CU$2,"-",IF(COUNTIF(CORRIDA!$M:$M,$B52&amp;" d. "&amp;CU$2)+COUNTIF(CORRIDA!$M:$M,CU$2&amp;" d. "&amp;$B52)=0,"",COUNTIF(CORRIDA!$M:$M,$B52&amp;" d. "&amp;CU$2)+COUNTIF(CORRIDA!$M:$M,CU$2&amp;" d. "&amp;$B52)))</f>
        <v/>
      </c>
      <c r="CV52" s="83" t="str">
        <f aca="false">IF($B52=CV$2,"-",IF(COUNTIF(CORRIDA!$M:$M,$B52&amp;" d. "&amp;CV$2)+COUNTIF(CORRIDA!$M:$M,CV$2&amp;" d. "&amp;$B52)=0,"",COUNTIF(CORRIDA!$M:$M,$B52&amp;" d. "&amp;CV$2)+COUNTIF(CORRIDA!$M:$M,CV$2&amp;" d. "&amp;$B52)))</f>
        <v/>
      </c>
      <c r="CW52" s="83" t="str">
        <f aca="false">IF($B52=CW$2,"-",IF(COUNTIF(CORRIDA!$M:$M,$B52&amp;" d. "&amp;CW$2)+COUNTIF(CORRIDA!$M:$M,CW$2&amp;" d. "&amp;$B52)=0,"",COUNTIF(CORRIDA!$M:$M,$B52&amp;" d. "&amp;CW$2)+COUNTIF(CORRIDA!$M:$M,CW$2&amp;" d. "&amp;$B52)))</f>
        <v/>
      </c>
      <c r="CX52" s="83" t="str">
        <f aca="false">IF($B52=CX$2,"-",IF(COUNTIF(CORRIDA!$M:$M,$B52&amp;" d. "&amp;CX$2)+COUNTIF(CORRIDA!$M:$M,CX$2&amp;" d. "&amp;$B52)=0,"",COUNTIF(CORRIDA!$M:$M,$B52&amp;" d. "&amp;CX$2)+COUNTIF(CORRIDA!$M:$M,CX$2&amp;" d. "&amp;$B52)))</f>
        <v/>
      </c>
      <c r="CY52" s="83" t="str">
        <f aca="false">IF($B52=CY$2,"-",IF(COUNTIF(CORRIDA!$M:$M,$B52&amp;" d. "&amp;CY$2)+COUNTIF(CORRIDA!$M:$M,CY$2&amp;" d. "&amp;$B52)=0,"",COUNTIF(CORRIDA!$M:$M,$B52&amp;" d. "&amp;CY$2)+COUNTIF(CORRIDA!$M:$M,CY$2&amp;" d. "&amp;$B52)))</f>
        <v/>
      </c>
      <c r="CZ52" s="83" t="str">
        <f aca="false">IF($B52=CZ$2,"-",IF(COUNTIF(CORRIDA!$M:$M,$B52&amp;" d. "&amp;CZ$2)+COUNTIF(CORRIDA!$M:$M,CZ$2&amp;" d. "&amp;$B52)=0,"",COUNTIF(CORRIDA!$M:$M,$B52&amp;" d. "&amp;CZ$2)+COUNTIF(CORRIDA!$M:$M,CZ$2&amp;" d. "&amp;$B52)))</f>
        <v/>
      </c>
      <c r="DA52" s="83" t="str">
        <f aca="false">IF($B52=DA$2,"-",IF(COUNTIF(CORRIDA!$M:$M,$B52&amp;" d. "&amp;DA$2)+COUNTIF(CORRIDA!$M:$M,DA$2&amp;" d. "&amp;$B52)=0,"",COUNTIF(CORRIDA!$M:$M,$B52&amp;" d. "&amp;DA$2)+COUNTIF(CORRIDA!$M:$M,DA$2&amp;" d. "&amp;$B52)))</f>
        <v/>
      </c>
      <c r="DB52" s="83" t="str">
        <f aca="false">IF($B52=DB$2,"-",IF(COUNTIF(CORRIDA!$M:$M,$B52&amp;" d. "&amp;DB$2)+COUNTIF(CORRIDA!$M:$M,DB$2&amp;" d. "&amp;$B52)=0,"",COUNTIF(CORRIDA!$M:$M,$B52&amp;" d. "&amp;DB$2)+COUNTIF(CORRIDA!$M:$M,DB$2&amp;" d. "&amp;$B52)))</f>
        <v/>
      </c>
      <c r="DC52" s="83" t="str">
        <f aca="false">IF($B52=DC$2,"-",IF(COUNTIF(CORRIDA!$M:$M,$B52&amp;" d. "&amp;DC$2)+COUNTIF(CORRIDA!$M:$M,DC$2&amp;" d. "&amp;$B52)=0,"",COUNTIF(CORRIDA!$M:$M,$B52&amp;" d. "&amp;DC$2)+COUNTIF(CORRIDA!$M:$M,DC$2&amp;" d. "&amp;$B52)))</f>
        <v>-</v>
      </c>
      <c r="DD52" s="75" t="n">
        <f aca="false">SUM(BF52:DC52)</f>
        <v>0</v>
      </c>
      <c r="DE52" s="77" t="n">
        <f aca="false">COUNTIF(BF52:DC52,"&gt;0")</f>
        <v>0</v>
      </c>
      <c r="DF52" s="78" t="n">
        <f aca="false">IF(COUNTIF(BF52:DC52,"&gt;0")&lt;10,0,QUOTIENT(COUNTIF(BF52:DC52,"&gt;0"),5)*50)</f>
        <v>0</v>
      </c>
      <c r="DG52" s="79"/>
      <c r="DH52" s="73" t="n">
        <f aca="false">BE52</f>
        <v>0</v>
      </c>
      <c r="DI52" s="83" t="n">
        <f aca="false">IF($B52=DI$2,0,IF(COUNTIF(CORRIDA!$M:$M,$B52&amp;" d. "&amp;DI$2)+COUNTIF(CORRIDA!$M:$M,DI$2&amp;" d. "&amp;$B52)=0,0,COUNTIF(CORRIDA!$M:$M,$B52&amp;" d. "&amp;DI$2)+COUNTIF(CORRIDA!$M:$M,DI$2&amp;" d. "&amp;$B52)))</f>
        <v>0</v>
      </c>
      <c r="DJ52" s="83" t="n">
        <f aca="false">IF($B52=DJ$2,0,IF(COUNTIF(CORRIDA!$M:$M,$B52&amp;" d. "&amp;DJ$2)+COUNTIF(CORRIDA!$M:$M,DJ$2&amp;" d. "&amp;$B52)=0,0,COUNTIF(CORRIDA!$M:$M,$B52&amp;" d. "&amp;DJ$2)+COUNTIF(CORRIDA!$M:$M,DJ$2&amp;" d. "&amp;$B52)))</f>
        <v>0</v>
      </c>
      <c r="DK52" s="83" t="n">
        <f aca="false">IF($B52=DK$2,0,IF(COUNTIF(CORRIDA!$M:$M,$B52&amp;" d. "&amp;DK$2)+COUNTIF(CORRIDA!$M:$M,DK$2&amp;" d. "&amp;$B52)=0,0,COUNTIF(CORRIDA!$M:$M,$B52&amp;" d. "&amp;DK$2)+COUNTIF(CORRIDA!$M:$M,DK$2&amp;" d. "&amp;$B52)))</f>
        <v>0</v>
      </c>
      <c r="DL52" s="83" t="n">
        <f aca="false">IF($B52=DL$2,0,IF(COUNTIF(CORRIDA!$M:$M,$B52&amp;" d. "&amp;DL$2)+COUNTIF(CORRIDA!$M:$M,DL$2&amp;" d. "&amp;$B52)=0,0,COUNTIF(CORRIDA!$M:$M,$B52&amp;" d. "&amp;DL$2)+COUNTIF(CORRIDA!$M:$M,DL$2&amp;" d. "&amp;$B52)))</f>
        <v>0</v>
      </c>
      <c r="DM52" s="83" t="n">
        <f aca="false">IF($B52=DM$2,0,IF(COUNTIF(CORRIDA!$M:$M,$B52&amp;" d. "&amp;DM$2)+COUNTIF(CORRIDA!$M:$M,DM$2&amp;" d. "&amp;$B52)=0,0,COUNTIF(CORRIDA!$M:$M,$B52&amp;" d. "&amp;DM$2)+COUNTIF(CORRIDA!$M:$M,DM$2&amp;" d. "&amp;$B52)))</f>
        <v>0</v>
      </c>
      <c r="DN52" s="83" t="n">
        <f aca="false">IF($B52=DN$2,0,IF(COUNTIF(CORRIDA!$M:$M,$B52&amp;" d. "&amp;DN$2)+COUNTIF(CORRIDA!$M:$M,DN$2&amp;" d. "&amp;$B52)=0,0,COUNTIF(CORRIDA!$M:$M,$B52&amp;" d. "&amp;DN$2)+COUNTIF(CORRIDA!$M:$M,DN$2&amp;" d. "&amp;$B52)))</f>
        <v>0</v>
      </c>
      <c r="DO52" s="83" t="n">
        <f aca="false">IF($B52=DO$2,0,IF(COUNTIF(CORRIDA!$M:$M,$B52&amp;" d. "&amp;DO$2)+COUNTIF(CORRIDA!$M:$M,DO$2&amp;" d. "&amp;$B52)=0,0,COUNTIF(CORRIDA!$M:$M,$B52&amp;" d. "&amp;DO$2)+COUNTIF(CORRIDA!$M:$M,DO$2&amp;" d. "&amp;$B52)))</f>
        <v>0</v>
      </c>
      <c r="DP52" s="83" t="n">
        <f aca="false">IF($B52=DP$2,0,IF(COUNTIF(CORRIDA!$M:$M,$B52&amp;" d. "&amp;DP$2)+COUNTIF(CORRIDA!$M:$M,DP$2&amp;" d. "&amp;$B52)=0,0,COUNTIF(CORRIDA!$M:$M,$B52&amp;" d. "&amp;DP$2)+COUNTIF(CORRIDA!$M:$M,DP$2&amp;" d. "&amp;$B52)))</f>
        <v>0</v>
      </c>
      <c r="DQ52" s="83" t="n">
        <f aca="false">IF($B52=DQ$2,0,IF(COUNTIF(CORRIDA!$M:$M,$B52&amp;" d. "&amp;DQ$2)+COUNTIF(CORRIDA!$M:$M,DQ$2&amp;" d. "&amp;$B52)=0,0,COUNTIF(CORRIDA!$M:$M,$B52&amp;" d. "&amp;DQ$2)+COUNTIF(CORRIDA!$M:$M,DQ$2&amp;" d. "&amp;$B52)))</f>
        <v>0</v>
      </c>
      <c r="DR52" s="83" t="n">
        <f aca="false">IF($B52=DR$2,0,IF(COUNTIF(CORRIDA!$M:$M,$B52&amp;" d. "&amp;DR$2)+COUNTIF(CORRIDA!$M:$M,DR$2&amp;" d. "&amp;$B52)=0,0,COUNTIF(CORRIDA!$M:$M,$B52&amp;" d. "&amp;DR$2)+COUNTIF(CORRIDA!$M:$M,DR$2&amp;" d. "&amp;$B52)))</f>
        <v>0</v>
      </c>
      <c r="DS52" s="83" t="n">
        <f aca="false">IF($B52=DS$2,0,IF(COUNTIF(CORRIDA!$M:$M,$B52&amp;" d. "&amp;DS$2)+COUNTIF(CORRIDA!$M:$M,DS$2&amp;" d. "&amp;$B52)=0,0,COUNTIF(CORRIDA!$M:$M,$B52&amp;" d. "&amp;DS$2)+COUNTIF(CORRIDA!$M:$M,DS$2&amp;" d. "&amp;$B52)))</f>
        <v>0</v>
      </c>
      <c r="DT52" s="83" t="n">
        <f aca="false">IF($B52=DT$2,0,IF(COUNTIF(CORRIDA!$M:$M,$B52&amp;" d. "&amp;DT$2)+COUNTIF(CORRIDA!$M:$M,DT$2&amp;" d. "&amp;$B52)=0,0,COUNTIF(CORRIDA!$M:$M,$B52&amp;" d. "&amp;DT$2)+COUNTIF(CORRIDA!$M:$M,DT$2&amp;" d. "&amp;$B52)))</f>
        <v>0</v>
      </c>
      <c r="DU52" s="83" t="n">
        <f aca="false">IF($B52=DU$2,0,IF(COUNTIF(CORRIDA!$M:$M,$B52&amp;" d. "&amp;DU$2)+COUNTIF(CORRIDA!$M:$M,DU$2&amp;" d. "&amp;$B52)=0,0,COUNTIF(CORRIDA!$M:$M,$B52&amp;" d. "&amp;DU$2)+COUNTIF(CORRIDA!$M:$M,DU$2&amp;" d. "&amp;$B52)))</f>
        <v>0</v>
      </c>
      <c r="DV52" s="83" t="n">
        <f aca="false">IF($B52=DV$2,0,IF(COUNTIF(CORRIDA!$M:$M,$B52&amp;" d. "&amp;DV$2)+COUNTIF(CORRIDA!$M:$M,DV$2&amp;" d. "&amp;$B52)=0,0,COUNTIF(CORRIDA!$M:$M,$B52&amp;" d. "&amp;DV$2)+COUNTIF(CORRIDA!$M:$M,DV$2&amp;" d. "&amp;$B52)))</f>
        <v>0</v>
      </c>
      <c r="DW52" s="83" t="n">
        <f aca="false">IF($B52=DW$2,0,IF(COUNTIF(CORRIDA!$M:$M,$B52&amp;" d. "&amp;DW$2)+COUNTIF(CORRIDA!$M:$M,DW$2&amp;" d. "&amp;$B52)=0,0,COUNTIF(CORRIDA!$M:$M,$B52&amp;" d. "&amp;DW$2)+COUNTIF(CORRIDA!$M:$M,DW$2&amp;" d. "&amp;$B52)))</f>
        <v>0</v>
      </c>
      <c r="DX52" s="83" t="n">
        <f aca="false">IF($B52=DX$2,0,IF(COUNTIF(CORRIDA!$M:$M,$B52&amp;" d. "&amp;DX$2)+COUNTIF(CORRIDA!$M:$M,DX$2&amp;" d. "&amp;$B52)=0,0,COUNTIF(CORRIDA!$M:$M,$B52&amp;" d. "&amp;DX$2)+COUNTIF(CORRIDA!$M:$M,DX$2&amp;" d. "&amp;$B52)))</f>
        <v>0</v>
      </c>
      <c r="DY52" s="83" t="n">
        <f aca="false">IF($B52=DY$2,0,IF(COUNTIF(CORRIDA!$M:$M,$B52&amp;" d. "&amp;DY$2)+COUNTIF(CORRIDA!$M:$M,DY$2&amp;" d. "&amp;$B52)=0,0,COUNTIF(CORRIDA!$M:$M,$B52&amp;" d. "&amp;DY$2)+COUNTIF(CORRIDA!$M:$M,DY$2&amp;" d. "&amp;$B52)))</f>
        <v>0</v>
      </c>
      <c r="DZ52" s="83" t="n">
        <f aca="false">IF($B52=DZ$2,0,IF(COUNTIF(CORRIDA!$M:$M,$B52&amp;" d. "&amp;DZ$2)+COUNTIF(CORRIDA!$M:$M,DZ$2&amp;" d. "&amp;$B52)=0,0,COUNTIF(CORRIDA!$M:$M,$B52&amp;" d. "&amp;DZ$2)+COUNTIF(CORRIDA!$M:$M,DZ$2&amp;" d. "&amp;$B52)))</f>
        <v>0</v>
      </c>
      <c r="EA52" s="83" t="n">
        <f aca="false">IF($B52=EA$2,0,IF(COUNTIF(CORRIDA!$M:$M,$B52&amp;" d. "&amp;EA$2)+COUNTIF(CORRIDA!$M:$M,EA$2&amp;" d. "&amp;$B52)=0,0,COUNTIF(CORRIDA!$M:$M,$B52&amp;" d. "&amp;EA$2)+COUNTIF(CORRIDA!$M:$M,EA$2&amp;" d. "&amp;$B52)))</f>
        <v>0</v>
      </c>
      <c r="EB52" s="83" t="n">
        <f aca="false">IF($B52=EB$2,0,IF(COUNTIF(CORRIDA!$M:$M,$B52&amp;" d. "&amp;EB$2)+COUNTIF(CORRIDA!$M:$M,EB$2&amp;" d. "&amp;$B52)=0,0,COUNTIF(CORRIDA!$M:$M,$B52&amp;" d. "&amp;EB$2)+COUNTIF(CORRIDA!$M:$M,EB$2&amp;" d. "&amp;$B52)))</f>
        <v>0</v>
      </c>
      <c r="EC52" s="83" t="n">
        <f aca="false">IF($B52=EC$2,0,IF(COUNTIF(CORRIDA!$M:$M,$B52&amp;" d. "&amp;EC$2)+COUNTIF(CORRIDA!$M:$M,EC$2&amp;" d. "&amp;$B52)=0,0,COUNTIF(CORRIDA!$M:$M,$B52&amp;" d. "&amp;EC$2)+COUNTIF(CORRIDA!$M:$M,EC$2&amp;" d. "&amp;$B52)))</f>
        <v>0</v>
      </c>
      <c r="ED52" s="83" t="n">
        <f aca="false">IF($B52=ED$2,0,IF(COUNTIF(CORRIDA!$M:$M,$B52&amp;" d. "&amp;ED$2)+COUNTIF(CORRIDA!$M:$M,ED$2&amp;" d. "&amp;$B52)=0,0,COUNTIF(CORRIDA!$M:$M,$B52&amp;" d. "&amp;ED$2)+COUNTIF(CORRIDA!$M:$M,ED$2&amp;" d. "&amp;$B52)))</f>
        <v>0</v>
      </c>
      <c r="EE52" s="83" t="n">
        <f aca="false">IF($B52=EE$2,0,IF(COUNTIF(CORRIDA!$M:$M,$B52&amp;" d. "&amp;EE$2)+COUNTIF(CORRIDA!$M:$M,EE$2&amp;" d. "&amp;$B52)=0,0,COUNTIF(CORRIDA!$M:$M,$B52&amp;" d. "&amp;EE$2)+COUNTIF(CORRIDA!$M:$M,EE$2&amp;" d. "&amp;$B52)))</f>
        <v>0</v>
      </c>
      <c r="EF52" s="83" t="n">
        <f aca="false">IF($B52=EF$2,0,IF(COUNTIF(CORRIDA!$M:$M,$B52&amp;" d. "&amp;EF$2)+COUNTIF(CORRIDA!$M:$M,EF$2&amp;" d. "&amp;$B52)=0,0,COUNTIF(CORRIDA!$M:$M,$B52&amp;" d. "&amp;EF$2)+COUNTIF(CORRIDA!$M:$M,EF$2&amp;" d. "&amp;$B52)))</f>
        <v>0</v>
      </c>
      <c r="EG52" s="83" t="n">
        <f aca="false">IF($B52=EG$2,0,IF(COUNTIF(CORRIDA!$M:$M,$B52&amp;" d. "&amp;EG$2)+COUNTIF(CORRIDA!$M:$M,EG$2&amp;" d. "&amp;$B52)=0,0,COUNTIF(CORRIDA!$M:$M,$B52&amp;" d. "&amp;EG$2)+COUNTIF(CORRIDA!$M:$M,EG$2&amp;" d. "&amp;$B52)))</f>
        <v>0</v>
      </c>
      <c r="EH52" s="83" t="n">
        <f aca="false">IF($B52=EH$2,0,IF(COUNTIF(CORRIDA!$M:$M,$B52&amp;" d. "&amp;EH$2)+COUNTIF(CORRIDA!$M:$M,EH$2&amp;" d. "&amp;$B52)=0,0,COUNTIF(CORRIDA!$M:$M,$B52&amp;" d. "&amp;EH$2)+COUNTIF(CORRIDA!$M:$M,EH$2&amp;" d. "&amp;$B52)))</f>
        <v>0</v>
      </c>
      <c r="EI52" s="83" t="n">
        <f aca="false">IF($B52=EI$2,0,IF(COUNTIF(CORRIDA!$M:$M,$B52&amp;" d. "&amp;EI$2)+COUNTIF(CORRIDA!$M:$M,EI$2&amp;" d. "&amp;$B52)=0,0,COUNTIF(CORRIDA!$M:$M,$B52&amp;" d. "&amp;EI$2)+COUNTIF(CORRIDA!$M:$M,EI$2&amp;" d. "&amp;$B52)))</f>
        <v>0</v>
      </c>
      <c r="EJ52" s="83" t="n">
        <f aca="false">IF($B52=EJ$2,0,IF(COUNTIF(CORRIDA!$M:$M,$B52&amp;" d. "&amp;EJ$2)+COUNTIF(CORRIDA!$M:$M,EJ$2&amp;" d. "&amp;$B52)=0,0,COUNTIF(CORRIDA!$M:$M,$B52&amp;" d. "&amp;EJ$2)+COUNTIF(CORRIDA!$M:$M,EJ$2&amp;" d. "&amp;$B52)))</f>
        <v>0</v>
      </c>
      <c r="EK52" s="83" t="n">
        <f aca="false">IF($B52=EK$2,0,IF(COUNTIF(CORRIDA!$M:$M,$B52&amp;" d. "&amp;EK$2)+COUNTIF(CORRIDA!$M:$M,EK$2&amp;" d. "&amp;$B52)=0,0,COUNTIF(CORRIDA!$M:$M,$B52&amp;" d. "&amp;EK$2)+COUNTIF(CORRIDA!$M:$M,EK$2&amp;" d. "&amp;$B52)))</f>
        <v>0</v>
      </c>
      <c r="EL52" s="83" t="n">
        <f aca="false">IF($B52=EL$2,0,IF(COUNTIF(CORRIDA!$M:$M,$B52&amp;" d. "&amp;EL$2)+COUNTIF(CORRIDA!$M:$M,EL$2&amp;" d. "&amp;$B52)=0,0,COUNTIF(CORRIDA!$M:$M,$B52&amp;" d. "&amp;EL$2)+COUNTIF(CORRIDA!$M:$M,EL$2&amp;" d. "&amp;$B52)))</f>
        <v>0</v>
      </c>
      <c r="EM52" s="83" t="n">
        <f aca="false">IF($B52=EM$2,0,IF(COUNTIF(CORRIDA!$M:$M,$B52&amp;" d. "&amp;EM$2)+COUNTIF(CORRIDA!$M:$M,EM$2&amp;" d. "&amp;$B52)=0,0,COUNTIF(CORRIDA!$M:$M,$B52&amp;" d. "&amp;EM$2)+COUNTIF(CORRIDA!$M:$M,EM$2&amp;" d. "&amp;$B52)))</f>
        <v>0</v>
      </c>
      <c r="EN52" s="83" t="n">
        <f aca="false">IF($B52=EN$2,0,IF(COUNTIF(CORRIDA!$M:$M,$B52&amp;" d. "&amp;EN$2)+COUNTIF(CORRIDA!$M:$M,EN$2&amp;" d. "&amp;$B52)=0,0,COUNTIF(CORRIDA!$M:$M,$B52&amp;" d. "&amp;EN$2)+COUNTIF(CORRIDA!$M:$M,EN$2&amp;" d. "&amp;$B52)))</f>
        <v>0</v>
      </c>
      <c r="EO52" s="83" t="n">
        <f aca="false">IF($B52=EO$2,0,IF(COUNTIF(CORRIDA!$M:$M,$B52&amp;" d. "&amp;EO$2)+COUNTIF(CORRIDA!$M:$M,EO$2&amp;" d. "&amp;$B52)=0,0,COUNTIF(CORRIDA!$M:$M,$B52&amp;" d. "&amp;EO$2)+COUNTIF(CORRIDA!$M:$M,EO$2&amp;" d. "&amp;$B52)))</f>
        <v>0</v>
      </c>
      <c r="EP52" s="83" t="n">
        <f aca="false">IF($B52=EP$2,0,IF(COUNTIF(CORRIDA!$M:$M,$B52&amp;" d. "&amp;EP$2)+COUNTIF(CORRIDA!$M:$M,EP$2&amp;" d. "&amp;$B52)=0,0,COUNTIF(CORRIDA!$M:$M,$B52&amp;" d. "&amp;EP$2)+COUNTIF(CORRIDA!$M:$M,EP$2&amp;" d. "&amp;$B52)))</f>
        <v>0</v>
      </c>
      <c r="EQ52" s="83" t="n">
        <f aca="false">IF($B52=EQ$2,0,IF(COUNTIF(CORRIDA!$M:$M,$B52&amp;" d. "&amp;EQ$2)+COUNTIF(CORRIDA!$M:$M,EQ$2&amp;" d. "&amp;$B52)=0,0,COUNTIF(CORRIDA!$M:$M,$B52&amp;" d. "&amp;EQ$2)+COUNTIF(CORRIDA!$M:$M,EQ$2&amp;" d. "&amp;$B52)))</f>
        <v>0</v>
      </c>
      <c r="ER52" s="83" t="n">
        <f aca="false">IF($B52=ER$2,0,IF(COUNTIF(CORRIDA!$M:$M,$B52&amp;" d. "&amp;ER$2)+COUNTIF(CORRIDA!$M:$M,ER$2&amp;" d. "&amp;$B52)=0,0,COUNTIF(CORRIDA!$M:$M,$B52&amp;" d. "&amp;ER$2)+COUNTIF(CORRIDA!$M:$M,ER$2&amp;" d. "&amp;$B52)))</f>
        <v>0</v>
      </c>
      <c r="ES52" s="83" t="n">
        <f aca="false">IF($B52=ES$2,0,IF(COUNTIF(CORRIDA!$M:$M,$B52&amp;" d. "&amp;ES$2)+COUNTIF(CORRIDA!$M:$M,ES$2&amp;" d. "&amp;$B52)=0,0,COUNTIF(CORRIDA!$M:$M,$B52&amp;" d. "&amp;ES$2)+COUNTIF(CORRIDA!$M:$M,ES$2&amp;" d. "&amp;$B52)))</f>
        <v>0</v>
      </c>
      <c r="ET52" s="83" t="n">
        <f aca="false">IF($B52=ET$2,0,IF(COUNTIF(CORRIDA!$M:$M,$B52&amp;" d. "&amp;ET$2)+COUNTIF(CORRIDA!$M:$M,ET$2&amp;" d. "&amp;$B52)=0,0,COUNTIF(CORRIDA!$M:$M,$B52&amp;" d. "&amp;ET$2)+COUNTIF(CORRIDA!$M:$M,ET$2&amp;" d. "&amp;$B52)))</f>
        <v>0</v>
      </c>
      <c r="EU52" s="83" t="n">
        <f aca="false">IF($B52=EU$2,0,IF(COUNTIF(CORRIDA!$M:$M,$B52&amp;" d. "&amp;EU$2)+COUNTIF(CORRIDA!$M:$M,EU$2&amp;" d. "&amp;$B52)=0,0,COUNTIF(CORRIDA!$M:$M,$B52&amp;" d. "&amp;EU$2)+COUNTIF(CORRIDA!$M:$M,EU$2&amp;" d. "&amp;$B52)))</f>
        <v>0</v>
      </c>
      <c r="EV52" s="83" t="n">
        <f aca="false">IF($B52=EV$2,0,IF(COUNTIF(CORRIDA!$M:$M,$B52&amp;" d. "&amp;EV$2)+COUNTIF(CORRIDA!$M:$M,EV$2&amp;" d. "&amp;$B52)=0,0,COUNTIF(CORRIDA!$M:$M,$B52&amp;" d. "&amp;EV$2)+COUNTIF(CORRIDA!$M:$M,EV$2&amp;" d. "&amp;$B52)))</f>
        <v>0</v>
      </c>
      <c r="EW52" s="83" t="n">
        <f aca="false">IF($B52=EW$2,0,IF(COUNTIF(CORRIDA!$M:$M,$B52&amp;" d. "&amp;EW$2)+COUNTIF(CORRIDA!$M:$M,EW$2&amp;" d. "&amp;$B52)=0,0,COUNTIF(CORRIDA!$M:$M,$B52&amp;" d. "&amp;EW$2)+COUNTIF(CORRIDA!$M:$M,EW$2&amp;" d. "&amp;$B52)))</f>
        <v>0</v>
      </c>
      <c r="EX52" s="83" t="n">
        <f aca="false">IF($B52=EX$2,0,IF(COUNTIF(CORRIDA!$M:$M,$B52&amp;" d. "&amp;EX$2)+COUNTIF(CORRIDA!$M:$M,EX$2&amp;" d. "&amp;$B52)=0,0,COUNTIF(CORRIDA!$M:$M,$B52&amp;" d. "&amp;EX$2)+COUNTIF(CORRIDA!$M:$M,EX$2&amp;" d. "&amp;$B52)))</f>
        <v>0</v>
      </c>
      <c r="EY52" s="83" t="n">
        <f aca="false">IF($B52=EY$2,0,IF(COUNTIF(CORRIDA!$M:$M,$B52&amp;" d. "&amp;EY$2)+COUNTIF(CORRIDA!$M:$M,EY$2&amp;" d. "&amp;$B52)=0,0,COUNTIF(CORRIDA!$M:$M,$B52&amp;" d. "&amp;EY$2)+COUNTIF(CORRIDA!$M:$M,EY$2&amp;" d. "&amp;$B52)))</f>
        <v>0</v>
      </c>
      <c r="EZ52" s="83" t="n">
        <f aca="false">IF($B52=EZ$2,0,IF(COUNTIF(CORRIDA!$M:$M,$B52&amp;" d. "&amp;EZ$2)+COUNTIF(CORRIDA!$M:$M,EZ$2&amp;" d. "&amp;$B52)=0,0,COUNTIF(CORRIDA!$M:$M,$B52&amp;" d. "&amp;EZ$2)+COUNTIF(CORRIDA!$M:$M,EZ$2&amp;" d. "&amp;$B52)))</f>
        <v>0</v>
      </c>
      <c r="FA52" s="83" t="n">
        <f aca="false">IF($B52=FA$2,0,IF(COUNTIF(CORRIDA!$M:$M,$B52&amp;" d. "&amp;FA$2)+COUNTIF(CORRIDA!$M:$M,FA$2&amp;" d. "&amp;$B52)=0,0,COUNTIF(CORRIDA!$M:$M,$B52&amp;" d. "&amp;FA$2)+COUNTIF(CORRIDA!$M:$M,FA$2&amp;" d. "&amp;$B52)))</f>
        <v>0</v>
      </c>
      <c r="FB52" s="83" t="n">
        <f aca="false">IF($B52=FB$2,0,IF(COUNTIF(CORRIDA!$M:$M,$B52&amp;" d. "&amp;FB$2)+COUNTIF(CORRIDA!$M:$M,FB$2&amp;" d. "&amp;$B52)=0,0,COUNTIF(CORRIDA!$M:$M,$B52&amp;" d. "&amp;FB$2)+COUNTIF(CORRIDA!$M:$M,FB$2&amp;" d. "&amp;$B52)))</f>
        <v>0</v>
      </c>
      <c r="FC52" s="83" t="n">
        <f aca="false">IF($B52=FC$2,0,IF(COUNTIF(CORRIDA!$M:$M,$B52&amp;" d. "&amp;FC$2)+COUNTIF(CORRIDA!$M:$M,FC$2&amp;" d. "&amp;$B52)=0,0,COUNTIF(CORRIDA!$M:$M,$B52&amp;" d. "&amp;FC$2)+COUNTIF(CORRIDA!$M:$M,FC$2&amp;" d. "&amp;$B52)))</f>
        <v>0</v>
      </c>
      <c r="FD52" s="83" t="n">
        <f aca="false">IF($B52=FD$2,0,IF(COUNTIF(CORRIDA!$M:$M,$B52&amp;" d. "&amp;FD$2)+COUNTIF(CORRIDA!$M:$M,FD$2&amp;" d. "&amp;$B52)=0,0,COUNTIF(CORRIDA!$M:$M,$B52&amp;" d. "&amp;FD$2)+COUNTIF(CORRIDA!$M:$M,FD$2&amp;" d. "&amp;$B52)))</f>
        <v>0</v>
      </c>
      <c r="FE52" s="83" t="n">
        <f aca="false">IF($B52=FE$2,0,IF(COUNTIF(CORRIDA!$M:$M,$B52&amp;" d. "&amp;FE$2)+COUNTIF(CORRIDA!$M:$M,FE$2&amp;" d. "&amp;$B52)=0,0,COUNTIF(CORRIDA!$M:$M,$B52&amp;" d. "&amp;FE$2)+COUNTIF(CORRIDA!$M:$M,FE$2&amp;" d. "&amp;$B52)))</f>
        <v>0</v>
      </c>
      <c r="FF52" s="83" t="n">
        <f aca="false">IF($B52=FF$2,0,IF(COUNTIF(CORRIDA!$M:$M,$B52&amp;" d. "&amp;FF$2)+COUNTIF(CORRIDA!$M:$M,FF$2&amp;" d. "&amp;$B52)=0,0,COUNTIF(CORRIDA!$M:$M,$B52&amp;" d. "&amp;FF$2)+COUNTIF(CORRIDA!$M:$M,FF$2&amp;" d. "&amp;$B52)))</f>
        <v>0</v>
      </c>
      <c r="FG52" s="75" t="n">
        <f aca="false">SUM(DI52:EW52)</f>
        <v>0</v>
      </c>
      <c r="FH52" s="80"/>
      <c r="FI52" s="73" t="n">
        <f aca="false">BE52</f>
        <v>0</v>
      </c>
      <c r="FJ52" s="81" t="n">
        <f aca="false">COUNTIF(BF52:DC52,"&gt;0")</f>
        <v>0</v>
      </c>
      <c r="FK52" s="81" t="e">
        <f aca="false">AVERAGE(BF52:DC52)</f>
        <v>#DIV/0!</v>
      </c>
      <c r="FL52" s="81" t="e">
        <f aca="false">_xlfn.STDEV.P(BF52:DC52)</f>
        <v>#DIV/0!</v>
      </c>
    </row>
    <row r="53" customFormat="false" ht="12.75" hidden="false" customHeight="false" outlineLevel="0" collapsed="false">
      <c r="B53" s="84" t="s">
        <v>78</v>
      </c>
      <c r="C53" s="75" t="n">
        <f aca="false">SUM(C3:C52)</f>
        <v>0</v>
      </c>
      <c r="D53" s="75" t="n">
        <f aca="false">SUM(D3:D52)</f>
        <v>0</v>
      </c>
      <c r="E53" s="75" t="n">
        <f aca="false">SUM(E3:E52)</f>
        <v>0</v>
      </c>
      <c r="F53" s="75" t="n">
        <f aca="false">SUM(F3:F52)</f>
        <v>1</v>
      </c>
      <c r="G53" s="75" t="n">
        <f aca="false">SUM(G3:G52)</f>
        <v>2</v>
      </c>
      <c r="H53" s="75" t="n">
        <f aca="false">SUM(H3:H52)</f>
        <v>2</v>
      </c>
      <c r="I53" s="75" t="n">
        <f aca="false">SUM(I3:I52)</f>
        <v>4</v>
      </c>
      <c r="J53" s="75" t="n">
        <f aca="false">SUM(J3:J52)</f>
        <v>0</v>
      </c>
      <c r="K53" s="75" t="n">
        <f aca="false">SUM(K3:K52)</f>
        <v>1</v>
      </c>
      <c r="L53" s="75" t="n">
        <f aca="false">SUM(L3:L52)</f>
        <v>1</v>
      </c>
      <c r="M53" s="75" t="n">
        <f aca="false">SUM(M3:M52)</f>
        <v>5</v>
      </c>
      <c r="N53" s="75" t="n">
        <f aca="false">SUM(N3:N52)</f>
        <v>12</v>
      </c>
      <c r="O53" s="75" t="n">
        <f aca="false">SUM(O3:O52)</f>
        <v>1</v>
      </c>
      <c r="P53" s="75" t="n">
        <f aca="false">SUM(P3:P52)</f>
        <v>2</v>
      </c>
      <c r="Q53" s="75" t="n">
        <f aca="false">SUM(Q3:Q52)</f>
        <v>0</v>
      </c>
      <c r="R53" s="75" t="n">
        <f aca="false">SUM(R3:R52)</f>
        <v>0</v>
      </c>
      <c r="S53" s="75" t="n">
        <f aca="false">SUM(S3:S52)</f>
        <v>7</v>
      </c>
      <c r="T53" s="75" t="n">
        <f aca="false">SUM(T3:T52)</f>
        <v>0</v>
      </c>
      <c r="U53" s="75" t="n">
        <f aca="false">SUM(U3:U52)</f>
        <v>0</v>
      </c>
      <c r="V53" s="75" t="n">
        <f aca="false">SUM(V3:V52)</f>
        <v>0</v>
      </c>
      <c r="W53" s="75" t="n">
        <f aca="false">SUM(W3:W52)</f>
        <v>0</v>
      </c>
      <c r="X53" s="75" t="n">
        <f aca="false">SUM(X3:X52)</f>
        <v>4</v>
      </c>
      <c r="Y53" s="75" t="n">
        <f aca="false">SUM(Y3:Y52)</f>
        <v>17</v>
      </c>
      <c r="Z53" s="75" t="n">
        <f aca="false">SUM(Z3:Z52)</f>
        <v>8</v>
      </c>
      <c r="AA53" s="75" t="n">
        <f aca="false">SUM(AA3:AA52)</f>
        <v>2</v>
      </c>
      <c r="AB53" s="75" t="n">
        <f aca="false">SUM(AB3:AB52)</f>
        <v>1</v>
      </c>
      <c r="AC53" s="75" t="n">
        <f aca="false">SUM(AC3:AC52)</f>
        <v>0</v>
      </c>
      <c r="AD53" s="75" t="n">
        <f aca="false">SUM(AD3:AD52)</f>
        <v>0</v>
      </c>
      <c r="AE53" s="75" t="n">
        <f aca="false">SUM(AE3:AE52)</f>
        <v>5</v>
      </c>
      <c r="AF53" s="75" t="n">
        <f aca="false">SUM(AF3:AF52)</f>
        <v>0</v>
      </c>
      <c r="AG53" s="75" t="n">
        <f aca="false">SUM(AG3:AG52)</f>
        <v>3</v>
      </c>
      <c r="AH53" s="75" t="n">
        <f aca="false">SUM(AH3:AH52)</f>
        <v>0</v>
      </c>
      <c r="AI53" s="75" t="n">
        <f aca="false">SUM(AI3:AI52)</f>
        <v>0</v>
      </c>
      <c r="AJ53" s="75" t="n">
        <f aca="false">SUM(AJ3:AJ52)</f>
        <v>1</v>
      </c>
      <c r="AK53" s="75" t="n">
        <f aca="false">SUM(AK3:AK52)</f>
        <v>9</v>
      </c>
      <c r="AL53" s="75" t="n">
        <f aca="false">SUM(AL3:AL52)</f>
        <v>2</v>
      </c>
      <c r="AM53" s="75" t="n">
        <f aca="false">SUM(AM3:AM52)</f>
        <v>0</v>
      </c>
      <c r="AN53" s="75" t="n">
        <f aca="false">SUM(AN3:AN52)</f>
        <v>0</v>
      </c>
      <c r="AO53" s="75" t="n">
        <f aca="false">SUM(AO3:AO52)</f>
        <v>4</v>
      </c>
      <c r="AP53" s="75" t="n">
        <f aca="false">SUM(AP3:AP52)</f>
        <v>0</v>
      </c>
      <c r="AQ53" s="75" t="n">
        <f aca="false">SUM(AQ3:AQ52)</f>
        <v>1</v>
      </c>
      <c r="AR53" s="75" t="n">
        <f aca="false">SUM(AR3:AR52)</f>
        <v>4</v>
      </c>
      <c r="AS53" s="75" t="n">
        <f aca="false">SUM(AS3:AS52)</f>
        <v>3</v>
      </c>
      <c r="AT53" s="75" t="n">
        <f aca="false">SUM(AT3:AT52)</f>
        <v>0</v>
      </c>
      <c r="AU53" s="75" t="n">
        <f aca="false">SUM(AU3:AU52)</f>
        <v>3</v>
      </c>
      <c r="AV53" s="75" t="n">
        <f aca="false">SUM(AV3:AV52)</f>
        <v>0</v>
      </c>
      <c r="AW53" s="75" t="n">
        <f aca="false">SUM(AW3:AW52)</f>
        <v>5</v>
      </c>
      <c r="AX53" s="75" t="n">
        <f aca="false">SUM(AX3:AX52)</f>
        <v>14</v>
      </c>
      <c r="AY53" s="75" t="n">
        <f aca="false">SUM(AY3:AY52)</f>
        <v>5</v>
      </c>
      <c r="AZ53" s="75" t="n">
        <f aca="false">SUM(AZ3:AZ52)</f>
        <v>0</v>
      </c>
      <c r="BA53" s="75" t="n">
        <f aca="false">SUM(BA3:BA52)</f>
        <v>129</v>
      </c>
      <c r="BE53" s="84" t="s">
        <v>78</v>
      </c>
      <c r="BF53" s="75" t="n">
        <f aca="false">SUM(BF3:BF52)</f>
        <v>0</v>
      </c>
      <c r="BG53" s="75" t="n">
        <f aca="false">SUM(BG3:BG52)</f>
        <v>0</v>
      </c>
      <c r="BH53" s="75" t="n">
        <f aca="false">SUM(BH3:BH52)</f>
        <v>0</v>
      </c>
      <c r="BI53" s="75" t="n">
        <f aca="false">SUM(BI3:BI52)</f>
        <v>3</v>
      </c>
      <c r="BJ53" s="75" t="n">
        <f aca="false">SUM(BJ3:BJ52)</f>
        <v>7</v>
      </c>
      <c r="BK53" s="75" t="n">
        <f aca="false">SUM(BK3:BK52)</f>
        <v>7</v>
      </c>
      <c r="BL53" s="75" t="n">
        <f aca="false">SUM(BL3:BL52)</f>
        <v>10</v>
      </c>
      <c r="BM53" s="75" t="n">
        <f aca="false">SUM(BM3:BM52)</f>
        <v>0</v>
      </c>
      <c r="BN53" s="75" t="n">
        <f aca="false">SUM(BN3:BN52)</f>
        <v>2</v>
      </c>
      <c r="BO53" s="75" t="n">
        <f aca="false">SUM(BO3:BO52)</f>
        <v>1</v>
      </c>
      <c r="BP53" s="75" t="n">
        <f aca="false">SUM(BP3:BP52)</f>
        <v>11</v>
      </c>
      <c r="BQ53" s="75" t="n">
        <f aca="false">SUM(BQ3:BQ52)</f>
        <v>24</v>
      </c>
      <c r="BR53" s="75" t="n">
        <f aca="false">SUM(BR3:BR52)</f>
        <v>4</v>
      </c>
      <c r="BS53" s="75" t="n">
        <f aca="false">SUM(BS3:BS52)</f>
        <v>5</v>
      </c>
      <c r="BT53" s="75" t="n">
        <f aca="false">SUM(BT3:BT52)</f>
        <v>0</v>
      </c>
      <c r="BU53" s="75" t="n">
        <f aca="false">SUM(BU3:BU52)</f>
        <v>0</v>
      </c>
      <c r="BV53" s="75" t="n">
        <f aca="false">SUM(BV3:BV52)</f>
        <v>14</v>
      </c>
      <c r="BW53" s="75" t="n">
        <f aca="false">SUM(BW3:BW52)</f>
        <v>0</v>
      </c>
      <c r="BX53" s="75" t="n">
        <f aca="false">SUM(BX3:BX52)</f>
        <v>0</v>
      </c>
      <c r="BY53" s="75" t="n">
        <f aca="false">SUM(BY3:BY52)</f>
        <v>0</v>
      </c>
      <c r="BZ53" s="75" t="n">
        <f aca="false">SUM(BZ3:BZ52)</f>
        <v>0</v>
      </c>
      <c r="CA53" s="75" t="n">
        <f aca="false">SUM(CA3:CA52)</f>
        <v>8</v>
      </c>
      <c r="CB53" s="75" t="n">
        <f aca="false">SUM(CB3:CB52)</f>
        <v>18</v>
      </c>
      <c r="CC53" s="75" t="n">
        <f aca="false">SUM(CC3:CC52)</f>
        <v>11</v>
      </c>
      <c r="CD53" s="75" t="n">
        <f aca="false">SUM(CD3:CD52)</f>
        <v>9</v>
      </c>
      <c r="CE53" s="75" t="n">
        <f aca="false">SUM(CE3:CE52)</f>
        <v>4</v>
      </c>
      <c r="CF53" s="75" t="n">
        <f aca="false">SUM(CF3:CF52)</f>
        <v>0</v>
      </c>
      <c r="CG53" s="75" t="n">
        <f aca="false">SUM(CG3:CG52)</f>
        <v>0</v>
      </c>
      <c r="CH53" s="75" t="n">
        <f aca="false">SUM(CH3:CH52)</f>
        <v>13</v>
      </c>
      <c r="CI53" s="75" t="n">
        <f aca="false">SUM(CI3:CI52)</f>
        <v>2</v>
      </c>
      <c r="CJ53" s="75" t="n">
        <f aca="false">SUM(CJ3:CJ52)</f>
        <v>8</v>
      </c>
      <c r="CK53" s="75" t="n">
        <f aca="false">SUM(CK3:CK52)</f>
        <v>5</v>
      </c>
      <c r="CL53" s="75" t="n">
        <f aca="false">SUM(CL3:CL52)</f>
        <v>0</v>
      </c>
      <c r="CM53" s="75" t="n">
        <f aca="false">SUM(CM3:CM52)</f>
        <v>7</v>
      </c>
      <c r="CN53" s="75" t="n">
        <f aca="false">SUM(CN3:CN52)</f>
        <v>13</v>
      </c>
      <c r="CO53" s="75" t="n">
        <f aca="false">SUM(CO3:CO52)</f>
        <v>10</v>
      </c>
      <c r="CP53" s="75" t="n">
        <f aca="false">SUM(CP3:CP52)</f>
        <v>0</v>
      </c>
      <c r="CQ53" s="75" t="n">
        <f aca="false">SUM(CQ3:CQ52)</f>
        <v>0</v>
      </c>
      <c r="CR53" s="75" t="n">
        <f aca="false">SUM(CR3:CR52)</f>
        <v>12</v>
      </c>
      <c r="CS53" s="75" t="n">
        <f aca="false">SUM(CS3:CS52)</f>
        <v>0</v>
      </c>
      <c r="CT53" s="75" t="n">
        <f aca="false">SUM(CT3:CT52)</f>
        <v>3</v>
      </c>
      <c r="CU53" s="75" t="n">
        <f aca="false">SUM(CU3:CU52)</f>
        <v>8</v>
      </c>
      <c r="CV53" s="75" t="n">
        <f aca="false">SUM(CV3:CV52)</f>
        <v>6</v>
      </c>
      <c r="CW53" s="75" t="n">
        <f aca="false">SUM(CW3:CW52)</f>
        <v>0</v>
      </c>
      <c r="CX53" s="75" t="n">
        <f aca="false">SUM(CX3:CX52)</f>
        <v>4</v>
      </c>
      <c r="CY53" s="75" t="n">
        <f aca="false">SUM(CY3:CY52)</f>
        <v>0</v>
      </c>
      <c r="CZ53" s="75" t="n">
        <f aca="false">SUM(CZ3:CZ52)</f>
        <v>9</v>
      </c>
      <c r="DA53" s="75" t="n">
        <f aca="false">SUM(DA3:DA52)</f>
        <v>15</v>
      </c>
      <c r="DB53" s="75" t="n">
        <f aca="false">SUM(DB3:DB52)</f>
        <v>5</v>
      </c>
      <c r="DC53" s="75" t="n">
        <f aca="false">SUM(DC3:DC52)</f>
        <v>0</v>
      </c>
      <c r="DD53" s="75" t="n">
        <f aca="false">SUM(DD3:DD52)</f>
        <v>258</v>
      </c>
      <c r="DE53" s="77"/>
      <c r="DF53" s="78"/>
      <c r="DG53" s="79"/>
      <c r="DH53" s="84" t="s">
        <v>78</v>
      </c>
      <c r="DI53" s="75" t="n">
        <f aca="false">SUM(DI3:DI43)</f>
        <v>0</v>
      </c>
      <c r="DJ53" s="75" t="n">
        <f aca="false">SUM(DJ3:DJ43)</f>
        <v>0</v>
      </c>
      <c r="DK53" s="75" t="n">
        <f aca="false">SUM(DK3:DK43)</f>
        <v>0</v>
      </c>
      <c r="DL53" s="75" t="n">
        <f aca="false">SUM(DL3:DL43)</f>
        <v>3</v>
      </c>
      <c r="DM53" s="75" t="n">
        <f aca="false">SUM(DM3:DM43)</f>
        <v>5</v>
      </c>
      <c r="DN53" s="75" t="n">
        <f aca="false">SUM(DN3:DN43)</f>
        <v>5</v>
      </c>
      <c r="DO53" s="75" t="n">
        <f aca="false">SUM(DO3:DO43)</f>
        <v>9</v>
      </c>
      <c r="DP53" s="75" t="n">
        <f aca="false">SUM(DP3:DP43)</f>
        <v>0</v>
      </c>
      <c r="DQ53" s="75" t="n">
        <f aca="false">SUM(DQ3:DQ43)</f>
        <v>2</v>
      </c>
      <c r="DR53" s="75" t="n">
        <f aca="false">SUM(DR3:DR43)</f>
        <v>1</v>
      </c>
      <c r="DS53" s="75" t="n">
        <f aca="false">SUM(DS3:DS43)</f>
        <v>10</v>
      </c>
      <c r="DT53" s="75" t="n">
        <f aca="false">SUM(DT3:DT43)</f>
        <v>20</v>
      </c>
      <c r="DU53" s="75" t="n">
        <f aca="false">SUM(DU3:DU43)</f>
        <v>2</v>
      </c>
      <c r="DV53" s="75" t="n">
        <f aca="false">SUM(DV3:DV43)</f>
        <v>4</v>
      </c>
      <c r="DW53" s="75" t="n">
        <f aca="false">SUM(DW3:DW43)</f>
        <v>0</v>
      </c>
      <c r="DX53" s="75" t="n">
        <f aca="false">SUM(DX3:DX43)</f>
        <v>0</v>
      </c>
      <c r="DY53" s="75" t="n">
        <f aca="false">SUM(DY3:DY43)</f>
        <v>12</v>
      </c>
      <c r="DZ53" s="75" t="n">
        <f aca="false">SUM(DZ3:DZ43)</f>
        <v>0</v>
      </c>
      <c r="EA53" s="75" t="n">
        <f aca="false">SUM(EA3:EA43)</f>
        <v>0</v>
      </c>
      <c r="EB53" s="75" t="n">
        <f aca="false">SUM(EB3:EB43)</f>
        <v>0</v>
      </c>
      <c r="EC53" s="75" t="n">
        <f aca="false">SUM(EC3:EC43)</f>
        <v>0</v>
      </c>
      <c r="ED53" s="75" t="n">
        <f aca="false">SUM(ED3:ED43)</f>
        <v>6</v>
      </c>
      <c r="EE53" s="75" t="n">
        <f aca="false">SUM(EE3:EE43)</f>
        <v>13</v>
      </c>
      <c r="EF53" s="75" t="n">
        <f aca="false">SUM(EF3:EF43)</f>
        <v>6</v>
      </c>
      <c r="EG53" s="75" t="n">
        <f aca="false">SUM(EG3:EG43)</f>
        <v>8</v>
      </c>
      <c r="EH53" s="75" t="n">
        <f aca="false">SUM(EH3:EH43)</f>
        <v>4</v>
      </c>
      <c r="EI53" s="75" t="n">
        <f aca="false">SUM(EI3:EI43)</f>
        <v>0</v>
      </c>
      <c r="EJ53" s="75" t="n">
        <f aca="false">SUM(EJ3:EJ43)</f>
        <v>0</v>
      </c>
      <c r="EK53" s="75" t="n">
        <f aca="false">SUM(EK3:EK43)</f>
        <v>11</v>
      </c>
      <c r="EL53" s="75" t="n">
        <f aca="false">SUM(EL3:EL43)</f>
        <v>2</v>
      </c>
      <c r="EM53" s="75" t="n">
        <f aca="false">SUM(EM3:EM43)</f>
        <v>6</v>
      </c>
      <c r="EN53" s="75" t="n">
        <f aca="false">SUM(EN3:EN43)</f>
        <v>5</v>
      </c>
      <c r="EO53" s="75" t="n">
        <f aca="false">SUM(EO3:EO43)</f>
        <v>0</v>
      </c>
      <c r="EP53" s="75" t="n">
        <f aca="false">SUM(EP3:EP43)</f>
        <v>7</v>
      </c>
      <c r="EQ53" s="75" t="n">
        <f aca="false">SUM(EQ3:EQ43)</f>
        <v>11</v>
      </c>
      <c r="ER53" s="75" t="n">
        <f aca="false">SUM(ER3:ER43)</f>
        <v>6</v>
      </c>
      <c r="ES53" s="75" t="n">
        <f aca="false">SUM(ES3:ES43)</f>
        <v>0</v>
      </c>
      <c r="ET53" s="75" t="n">
        <f aca="false">SUM(ET3:ET43)</f>
        <v>0</v>
      </c>
      <c r="EU53" s="75" t="n">
        <f aca="false">SUM(EU3:EU43)</f>
        <v>10</v>
      </c>
      <c r="EV53" s="75" t="n">
        <f aca="false">SUM(EV3:EV43)</f>
        <v>0</v>
      </c>
      <c r="EW53" s="75" t="n">
        <f aca="false">SUM(EW3:EW43)</f>
        <v>2</v>
      </c>
      <c r="EX53" s="75" t="n">
        <f aca="false">SUM(EX3:EX43)</f>
        <v>7</v>
      </c>
      <c r="EY53" s="75" t="n">
        <f aca="false">SUM(EY3:EY43)</f>
        <v>6</v>
      </c>
      <c r="EZ53" s="75" t="n">
        <f aca="false">SUM(EZ3:EZ43)</f>
        <v>0</v>
      </c>
      <c r="FA53" s="75" t="n">
        <f aca="false">SUM(FA3:FA43)</f>
        <v>3</v>
      </c>
      <c r="FB53" s="75" t="n">
        <f aca="false">SUM(FB3:FB43)</f>
        <v>0</v>
      </c>
      <c r="FC53" s="75" t="n">
        <f aca="false">SUM(FC3:FC43)</f>
        <v>8</v>
      </c>
      <c r="FD53" s="75" t="n">
        <f aca="false">SUM(FD3:FD43)</f>
        <v>12</v>
      </c>
      <c r="FE53" s="75" t="n">
        <f aca="false">SUM(FE3:FE43)</f>
        <v>5</v>
      </c>
      <c r="FF53" s="75" t="n">
        <f aca="false">SUM(FF3:FF43)</f>
        <v>0</v>
      </c>
      <c r="FG53" s="75" t="n">
        <f aca="false">SUM(FG3:FG52)</f>
        <v>211</v>
      </c>
      <c r="FH53" s="80"/>
      <c r="FI53" s="84"/>
      <c r="FJ53" s="85"/>
      <c r="FK53" s="85"/>
      <c r="FL53" s="85"/>
    </row>
    <row r="54" customFormat="false" ht="12.75" hidden="false" customHeight="false" outlineLevel="0" collapsed="false">
      <c r="BA54" s="86" t="n">
        <f aca="false">SUM(C53:AZ53)</f>
        <v>129</v>
      </c>
      <c r="DD54" s="86" t="n">
        <f aca="false">SUM(BF53:DC53)</f>
        <v>258</v>
      </c>
      <c r="DE54" s="79"/>
      <c r="DF54" s="87"/>
      <c r="DG54" s="79"/>
      <c r="FG54" s="86" t="n">
        <f aca="false">SUM(DI53:FF53)</f>
        <v>211</v>
      </c>
      <c r="FH54" s="79"/>
      <c r="FJ54" s="88"/>
      <c r="FK54" s="88"/>
      <c r="FL54" s="88"/>
    </row>
    <row r="55" customFormat="false" ht="12.75" hidden="false" customHeight="false" outlineLevel="0" collapsed="false">
      <c r="DD55" s="86" t="n">
        <f aca="false">MAX(BF3:DC52)</f>
        <v>3</v>
      </c>
      <c r="DF55" s="87"/>
      <c r="DI55" s="89" t="e">
        <f aca="false">SUMPRODUCT(DI3:DI52,CLASSIF!$T3:$T52)/DI53</f>
        <v>#DIV/0!</v>
      </c>
      <c r="DJ55" s="89" t="e">
        <f aca="false">SUMPRODUCT(DJ3:DJ52,CLASSIF!$T3:$T52)/DJ53</f>
        <v>#DIV/0!</v>
      </c>
      <c r="DK55" s="89" t="e">
        <f aca="false">SUMPRODUCT(DK3:DK52,CLASSIF!$T3:$T52)/DK53</f>
        <v>#DIV/0!</v>
      </c>
      <c r="DL55" s="89" t="n">
        <f aca="false">SUMPRODUCT(DL3:DL52,CLASSIF!$T3:$T52)/DL53</f>
        <v>0.756805555555556</v>
      </c>
      <c r="DM55" s="89" t="n">
        <f aca="false">SUMPRODUCT(DM3:DM52,CLASSIF!$T3:$T52)/DM53</f>
        <v>0.941198717948718</v>
      </c>
      <c r="DN55" s="89" t="n">
        <f aca="false">SUMPRODUCT(DN3:DN52,CLASSIF!$T3:$T52)/DN53</f>
        <v>1.07163919413919</v>
      </c>
      <c r="DO55" s="89" t="n">
        <f aca="false">SUMPRODUCT(DO3:DO52,CLASSIF!$T3:$T52)/DO53</f>
        <v>0.794202279202279</v>
      </c>
      <c r="DP55" s="89" t="e">
        <f aca="false">SUMPRODUCT(DP3:DP52,CLASSIF!$T3:$T52)/DP53</f>
        <v>#DIV/0!</v>
      </c>
      <c r="DQ55" s="89" t="n">
        <f aca="false">SUMPRODUCT(DQ3:DQ52,CLASSIF!$T3:$T52)/DQ53</f>
        <v>0.821944444444444</v>
      </c>
      <c r="DR55" s="89" t="n">
        <f aca="false">SUMPRODUCT(DR3:DR52,CLASSIF!$T3:$T52)/DR53</f>
        <v>1.125</v>
      </c>
      <c r="DS55" s="89" t="n">
        <f aca="false">SUMPRODUCT(DS3:DS52,CLASSIF!$T3:$T52)/DS53</f>
        <v>0.71976128038628</v>
      </c>
      <c r="DT55" s="89" t="n">
        <f aca="false">SUMPRODUCT(DT3:DT52,CLASSIF!$T3:$T52)/DT53</f>
        <v>0.762232392607393</v>
      </c>
      <c r="DU55" s="89" t="n">
        <f aca="false">SUMPRODUCT(DU3:DU52,CLASSIF!$T3:$T52)/DU53</f>
        <v>1.48345238095238</v>
      </c>
      <c r="DV55" s="89" t="n">
        <f aca="false">SUMPRODUCT(DV3:DV52,CLASSIF!$T3:$T52)/DV53</f>
        <v>0.828035714285714</v>
      </c>
      <c r="DW55" s="89" t="e">
        <f aca="false">SUMPRODUCT(DW3:DW52,CLASSIF!$T3:$T52)/DW53</f>
        <v>#DIV/0!</v>
      </c>
      <c r="DX55" s="89" t="e">
        <f aca="false">SUMPRODUCT(DX3:DX52,CLASSIF!$T3:$T52)/DX53</f>
        <v>#DIV/0!</v>
      </c>
      <c r="DY55" s="89" t="n">
        <f aca="false">SUMPRODUCT(DY3:DY52,CLASSIF!$T3:$T52)/DY53</f>
        <v>0.766984531672032</v>
      </c>
      <c r="DZ55" s="89" t="e">
        <f aca="false">SUMPRODUCT(DZ3:DZ52,CLASSIF!$T3:$T52)/DZ53</f>
        <v>#DIV/0!</v>
      </c>
      <c r="EA55" s="89" t="e">
        <f aca="false">SUMPRODUCT(EA3:EA52,CLASSIF!$T3:$T52)/EA53</f>
        <v>#DIV/0!</v>
      </c>
      <c r="EB55" s="89" t="e">
        <f aca="false">SUMPRODUCT(EB3:EB52,CLASSIF!$T3:$T52)/EB53</f>
        <v>#DIV/0!</v>
      </c>
      <c r="EC55" s="89" t="e">
        <f aca="false">SUMPRODUCT(EC3:EC52,CLASSIF!$T3:$T52)/EC53</f>
        <v>#DIV/0!</v>
      </c>
      <c r="ED55" s="89" t="n">
        <f aca="false">SUMPRODUCT(ED3:ED52,CLASSIF!$T3:$T52)/ED53</f>
        <v>1.00239748677249</v>
      </c>
      <c r="EE55" s="89" t="n">
        <f aca="false">SUMPRODUCT(EE3:EE52,CLASSIF!$T3:$T52)/EE53</f>
        <v>0.963635883347422</v>
      </c>
      <c r="EF55" s="89" t="n">
        <f aca="false">SUMPRODUCT(EF3:EF52,CLASSIF!$T3:$T52)/EF53</f>
        <v>1.19552059052059</v>
      </c>
      <c r="EG55" s="89" t="n">
        <f aca="false">SUMPRODUCT(EG3:EG52,CLASSIF!$T3:$T52)/EG53</f>
        <v>0.70727381993007</v>
      </c>
      <c r="EH55" s="89" t="n">
        <f aca="false">SUMPRODUCT(EH3:EH52,CLASSIF!$T3:$T52)/EH53</f>
        <v>0.751034902597403</v>
      </c>
      <c r="EI55" s="89" t="e">
        <f aca="false">SUMPRODUCT(EI3:EI52,CLASSIF!$T3:$T52)/EI53</f>
        <v>#DIV/0!</v>
      </c>
      <c r="EJ55" s="89" t="e">
        <f aca="false">SUMPRODUCT(EJ3:EJ52,CLASSIF!$T3:$T52)/EJ53</f>
        <v>#DIV/0!</v>
      </c>
      <c r="EK55" s="89" t="n">
        <f aca="false">SUMPRODUCT(EK3:EK52,CLASSIF!$T3:$T52)/EK53</f>
        <v>0.735818802409711</v>
      </c>
      <c r="EL55" s="89" t="n">
        <f aca="false">SUMPRODUCT(EL3:EL52,CLASSIF!$T3:$T52)/EL53</f>
        <v>0.489583333333333</v>
      </c>
      <c r="EM55" s="89" t="n">
        <f aca="false">SUMPRODUCT(EM3:EM52,CLASSIF!$T3:$T52)/EM53</f>
        <v>0.985740740740741</v>
      </c>
      <c r="EN55" s="89" t="n">
        <f aca="false">SUMPRODUCT(EN3:EN52,CLASSIF!$T3:$T52)/EN53</f>
        <v>0.607008547008547</v>
      </c>
      <c r="EO55" s="89" t="e">
        <f aca="false">SUMPRODUCT(EO3:EO52,CLASSIF!$T3:$T52)/EO53</f>
        <v>#DIV/0!</v>
      </c>
      <c r="EP55" s="89" t="n">
        <f aca="false">SUMPRODUCT(EP3:EP52,CLASSIF!$T3:$T52)/EP53</f>
        <v>0.655434446505875</v>
      </c>
      <c r="EQ55" s="89" t="n">
        <f aca="false">SUMPRODUCT(EQ3:EQ52,CLASSIF!$T3:$T52)/EQ53</f>
        <v>0.768563343222434</v>
      </c>
      <c r="ER55" s="89" t="n">
        <f aca="false">SUMPRODUCT(ER3:ER52,CLASSIF!$T3:$T52)/ER53</f>
        <v>0.826782407407407</v>
      </c>
      <c r="ES55" s="89" t="e">
        <f aca="false">SUMPRODUCT(ES3:ES52,CLASSIF!$T3:$T52)/ES53</f>
        <v>#DIV/0!</v>
      </c>
      <c r="ET55" s="89" t="e">
        <f aca="false">SUMPRODUCT(ET3:ET52,CLASSIF!$T3:$T52)/ET53</f>
        <v>#DIV/0!</v>
      </c>
      <c r="EU55" s="89" t="n">
        <f aca="false">SUMPRODUCT(EU3:EU52,CLASSIF!$T3:$T52)/EU53</f>
        <v>0.831761488511489</v>
      </c>
      <c r="EV55" s="89" t="e">
        <f aca="false">SUMPRODUCT(EV3:EV52,CLASSIF!$T3:$T52)/EV53</f>
        <v>#DIV/0!</v>
      </c>
      <c r="EW55" s="89" t="n">
        <f aca="false">SUMPRODUCT(EW3:EW52,CLASSIF!$T3:$T52)/EW53</f>
        <v>0.921944444444444</v>
      </c>
      <c r="EX55" s="89" t="n">
        <f aca="false">SUMPRODUCT(EX3:EX52,CLASSIF!$T3:$T52)/EX53</f>
        <v>0.540822510822511</v>
      </c>
      <c r="EY55" s="89" t="n">
        <f aca="false">SUMPRODUCT(EY3:EY52,CLASSIF!$T3:$T52)/EY53</f>
        <v>0.807242063492064</v>
      </c>
      <c r="EZ55" s="89" t="e">
        <f aca="false">SUMPRODUCT(EZ3:EZ52,CLASSIF!$T3:$T52)/EZ53</f>
        <v>#DIV/0!</v>
      </c>
      <c r="FA55" s="89" t="n">
        <f aca="false">SUMPRODUCT(FA3:FA52,CLASSIF!$T3:$T52)/FA53</f>
        <v>0.800277777777778</v>
      </c>
      <c r="FB55" s="89" t="e">
        <f aca="false">SUMPRODUCT(FB3:FB52,CLASSIF!$T3:$T52)/FB53</f>
        <v>#DIV/0!</v>
      </c>
      <c r="FC55" s="89" t="n">
        <f aca="false">SUMPRODUCT(FC3:FC52,CLASSIF!$T3:$T52)/FC53</f>
        <v>0.673928467365967</v>
      </c>
      <c r="FD55" s="89" t="n">
        <f aca="false">SUMPRODUCT(FD3:FD52,CLASSIF!$T3:$T52)/FD53</f>
        <v>0.843283660783661</v>
      </c>
      <c r="FE55" s="89" t="n">
        <f aca="false">SUMPRODUCT(FE3:FE52,CLASSIF!$T3:$T52)/FE53</f>
        <v>0.75369696969697</v>
      </c>
      <c r="FF55" s="89" t="e">
        <f aca="false">SUMPRODUCT(FF3:FF52,CLASSIF!$T3:$T52)/FF53</f>
        <v>#DIV/0!</v>
      </c>
    </row>
  </sheetData>
  <autoFilter ref="B2:DD54"/>
  <printOptions headings="false" gridLines="false" gridLinesSet="true" horizontalCentered="true" verticalCentered="false"/>
  <pageMargins left="0.1" right="0.1" top="0.5" bottom="0.25" header="0.511805555555555" footer="0.511805555555555"/>
  <pageSetup paperSize="9" scale="100" firstPageNumber="0" fitToWidth="2"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357" activePane="bottomLeft" state="frozen"/>
      <selection pane="topLeft" activeCell="A1" activeCellId="0" sqref="A1"/>
      <selection pane="bottomLeft" activeCell="A387" activeCellId="0" sqref="A387"/>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69</v>
      </c>
    </row>
    <row r="2" customFormat="false" ht="12.75" hidden="false" customHeight="false" outlineLevel="0" collapsed="false">
      <c r="A2" s="94" t="n">
        <v>1</v>
      </c>
      <c r="B2" s="95" t="n">
        <v>44383</v>
      </c>
      <c r="C2" s="40" t="s">
        <v>13</v>
      </c>
      <c r="D2" s="96" t="n">
        <v>6</v>
      </c>
      <c r="E2" s="96" t="n">
        <v>2</v>
      </c>
      <c r="F2" s="40" t="s">
        <v>48</v>
      </c>
      <c r="G2" s="97" t="str">
        <f aca="false">C2</f>
        <v>Elias</v>
      </c>
      <c r="H2" s="94" t="n">
        <f aca="false">IF(AND(E2=0,E3=0),25,20)</f>
        <v>20</v>
      </c>
      <c r="I2" s="97" t="str">
        <f aca="false">F2</f>
        <v>Guto</v>
      </c>
      <c r="J2" s="94" t="n">
        <f aca="false">IF(E2="WO40",-40,MAX(4,SUM(E2:E3)))</f>
        <v>8</v>
      </c>
      <c r="K2" s="94" t="n">
        <f aca="false">IF(D2&gt;E2,1,0)+IF(D3&gt;E3,1,0)+IF(D4&gt;E4,1,0)</f>
        <v>2</v>
      </c>
      <c r="L2" s="94" t="n">
        <f aca="false">IF(E2&gt;D2,1,0)+IF(E3&gt;D3,1,0)+IF(E4&gt;D4,1,0)</f>
        <v>1</v>
      </c>
      <c r="M2" s="97" t="str">
        <f aca="false">G2&amp;" d. "&amp;I2</f>
        <v>Elias d. Guto</v>
      </c>
      <c r="N2" s="97" t="str">
        <f aca="false">G2&amp;" x "&amp;I2</f>
        <v>Elias x Guto</v>
      </c>
      <c r="O2" s="97" t="str">
        <f aca="false">I2&amp;" x "&amp;G2</f>
        <v>Guto x Elias</v>
      </c>
      <c r="P2" s="94" t="n">
        <f aca="false">MONTH(B2)</f>
        <v>7</v>
      </c>
      <c r="Q2" s="94" t="n">
        <f aca="false">QUOTIENT(B2-2,7)-6129</f>
        <v>211</v>
      </c>
    </row>
    <row r="3" customFormat="false" ht="12.75" hidden="false" customHeight="false" outlineLevel="0" collapsed="false">
      <c r="A3" s="94"/>
      <c r="B3" s="39"/>
      <c r="C3" s="40"/>
      <c r="D3" s="98" t="n">
        <v>3</v>
      </c>
      <c r="E3" s="98" t="n">
        <v>6</v>
      </c>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t="n">
        <v>10</v>
      </c>
      <c r="E4" s="102" t="n">
        <v>6</v>
      </c>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t="n">
        <v>44383</v>
      </c>
      <c r="C5" s="40" t="s">
        <v>40</v>
      </c>
      <c r="D5" s="96" t="n">
        <v>6</v>
      </c>
      <c r="E5" s="96" t="n">
        <v>0</v>
      </c>
      <c r="F5" s="40" t="s">
        <v>24</v>
      </c>
      <c r="G5" s="105" t="str">
        <f aca="false">C5</f>
        <v>Robertinho</v>
      </c>
      <c r="H5" s="104" t="n">
        <f aca="false">IF(AND(E5=0,E6=0),25,20)</f>
        <v>20</v>
      </c>
      <c r="I5" s="105" t="str">
        <f aca="false">F5</f>
        <v>Juan</v>
      </c>
      <c r="J5" s="94" t="n">
        <f aca="false">IF(E5="WO40",-40,MAX(4,SUM(E5:E6)))</f>
        <v>4</v>
      </c>
      <c r="K5" s="104" t="n">
        <f aca="false">IF(D5&gt;E5,1,0)+IF(D6&gt;E6,1,0)+IF(D7&gt;E7,1,0)</f>
        <v>2</v>
      </c>
      <c r="L5" s="104" t="n">
        <f aca="false">IF(E5&gt;D5,1,0)+IF(E6&gt;D6,1,0)+IF(E7&gt;D7,1,0)</f>
        <v>0</v>
      </c>
      <c r="M5" s="97" t="str">
        <f aca="false">G5&amp;" d. "&amp;I5</f>
        <v>Robertinho d. Juan</v>
      </c>
      <c r="N5" s="97" t="str">
        <f aca="false">G5&amp;" x "&amp;I5</f>
        <v>Robertinho x Juan</v>
      </c>
      <c r="O5" s="97" t="str">
        <f aca="false">I5&amp;" x "&amp;G5</f>
        <v>Juan x Robertinho</v>
      </c>
      <c r="P5" s="94" t="n">
        <f aca="false">MONTH(B5)</f>
        <v>7</v>
      </c>
      <c r="Q5" s="94" t="n">
        <f aca="false">QUOTIENT(B5-2,7)-6129</f>
        <v>211</v>
      </c>
    </row>
    <row r="6" customFormat="false" ht="12.75" hidden="false" customHeight="false" outlineLevel="0" collapsed="false">
      <c r="A6" s="94"/>
      <c r="B6" s="39"/>
      <c r="C6" s="40"/>
      <c r="D6" s="98" t="n">
        <v>6</v>
      </c>
      <c r="E6" s="98" t="n">
        <v>2</v>
      </c>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t="n">
        <v>44384</v>
      </c>
      <c r="C8" s="40" t="s">
        <v>26</v>
      </c>
      <c r="D8" s="96" t="n">
        <v>7</v>
      </c>
      <c r="E8" s="96" t="n">
        <v>6</v>
      </c>
      <c r="F8" s="40" t="s">
        <v>42</v>
      </c>
      <c r="G8" s="105" t="str">
        <f aca="false">C8</f>
        <v>Luiz Henrique</v>
      </c>
      <c r="H8" s="104" t="n">
        <f aca="false">IF(AND(E8=0,E9=0),25,20)</f>
        <v>20</v>
      </c>
      <c r="I8" s="105" t="str">
        <f aca="false">F8</f>
        <v>Salgado</v>
      </c>
      <c r="J8" s="94" t="n">
        <f aca="false">IF(E8="WO40",-40,MAX(4,SUM(E8:E9)))</f>
        <v>12</v>
      </c>
      <c r="K8" s="104" t="n">
        <f aca="false">IF(D8&gt;E8,1,0)+IF(D9&gt;E9,1,0)+IF(D10&gt;E10,1,0)</f>
        <v>2</v>
      </c>
      <c r="L8" s="104" t="n">
        <f aca="false">IF(E8&gt;D8,1,0)+IF(E9&gt;D9,1,0)+IF(E10&gt;D10,1,0)</f>
        <v>1</v>
      </c>
      <c r="M8" s="97" t="str">
        <f aca="false">G8&amp;" d. "&amp;I8</f>
        <v>Luiz Henrique d. Salgado</v>
      </c>
      <c r="N8" s="97" t="str">
        <f aca="false">G8&amp;" x "&amp;I8</f>
        <v>Luiz Henrique x Salgado</v>
      </c>
      <c r="O8" s="97" t="str">
        <f aca="false">I8&amp;" x "&amp;G8</f>
        <v>Salgado x Luiz Henrique</v>
      </c>
      <c r="P8" s="94" t="n">
        <f aca="false">MONTH(B8)</f>
        <v>7</v>
      </c>
      <c r="Q8" s="94" t="n">
        <f aca="false">QUOTIENT(B8-2,7)-6129</f>
        <v>211</v>
      </c>
    </row>
    <row r="9" customFormat="false" ht="12.75" hidden="false" customHeight="false" outlineLevel="0" collapsed="false">
      <c r="A9" s="94"/>
      <c r="B9" s="39"/>
      <c r="C9" s="40"/>
      <c r="D9" s="98" t="n">
        <v>2</v>
      </c>
      <c r="E9" s="98" t="n">
        <v>6</v>
      </c>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t="n">
        <v>12</v>
      </c>
      <c r="E10" s="102" t="n">
        <v>10</v>
      </c>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t="n">
        <v>44384</v>
      </c>
      <c r="C11" s="40" t="s">
        <v>36</v>
      </c>
      <c r="D11" s="96" t="n">
        <v>6</v>
      </c>
      <c r="E11" s="96" t="n">
        <v>4</v>
      </c>
      <c r="F11" s="40" t="s">
        <v>13</v>
      </c>
      <c r="G11" s="105" t="str">
        <f aca="false">C11</f>
        <v>Pinga</v>
      </c>
      <c r="H11" s="104" t="n">
        <f aca="false">IF(AND(E11=0,E12=0),25,20)</f>
        <v>20</v>
      </c>
      <c r="I11" s="105" t="str">
        <f aca="false">F11</f>
        <v>Elias</v>
      </c>
      <c r="J11" s="94" t="n">
        <f aca="false">IF(E11="WO40",-40,MAX(4,SUM(E11:E12)))</f>
        <v>7</v>
      </c>
      <c r="K11" s="104" t="n">
        <f aca="false">IF(D11&gt;E11,1,0)+IF(D12&gt;E12,1,0)+IF(D13&gt;E13,1,0)</f>
        <v>2</v>
      </c>
      <c r="L11" s="104" t="n">
        <f aca="false">IF(E11&gt;D11,1,0)+IF(E12&gt;D12,1,0)+IF(E13&gt;D13,1,0)</f>
        <v>0</v>
      </c>
      <c r="M11" s="97" t="str">
        <f aca="false">G11&amp;" d. "&amp;I11</f>
        <v>Pinga d. Elias</v>
      </c>
      <c r="N11" s="97" t="str">
        <f aca="false">G11&amp;" x "&amp;I11</f>
        <v>Pinga x Elias</v>
      </c>
      <c r="O11" s="97" t="str">
        <f aca="false">I11&amp;" x "&amp;G11</f>
        <v>Elias x Pinga</v>
      </c>
      <c r="P11" s="94" t="n">
        <f aca="false">MONTH(B11)</f>
        <v>7</v>
      </c>
      <c r="Q11" s="94" t="n">
        <f aca="false">QUOTIENT(B11-2,7)-6129</f>
        <v>211</v>
      </c>
    </row>
    <row r="12" customFormat="false" ht="12.75" hidden="false" customHeight="false" outlineLevel="0" collapsed="false">
      <c r="A12" s="94"/>
      <c r="B12" s="39"/>
      <c r="C12" s="40"/>
      <c r="D12" s="98" t="n">
        <v>6</v>
      </c>
      <c r="E12" s="98" t="n">
        <v>3</v>
      </c>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t="n">
        <v>44385</v>
      </c>
      <c r="C14" s="40" t="s">
        <v>13</v>
      </c>
      <c r="D14" s="96" t="n">
        <v>6</v>
      </c>
      <c r="E14" s="96" t="n">
        <v>3</v>
      </c>
      <c r="F14" s="40" t="s">
        <v>18</v>
      </c>
      <c r="G14" s="105" t="str">
        <f aca="false">C14</f>
        <v>Elias</v>
      </c>
      <c r="H14" s="104" t="n">
        <f aca="false">IF(AND(E14=0,E15=0),25,20)</f>
        <v>20</v>
      </c>
      <c r="I14" s="105" t="str">
        <f aca="false">F14</f>
        <v>Flavio</v>
      </c>
      <c r="J14" s="94" t="n">
        <f aca="false">IF(E14="WO40",-40,MAX(4,SUM(E14:E15)))</f>
        <v>9</v>
      </c>
      <c r="K14" s="104" t="n">
        <f aca="false">IF(D14&gt;E14,1,0)+IF(D15&gt;E15,1,0)+IF(D16&gt;E16,1,0)</f>
        <v>2</v>
      </c>
      <c r="L14" s="104" t="n">
        <f aca="false">IF(E14&gt;D14,1,0)+IF(E15&gt;D15,1,0)+IF(E16&gt;D16,1,0)</f>
        <v>0</v>
      </c>
      <c r="M14" s="97" t="str">
        <f aca="false">G14&amp;" d. "&amp;I14</f>
        <v>Elias d. Flavio</v>
      </c>
      <c r="N14" s="97" t="str">
        <f aca="false">G14&amp;" x "&amp;I14</f>
        <v>Elias x Flavio</v>
      </c>
      <c r="O14" s="97" t="str">
        <f aca="false">I14&amp;" x "&amp;G14</f>
        <v>Flavio x Elias</v>
      </c>
      <c r="P14" s="94" t="n">
        <f aca="false">MONTH(B14)</f>
        <v>7</v>
      </c>
      <c r="Q14" s="94" t="n">
        <f aca="false">QUOTIENT(B14-2,7)-6129</f>
        <v>211</v>
      </c>
    </row>
    <row r="15" customFormat="false" ht="12.75" hidden="false" customHeight="false" outlineLevel="0" collapsed="false">
      <c r="A15" s="94"/>
      <c r="B15" s="39"/>
      <c r="C15" s="40"/>
      <c r="D15" s="98" t="n">
        <v>7</v>
      </c>
      <c r="E15" s="98" t="n">
        <v>6</v>
      </c>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t="n">
        <v>44385</v>
      </c>
      <c r="C17" s="40" t="s">
        <v>43</v>
      </c>
      <c r="D17" s="96" t="n">
        <v>6</v>
      </c>
      <c r="E17" s="96" t="n">
        <v>2</v>
      </c>
      <c r="F17" s="40" t="s">
        <v>24</v>
      </c>
      <c r="G17" s="105" t="str">
        <f aca="false">C17</f>
        <v>Sérgio Nacif</v>
      </c>
      <c r="H17" s="104" t="n">
        <f aca="false">IF(AND(E17=0,E18=0),25,20)</f>
        <v>20</v>
      </c>
      <c r="I17" s="105" t="str">
        <f aca="false">F17</f>
        <v>Juan</v>
      </c>
      <c r="J17" s="94" t="n">
        <f aca="false">IF(E17="WO40",-40,MAX(4,SUM(E17:E18)))</f>
        <v>4</v>
      </c>
      <c r="K17" s="104" t="n">
        <f aca="false">IF(D17&gt;E17,1,0)+IF(D18&gt;E18,1,0)+IF(D19&gt;E19,1,0)</f>
        <v>2</v>
      </c>
      <c r="L17" s="104" t="n">
        <f aca="false">IF(E17&gt;D17,1,0)+IF(E18&gt;D18,1,0)+IF(E19&gt;D19,1,0)</f>
        <v>0</v>
      </c>
      <c r="M17" s="97" t="str">
        <f aca="false">G17&amp;" d. "&amp;I17</f>
        <v>Sérgio Nacif d. Juan</v>
      </c>
      <c r="N17" s="97" t="str">
        <f aca="false">G17&amp;" x "&amp;I17</f>
        <v>Sérgio Nacif x Juan</v>
      </c>
      <c r="O17" s="97" t="str">
        <f aca="false">I17&amp;" x "&amp;G17</f>
        <v>Juan x Sérgio Nacif</v>
      </c>
      <c r="P17" s="94" t="n">
        <f aca="false">MONTH(B17)</f>
        <v>7</v>
      </c>
      <c r="Q17" s="94" t="n">
        <f aca="false">QUOTIENT(B17-2,7)-6129</f>
        <v>211</v>
      </c>
    </row>
    <row r="18" customFormat="false" ht="12.75" hidden="false" customHeight="false" outlineLevel="0" collapsed="false">
      <c r="A18" s="94"/>
      <c r="B18" s="39"/>
      <c r="C18" s="40"/>
      <c r="D18" s="98" t="n">
        <v>6</v>
      </c>
      <c r="E18" s="98" t="n">
        <v>1</v>
      </c>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t="n">
        <v>44386</v>
      </c>
      <c r="C20" s="40" t="s">
        <v>7</v>
      </c>
      <c r="D20" s="96" t="n">
        <v>6</v>
      </c>
      <c r="E20" s="96" t="n">
        <v>3</v>
      </c>
      <c r="F20" s="40" t="s">
        <v>23</v>
      </c>
      <c r="G20" s="105" t="str">
        <f aca="false">C20</f>
        <v>Carlos Coimbra</v>
      </c>
      <c r="H20" s="104" t="n">
        <f aca="false">IF(AND(E20=0,E21=0),25,20)</f>
        <v>20</v>
      </c>
      <c r="I20" s="105" t="str">
        <f aca="false">F20</f>
        <v>Ivan</v>
      </c>
      <c r="J20" s="94" t="n">
        <f aca="false">IF(E20="WO40",-40,MAX(4,SUM(E20:E21)))</f>
        <v>9</v>
      </c>
      <c r="K20" s="104" t="n">
        <f aca="false">IF(D20&gt;E20,1,0)+IF(D21&gt;E21,1,0)+IF(D22&gt;E22,1,0)</f>
        <v>2</v>
      </c>
      <c r="L20" s="104" t="n">
        <f aca="false">IF(E20&gt;D20,1,0)+IF(E21&gt;D21,1,0)+IF(E22&gt;D22,1,0)</f>
        <v>1</v>
      </c>
      <c r="M20" s="97" t="str">
        <f aca="false">G20&amp;" d. "&amp;I20</f>
        <v>Carlos Coimbra d. Ivan</v>
      </c>
      <c r="N20" s="97" t="str">
        <f aca="false">G20&amp;" x "&amp;I20</f>
        <v>Carlos Coimbra x Ivan</v>
      </c>
      <c r="O20" s="97" t="str">
        <f aca="false">I20&amp;" x "&amp;G20</f>
        <v>Ivan x Carlos Coimbra</v>
      </c>
      <c r="P20" s="94" t="n">
        <f aca="false">MONTH(B20)</f>
        <v>7</v>
      </c>
      <c r="Q20" s="94" t="n">
        <f aca="false">QUOTIENT(B20-2,7)-6129</f>
        <v>211</v>
      </c>
    </row>
    <row r="21" customFormat="false" ht="12.75" hidden="false" customHeight="false" outlineLevel="0" collapsed="false">
      <c r="A21" s="94"/>
      <c r="B21" s="39"/>
      <c r="C21" s="40"/>
      <c r="D21" s="98" t="n">
        <v>3</v>
      </c>
      <c r="E21" s="98" t="n">
        <v>6</v>
      </c>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t="n">
        <v>12</v>
      </c>
      <c r="E22" s="102" t="n">
        <v>10</v>
      </c>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t="n">
        <v>44386</v>
      </c>
      <c r="C23" s="40" t="s">
        <v>13</v>
      </c>
      <c r="D23" s="96" t="n">
        <v>6</v>
      </c>
      <c r="E23" s="96" t="n">
        <v>2</v>
      </c>
      <c r="F23" s="40" t="s">
        <v>24</v>
      </c>
      <c r="G23" s="105" t="str">
        <f aca="false">C23</f>
        <v>Elias</v>
      </c>
      <c r="H23" s="104" t="n">
        <f aca="false">IF(AND(E23=0,E24=0),25,20)</f>
        <v>20</v>
      </c>
      <c r="I23" s="105" t="str">
        <f aca="false">F23</f>
        <v>Juan</v>
      </c>
      <c r="J23" s="94" t="n">
        <f aca="false">IF(E23="WO40",-40,MAX(4,SUM(E23:E24)))</f>
        <v>6</v>
      </c>
      <c r="K23" s="104" t="n">
        <f aca="false">IF(D23&gt;E23,1,0)+IF(D24&gt;E24,1,0)+IF(D25&gt;E25,1,0)</f>
        <v>2</v>
      </c>
      <c r="L23" s="104" t="n">
        <f aca="false">IF(E23&gt;D23,1,0)+IF(E24&gt;D24,1,0)+IF(E25&gt;D25,1,0)</f>
        <v>0</v>
      </c>
      <c r="M23" s="97" t="str">
        <f aca="false">G23&amp;" d. "&amp;I23</f>
        <v>Elias d. Juan</v>
      </c>
      <c r="N23" s="97" t="str">
        <f aca="false">G23&amp;" x "&amp;I23</f>
        <v>Elias x Juan</v>
      </c>
      <c r="O23" s="97" t="str">
        <f aca="false">I23&amp;" x "&amp;G23</f>
        <v>Juan x Elias</v>
      </c>
      <c r="P23" s="94" t="n">
        <f aca="false">MONTH(B23)</f>
        <v>7</v>
      </c>
      <c r="Q23" s="94" t="n">
        <f aca="false">QUOTIENT(B23-2,7)-6129</f>
        <v>211</v>
      </c>
    </row>
    <row r="24" customFormat="false" ht="12.75" hidden="false" customHeight="false" outlineLevel="0" collapsed="false">
      <c r="A24" s="94"/>
      <c r="B24" s="39"/>
      <c r="C24" s="40"/>
      <c r="D24" s="98" t="n">
        <v>6</v>
      </c>
      <c r="E24" s="98" t="n">
        <v>4</v>
      </c>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t="n">
        <v>44386</v>
      </c>
      <c r="C26" s="40" t="s">
        <v>44</v>
      </c>
      <c r="D26" s="96" t="n">
        <v>6</v>
      </c>
      <c r="E26" s="96" t="n">
        <v>0</v>
      </c>
      <c r="F26" s="40" t="s">
        <v>14</v>
      </c>
      <c r="G26" s="105" t="str">
        <f aca="false">C26</f>
        <v>Rubens</v>
      </c>
      <c r="H26" s="104" t="n">
        <f aca="false">IF(AND(E26=0,E27=0),25,20)</f>
        <v>20</v>
      </c>
      <c r="I26" s="105" t="str">
        <f aca="false">F26</f>
        <v>Fabinho</v>
      </c>
      <c r="J26" s="94" t="n">
        <f aca="false">IF(E26="WO40",-40,MAX(4,SUM(E26:E27)))</f>
        <v>4</v>
      </c>
      <c r="K26" s="104" t="n">
        <f aca="false">IF(D26&gt;E26,1,0)+IF(D27&gt;E27,1,0)+IF(D28&gt;E28,1,0)</f>
        <v>2</v>
      </c>
      <c r="L26" s="104" t="n">
        <f aca="false">IF(E26&gt;D26,1,0)+IF(E27&gt;D27,1,0)+IF(E28&gt;D28,1,0)</f>
        <v>0</v>
      </c>
      <c r="M26" s="97" t="str">
        <f aca="false">G26&amp;" d. "&amp;I26</f>
        <v>Rubens d. Fabinho</v>
      </c>
      <c r="N26" s="97" t="str">
        <f aca="false">G26&amp;" x "&amp;I26</f>
        <v>Rubens x Fabinho</v>
      </c>
      <c r="O26" s="97" t="str">
        <f aca="false">I26&amp;" x "&amp;G26</f>
        <v>Fabinho x Rubens</v>
      </c>
      <c r="P26" s="94" t="n">
        <f aca="false">MONTH(B26)</f>
        <v>7</v>
      </c>
      <c r="Q26" s="94" t="n">
        <f aca="false">QUOTIENT(B26-2,7)-6129</f>
        <v>211</v>
      </c>
    </row>
    <row r="27" customFormat="false" ht="12.75" hidden="false" customHeight="false" outlineLevel="0" collapsed="false">
      <c r="A27" s="94"/>
      <c r="B27" s="39"/>
      <c r="C27" s="40"/>
      <c r="D27" s="98" t="n">
        <v>6</v>
      </c>
      <c r="E27" s="98" t="n">
        <v>1</v>
      </c>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t="n">
        <v>44388</v>
      </c>
      <c r="C29" s="40" t="s">
        <v>13</v>
      </c>
      <c r="D29" s="96" t="n">
        <v>1</v>
      </c>
      <c r="E29" s="96" t="n">
        <v>6</v>
      </c>
      <c r="F29" s="40" t="s">
        <v>26</v>
      </c>
      <c r="G29" s="105" t="str">
        <f aca="false">C29</f>
        <v>Elias</v>
      </c>
      <c r="H29" s="104" t="n">
        <f aca="false">IF(AND(E29=0,E30=0),25,20)</f>
        <v>20</v>
      </c>
      <c r="I29" s="105" t="str">
        <f aca="false">F29</f>
        <v>Luiz Henrique</v>
      </c>
      <c r="J29" s="94" t="n">
        <f aca="false">IF(E29="WO40",-40,MAX(4,SUM(E29:E30)))</f>
        <v>10</v>
      </c>
      <c r="K29" s="104" t="n">
        <f aca="false">IF(D29&gt;E29,1,0)+IF(D30&gt;E30,1,0)+IF(D31&gt;E31,1,0)</f>
        <v>2</v>
      </c>
      <c r="L29" s="104" t="n">
        <f aca="false">IF(E29&gt;D29,1,0)+IF(E30&gt;D30,1,0)+IF(E31&gt;D31,1,0)</f>
        <v>1</v>
      </c>
      <c r="M29" s="97" t="str">
        <f aca="false">G29&amp;" d. "&amp;I29</f>
        <v>Elias d. Luiz Henrique</v>
      </c>
      <c r="N29" s="97" t="str">
        <f aca="false">G29&amp;" x "&amp;I29</f>
        <v>Elias x Luiz Henrique</v>
      </c>
      <c r="O29" s="97" t="str">
        <f aca="false">I29&amp;" x "&amp;G29</f>
        <v>Luiz Henrique x Elias</v>
      </c>
      <c r="P29" s="94" t="n">
        <f aca="false">MONTH(B29)</f>
        <v>7</v>
      </c>
      <c r="Q29" s="94" t="n">
        <f aca="false">QUOTIENT(B29-2,7)-6129</f>
        <v>211</v>
      </c>
    </row>
    <row r="30" customFormat="false" ht="12.75" hidden="false" customHeight="false" outlineLevel="0" collapsed="false">
      <c r="A30" s="94"/>
      <c r="B30" s="39"/>
      <c r="C30" s="40"/>
      <c r="D30" s="98" t="n">
        <v>6</v>
      </c>
      <c r="E30" s="98" t="n">
        <v>4</v>
      </c>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t="n">
        <v>10</v>
      </c>
      <c r="E31" s="102" t="n">
        <v>5</v>
      </c>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t="n">
        <v>44388</v>
      </c>
      <c r="C32" s="40" t="s">
        <v>23</v>
      </c>
      <c r="D32" s="96" t="n">
        <v>1</v>
      </c>
      <c r="E32" s="96" t="n">
        <v>6</v>
      </c>
      <c r="F32" s="40" t="s">
        <v>40</v>
      </c>
      <c r="G32" s="105" t="str">
        <f aca="false">C32</f>
        <v>Ivan</v>
      </c>
      <c r="H32" s="104" t="n">
        <f aca="false">IF(AND(E32=0,E33=0),25,20)</f>
        <v>20</v>
      </c>
      <c r="I32" s="105" t="str">
        <f aca="false">F32</f>
        <v>Robertinho</v>
      </c>
      <c r="J32" s="94" t="n">
        <f aca="false">IF(E32="WO40",-40,MAX(4,SUM(E32:E33)))</f>
        <v>7</v>
      </c>
      <c r="K32" s="104" t="n">
        <f aca="false">IF(D32&gt;E32,1,0)+IF(D33&gt;E33,1,0)+IF(D34&gt;E34,1,0)</f>
        <v>2</v>
      </c>
      <c r="L32" s="104" t="n">
        <f aca="false">IF(E32&gt;D32,1,0)+IF(E33&gt;D33,1,0)+IF(E34&gt;D34,1,0)</f>
        <v>1</v>
      </c>
      <c r="M32" s="97" t="str">
        <f aca="false">G32&amp;" d. "&amp;I32</f>
        <v>Ivan d. Robertinho</v>
      </c>
      <c r="N32" s="97" t="str">
        <f aca="false">G32&amp;" x "&amp;I32</f>
        <v>Ivan x Robertinho</v>
      </c>
      <c r="O32" s="97" t="str">
        <f aca="false">I32&amp;" x "&amp;G32</f>
        <v>Robertinho x Ivan</v>
      </c>
      <c r="P32" s="94" t="n">
        <f aca="false">MONTH(B32)</f>
        <v>7</v>
      </c>
      <c r="Q32" s="94" t="n">
        <f aca="false">QUOTIENT(B32-2,7)-6129</f>
        <v>211</v>
      </c>
    </row>
    <row r="33" customFormat="false" ht="12.75" hidden="false" customHeight="false" outlineLevel="0" collapsed="false">
      <c r="A33" s="94"/>
      <c r="B33" s="39"/>
      <c r="C33" s="40"/>
      <c r="D33" s="98" t="n">
        <v>6</v>
      </c>
      <c r="E33" s="98" t="n">
        <v>1</v>
      </c>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t="n">
        <v>10</v>
      </c>
      <c r="E34" s="102" t="n">
        <v>1</v>
      </c>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t="n">
        <v>44390</v>
      </c>
      <c r="C35" s="40" t="s">
        <v>33</v>
      </c>
      <c r="D35" s="96" t="n">
        <v>7</v>
      </c>
      <c r="E35" s="96" t="n">
        <v>6</v>
      </c>
      <c r="F35" s="40" t="s">
        <v>18</v>
      </c>
      <c r="G35" s="105" t="str">
        <f aca="false">C35</f>
        <v>Pedrão</v>
      </c>
      <c r="H35" s="104" t="n">
        <f aca="false">IF(AND(E35=0,E36=0),25,20)</f>
        <v>20</v>
      </c>
      <c r="I35" s="105" t="str">
        <f aca="false">F35</f>
        <v>Flavio</v>
      </c>
      <c r="J35" s="94" t="n">
        <f aca="false">IF(E35="WO40",-40,MAX(4,SUM(E35:E36)))</f>
        <v>9</v>
      </c>
      <c r="K35" s="104" t="n">
        <f aca="false">IF(D35&gt;E35,1,0)+IF(D36&gt;E36,1,0)+IF(D37&gt;E37,1,0)</f>
        <v>2</v>
      </c>
      <c r="L35" s="104" t="n">
        <f aca="false">IF(E35&gt;D35,1,0)+IF(E36&gt;D36,1,0)+IF(E37&gt;D37,1,0)</f>
        <v>0</v>
      </c>
      <c r="M35" s="97" t="str">
        <f aca="false">G35&amp;" d. "&amp;I35</f>
        <v>Pedrão d. Flavio</v>
      </c>
      <c r="N35" s="97" t="str">
        <f aca="false">G35&amp;" x "&amp;I35</f>
        <v>Pedrão x Flavio</v>
      </c>
      <c r="O35" s="97" t="str">
        <f aca="false">I35&amp;" x "&amp;G35</f>
        <v>Flavio x Pedrão</v>
      </c>
      <c r="P35" s="94" t="n">
        <f aca="false">MONTH(B35)</f>
        <v>7</v>
      </c>
      <c r="Q35" s="94" t="n">
        <f aca="false">QUOTIENT(B35-2,7)-6129</f>
        <v>212</v>
      </c>
    </row>
    <row r="36" customFormat="false" ht="12.75" hidden="false" customHeight="false" outlineLevel="0" collapsed="false">
      <c r="A36" s="94"/>
      <c r="B36" s="39"/>
      <c r="C36" s="40"/>
      <c r="D36" s="98" t="n">
        <v>6</v>
      </c>
      <c r="E36" s="98" t="n">
        <v>3</v>
      </c>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t="n">
        <v>44390</v>
      </c>
      <c r="C38" s="40" t="s">
        <v>48</v>
      </c>
      <c r="D38" s="96" t="n">
        <v>6</v>
      </c>
      <c r="E38" s="96" t="n">
        <v>3</v>
      </c>
      <c r="F38" s="40" t="s">
        <v>24</v>
      </c>
      <c r="G38" s="105" t="str">
        <f aca="false">C38</f>
        <v>Guto</v>
      </c>
      <c r="H38" s="104" t="n">
        <f aca="false">IF(AND(E38=0,E39=0),25,20)</f>
        <v>20</v>
      </c>
      <c r="I38" s="105" t="str">
        <f aca="false">F38</f>
        <v>Juan</v>
      </c>
      <c r="J38" s="94" t="n">
        <f aca="false">IF(E38="WO40",-40,MAX(4,SUM(E38:E39)))</f>
        <v>4</v>
      </c>
      <c r="K38" s="104" t="n">
        <f aca="false">IF(D38&gt;E38,1,0)+IF(D39&gt;E39,1,0)+IF(D40&gt;E40,1,0)</f>
        <v>2</v>
      </c>
      <c r="L38" s="104" t="n">
        <f aca="false">IF(E38&gt;D38,1,0)+IF(E39&gt;D39,1,0)+IF(E40&gt;D40,1,0)</f>
        <v>0</v>
      </c>
      <c r="M38" s="97" t="str">
        <f aca="false">G38&amp;" d. "&amp;I38</f>
        <v>Guto d. Juan</v>
      </c>
      <c r="N38" s="97" t="str">
        <f aca="false">G38&amp;" x "&amp;I38</f>
        <v>Guto x Juan</v>
      </c>
      <c r="O38" s="97" t="str">
        <f aca="false">I38&amp;" x "&amp;G38</f>
        <v>Juan x Guto</v>
      </c>
      <c r="P38" s="94" t="n">
        <f aca="false">MONTH(B38)</f>
        <v>7</v>
      </c>
      <c r="Q38" s="94" t="n">
        <f aca="false">QUOTIENT(B38-2,7)-6129</f>
        <v>212</v>
      </c>
    </row>
    <row r="39" customFormat="false" ht="12.75" hidden="false" customHeight="false" outlineLevel="0" collapsed="false">
      <c r="A39" s="94"/>
      <c r="B39" s="39"/>
      <c r="C39" s="40"/>
      <c r="D39" s="98" t="n">
        <v>6</v>
      </c>
      <c r="E39" s="98" t="n">
        <v>1</v>
      </c>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t="n">
        <v>44390</v>
      </c>
      <c r="C41" s="40" t="s">
        <v>42</v>
      </c>
      <c r="D41" s="96" t="n">
        <v>6</v>
      </c>
      <c r="E41" s="96" t="n">
        <v>1</v>
      </c>
      <c r="F41" s="40" t="s">
        <v>50</v>
      </c>
      <c r="G41" s="105" t="str">
        <f aca="false">C41</f>
        <v>Salgado</v>
      </c>
      <c r="H41" s="104" t="n">
        <f aca="false">IF(AND(E41=0,E42=0),25,20)</f>
        <v>20</v>
      </c>
      <c r="I41" s="105" t="str">
        <f aca="false">F41</f>
        <v>Yokota</v>
      </c>
      <c r="J41" s="94" t="n">
        <f aca="false">IF(E41="WO40",-40,MAX(4,SUM(E41:E42)))</f>
        <v>4</v>
      </c>
      <c r="K41" s="104" t="n">
        <f aca="false">IF(D41&gt;E41,1,0)+IF(D42&gt;E42,1,0)+IF(D43&gt;E43,1,0)</f>
        <v>2</v>
      </c>
      <c r="L41" s="104" t="n">
        <f aca="false">IF(E41&gt;D41,1,0)+IF(E42&gt;D42,1,0)+IF(E43&gt;D43,1,0)</f>
        <v>0</v>
      </c>
      <c r="M41" s="97" t="str">
        <f aca="false">G41&amp;" d. "&amp;I41</f>
        <v>Salgado d. Yokota</v>
      </c>
      <c r="N41" s="97" t="str">
        <f aca="false">G41&amp;" x "&amp;I41</f>
        <v>Salgado x Yokota</v>
      </c>
      <c r="O41" s="97" t="str">
        <f aca="false">I41&amp;" x "&amp;G41</f>
        <v>Yokota x Salgado</v>
      </c>
      <c r="P41" s="94" t="n">
        <f aca="false">MONTH(B41)</f>
        <v>7</v>
      </c>
      <c r="Q41" s="94" t="n">
        <f aca="false">QUOTIENT(B41-2,7)-6129</f>
        <v>212</v>
      </c>
    </row>
    <row r="42" customFormat="false" ht="12.75" hidden="false" customHeight="false" outlineLevel="0" collapsed="false">
      <c r="A42" s="94"/>
      <c r="B42" s="39"/>
      <c r="C42" s="40"/>
      <c r="D42" s="98" t="n">
        <v>6</v>
      </c>
      <c r="E42" s="98" t="n">
        <v>0</v>
      </c>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t="n">
        <v>44391</v>
      </c>
      <c r="C44" s="40" t="s">
        <v>13</v>
      </c>
      <c r="D44" s="96" t="n">
        <v>6</v>
      </c>
      <c r="E44" s="96" t="n">
        <v>3</v>
      </c>
      <c r="F44" s="40" t="s">
        <v>30</v>
      </c>
      <c r="G44" s="105" t="str">
        <f aca="false">C44</f>
        <v>Elias</v>
      </c>
      <c r="H44" s="104" t="n">
        <f aca="false">IF(AND(E44=0,E45=0),25,20)</f>
        <v>20</v>
      </c>
      <c r="I44" s="105" t="str">
        <f aca="false">F44</f>
        <v>Oswald</v>
      </c>
      <c r="J44" s="94" t="n">
        <f aca="false">IF(E44="WO40",-40,MAX(4,SUM(E44:E45)))</f>
        <v>9</v>
      </c>
      <c r="K44" s="104" t="n">
        <f aca="false">IF(D44&gt;E44,1,0)+IF(D45&gt;E45,1,0)+IF(D46&gt;E46,1,0)</f>
        <v>2</v>
      </c>
      <c r="L44" s="104" t="n">
        <f aca="false">IF(E44&gt;D44,1,0)+IF(E45&gt;D45,1,0)+IF(E46&gt;D46,1,0)</f>
        <v>1</v>
      </c>
      <c r="M44" s="97" t="str">
        <f aca="false">G44&amp;" d. "&amp;I44</f>
        <v>Elias d. Oswald</v>
      </c>
      <c r="N44" s="97" t="str">
        <f aca="false">G44&amp;" x "&amp;I44</f>
        <v>Elias x Oswald</v>
      </c>
      <c r="O44" s="97" t="str">
        <f aca="false">I44&amp;" x "&amp;G44</f>
        <v>Oswald x Elias</v>
      </c>
      <c r="P44" s="94" t="n">
        <f aca="false">MONTH(B44)</f>
        <v>7</v>
      </c>
      <c r="Q44" s="94" t="n">
        <f aca="false">QUOTIENT(B44-2,7)-6129</f>
        <v>212</v>
      </c>
    </row>
    <row r="45" customFormat="false" ht="12.8" hidden="false" customHeight="false" outlineLevel="0" collapsed="false">
      <c r="A45" s="94"/>
      <c r="B45" s="39"/>
      <c r="C45" s="40"/>
      <c r="D45" s="98" t="n">
        <v>2</v>
      </c>
      <c r="E45" s="98" t="n">
        <v>6</v>
      </c>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t="n">
        <v>10</v>
      </c>
      <c r="E46" s="102" t="n">
        <v>5</v>
      </c>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t="n">
        <v>44392</v>
      </c>
      <c r="C47" s="40" t="s">
        <v>18</v>
      </c>
      <c r="D47" s="96" t="n">
        <v>6</v>
      </c>
      <c r="E47" s="96" t="n">
        <v>1</v>
      </c>
      <c r="F47" s="40" t="s">
        <v>25</v>
      </c>
      <c r="G47" s="105" t="str">
        <f aca="false">C47</f>
        <v>Flavio</v>
      </c>
      <c r="H47" s="104" t="n">
        <f aca="false">IF(AND(E47=0,E48=0),25,20)</f>
        <v>20</v>
      </c>
      <c r="I47" s="105" t="str">
        <f aca="false">F47</f>
        <v>Luis Carlos</v>
      </c>
      <c r="J47" s="94" t="n">
        <f aca="false">IF(E47="WO40",-40,MAX(4,SUM(E47:E48)))</f>
        <v>4</v>
      </c>
      <c r="K47" s="104" t="n">
        <f aca="false">IF(D47&gt;E47,1,0)+IF(D48&gt;E48,1,0)+IF(D49&gt;E49,1,0)</f>
        <v>2</v>
      </c>
      <c r="L47" s="104" t="n">
        <f aca="false">IF(E47&gt;D47,1,0)+IF(E48&gt;D48,1,0)+IF(E49&gt;D49,1,0)</f>
        <v>0</v>
      </c>
      <c r="M47" s="97" t="str">
        <f aca="false">G47&amp;" d. "&amp;I47</f>
        <v>Flavio d. Luis Carlos</v>
      </c>
      <c r="N47" s="97" t="str">
        <f aca="false">G47&amp;" x "&amp;I47</f>
        <v>Flavio x Luis Carlos</v>
      </c>
      <c r="O47" s="97" t="str">
        <f aca="false">I47&amp;" x "&amp;G47</f>
        <v>Luis Carlos x Flavio</v>
      </c>
      <c r="P47" s="94" t="n">
        <f aca="false">MONTH(B47)</f>
        <v>7</v>
      </c>
      <c r="Q47" s="94" t="n">
        <f aca="false">QUOTIENT(B47-2,7)-6129</f>
        <v>212</v>
      </c>
    </row>
    <row r="48" customFormat="false" ht="12.75" hidden="false" customHeight="false" outlineLevel="0" collapsed="false">
      <c r="A48" s="94"/>
      <c r="B48" s="39"/>
      <c r="C48" s="40"/>
      <c r="D48" s="98" t="n">
        <v>6</v>
      </c>
      <c r="E48" s="98" t="n">
        <v>1</v>
      </c>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t="n">
        <v>44392</v>
      </c>
      <c r="C50" s="40" t="s">
        <v>24</v>
      </c>
      <c r="D50" s="96" t="n">
        <v>6</v>
      </c>
      <c r="E50" s="96" t="n">
        <v>0</v>
      </c>
      <c r="F50" s="40" t="s">
        <v>50</v>
      </c>
      <c r="G50" s="105" t="str">
        <f aca="false">C50</f>
        <v>Juan</v>
      </c>
      <c r="H50" s="104" t="n">
        <f aca="false">IF(AND(E50=0,E51=0),25,20)</f>
        <v>20</v>
      </c>
      <c r="I50" s="105" t="str">
        <f aca="false">F50</f>
        <v>Yokota</v>
      </c>
      <c r="J50" s="94" t="n">
        <f aca="false">IF(E50="WO40",-40,MAX(4,SUM(E50:E51)))</f>
        <v>4</v>
      </c>
      <c r="K50" s="104" t="n">
        <f aca="false">IF(D50&gt;E50,1,0)+IF(D51&gt;E51,1,0)+IF(D52&gt;E52,1,0)</f>
        <v>2</v>
      </c>
      <c r="L50" s="104" t="n">
        <f aca="false">IF(E50&gt;D50,1,0)+IF(E51&gt;D51,1,0)+IF(E52&gt;D52,1,0)</f>
        <v>0</v>
      </c>
      <c r="M50" s="97" t="str">
        <f aca="false">G50&amp;" d. "&amp;I50</f>
        <v>Juan d. Yokota</v>
      </c>
      <c r="N50" s="97" t="str">
        <f aca="false">G50&amp;" x "&amp;I50</f>
        <v>Juan x Yokota</v>
      </c>
      <c r="O50" s="97" t="str">
        <f aca="false">I50&amp;" x "&amp;G50</f>
        <v>Yokota x Juan</v>
      </c>
      <c r="P50" s="94" t="n">
        <f aca="false">MONTH(B50)</f>
        <v>7</v>
      </c>
      <c r="Q50" s="94" t="n">
        <f aca="false">QUOTIENT(B50-2,7)-6129</f>
        <v>212</v>
      </c>
    </row>
    <row r="51" customFormat="false" ht="12.75" hidden="false" customHeight="false" outlineLevel="0" collapsed="false">
      <c r="A51" s="94"/>
      <c r="B51" s="39"/>
      <c r="C51" s="40"/>
      <c r="D51" s="98" t="n">
        <v>6</v>
      </c>
      <c r="E51" s="98" t="n">
        <v>2</v>
      </c>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t="n">
        <v>44392</v>
      </c>
      <c r="C53" s="40" t="s">
        <v>40</v>
      </c>
      <c r="D53" s="96" t="n">
        <v>6</v>
      </c>
      <c r="E53" s="96" t="n">
        <v>3</v>
      </c>
      <c r="F53" s="40" t="s">
        <v>13</v>
      </c>
      <c r="G53" s="105" t="str">
        <f aca="false">C53</f>
        <v>Robertinho</v>
      </c>
      <c r="H53" s="104" t="n">
        <f aca="false">IF(AND(E53=0,E54=0),25,20)</f>
        <v>20</v>
      </c>
      <c r="I53" s="105" t="str">
        <f aca="false">F53</f>
        <v>Elias</v>
      </c>
      <c r="J53" s="94" t="n">
        <f aca="false">IF(E53="WO40",-40,MAX(4,SUM(E53:E54)))</f>
        <v>4</v>
      </c>
      <c r="K53" s="104" t="n">
        <f aca="false">IF(D53&gt;E53,1,0)+IF(D54&gt;E54,1,0)+IF(D55&gt;E55,1,0)</f>
        <v>2</v>
      </c>
      <c r="L53" s="104" t="n">
        <f aca="false">IF(E53&gt;D53,1,0)+IF(E54&gt;D54,1,0)+IF(E55&gt;D55,1,0)</f>
        <v>0</v>
      </c>
      <c r="M53" s="97" t="str">
        <f aca="false">G53&amp;" d. "&amp;I53</f>
        <v>Robertinho d. Elias</v>
      </c>
      <c r="N53" s="97" t="str">
        <f aca="false">G53&amp;" x "&amp;I53</f>
        <v>Robertinho x Elias</v>
      </c>
      <c r="O53" s="97" t="str">
        <f aca="false">I53&amp;" x "&amp;G53</f>
        <v>Elias x Robertinho</v>
      </c>
      <c r="P53" s="94" t="n">
        <f aca="false">MONTH(B53)</f>
        <v>7</v>
      </c>
      <c r="Q53" s="94" t="n">
        <f aca="false">QUOTIENT(B53-2,7)-6129</f>
        <v>212</v>
      </c>
    </row>
    <row r="54" customFormat="false" ht="12.75" hidden="false" customHeight="false" outlineLevel="0" collapsed="false">
      <c r="A54" s="94"/>
      <c r="B54" s="95"/>
      <c r="C54" s="40"/>
      <c r="D54" s="98" t="n">
        <v>6</v>
      </c>
      <c r="E54" s="98" t="n">
        <v>1</v>
      </c>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t="n">
        <v>44393</v>
      </c>
      <c r="C56" s="40" t="s">
        <v>12</v>
      </c>
      <c r="D56" s="96" t="n">
        <v>6</v>
      </c>
      <c r="E56" s="96" t="n">
        <v>1</v>
      </c>
      <c r="F56" s="40" t="s">
        <v>36</v>
      </c>
      <c r="G56" s="105" t="str">
        <f aca="false">C56</f>
        <v>Duclerc</v>
      </c>
      <c r="H56" s="104" t="n">
        <f aca="false">IF(AND(E56=0,E57=0),25,20)</f>
        <v>20</v>
      </c>
      <c r="I56" s="105" t="str">
        <f aca="false">F56</f>
        <v>Pinga</v>
      </c>
      <c r="J56" s="94" t="n">
        <f aca="false">IF(E56="WO40",-40,MAX(4,SUM(E56:E57)))</f>
        <v>4</v>
      </c>
      <c r="K56" s="104" t="n">
        <f aca="false">IF(D56&gt;E56,1,0)+IF(D57&gt;E57,1,0)+IF(D58&gt;E58,1,0)</f>
        <v>2</v>
      </c>
      <c r="L56" s="104" t="n">
        <f aca="false">IF(E56&gt;D56,1,0)+IF(E57&gt;D57,1,0)+IF(E58&gt;D58,1,0)</f>
        <v>0</v>
      </c>
      <c r="M56" s="97" t="str">
        <f aca="false">G56&amp;" d. "&amp;I56</f>
        <v>Duclerc d. Pinga</v>
      </c>
      <c r="N56" s="97" t="str">
        <f aca="false">G56&amp;" x "&amp;I56</f>
        <v>Duclerc x Pinga</v>
      </c>
      <c r="O56" s="97" t="str">
        <f aca="false">I56&amp;" x "&amp;G56</f>
        <v>Pinga x Duclerc</v>
      </c>
      <c r="P56" s="94" t="n">
        <f aca="false">MONTH(B56)</f>
        <v>7</v>
      </c>
      <c r="Q56" s="94" t="n">
        <f aca="false">QUOTIENT(B56-2,7)-6129</f>
        <v>212</v>
      </c>
    </row>
    <row r="57" customFormat="false" ht="12.75" hidden="false" customHeight="false" outlineLevel="0" collapsed="false">
      <c r="A57" s="94"/>
      <c r="B57" s="39"/>
      <c r="C57" s="40"/>
      <c r="D57" s="98" t="n">
        <v>6</v>
      </c>
      <c r="E57" s="98" t="n">
        <v>1</v>
      </c>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t="n">
        <v>44393</v>
      </c>
      <c r="C59" s="40" t="s">
        <v>40</v>
      </c>
      <c r="D59" s="96" t="n">
        <v>4</v>
      </c>
      <c r="E59" s="96" t="n">
        <v>6</v>
      </c>
      <c r="F59" s="40" t="s">
        <v>44</v>
      </c>
      <c r="G59" s="105" t="str">
        <f aca="false">C59</f>
        <v>Robertinho</v>
      </c>
      <c r="H59" s="104" t="n">
        <f aca="false">IF(AND(E59=0,E60=0),25,20)</f>
        <v>20</v>
      </c>
      <c r="I59" s="105" t="str">
        <f aca="false">F59</f>
        <v>Rubens</v>
      </c>
      <c r="J59" s="94" t="n">
        <f aca="false">IF(E59="WO40",-40,MAX(4,SUM(E59:E60)))</f>
        <v>7</v>
      </c>
      <c r="K59" s="104" t="n">
        <f aca="false">IF(D59&gt;E59,1,0)+IF(D60&gt;E60,1,0)+IF(D61&gt;E61,1,0)</f>
        <v>2</v>
      </c>
      <c r="L59" s="104" t="n">
        <f aca="false">IF(E59&gt;D59,1,0)+IF(E60&gt;D60,1,0)+IF(E61&gt;D61,1,0)</f>
        <v>1</v>
      </c>
      <c r="M59" s="97" t="str">
        <f aca="false">G59&amp;" d. "&amp;I59</f>
        <v>Robertinho d. Rubens</v>
      </c>
      <c r="N59" s="97" t="str">
        <f aca="false">G59&amp;" x "&amp;I59</f>
        <v>Robertinho x Rubens</v>
      </c>
      <c r="O59" s="97" t="str">
        <f aca="false">I59&amp;" x "&amp;G59</f>
        <v>Rubens x Robertinho</v>
      </c>
      <c r="P59" s="94" t="n">
        <f aca="false">MONTH(B59)</f>
        <v>7</v>
      </c>
      <c r="Q59" s="94" t="n">
        <f aca="false">QUOTIENT(B59-2,7)-6129</f>
        <v>212</v>
      </c>
    </row>
    <row r="60" customFormat="false" ht="12.75" hidden="false" customHeight="false" outlineLevel="0" collapsed="false">
      <c r="A60" s="94"/>
      <c r="B60" s="39"/>
      <c r="C60" s="40"/>
      <c r="D60" s="98" t="n">
        <v>6</v>
      </c>
      <c r="E60" s="98" t="n">
        <v>1</v>
      </c>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t="n">
        <v>10</v>
      </c>
      <c r="E61" s="102" t="n">
        <v>1</v>
      </c>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t="n">
        <v>44394</v>
      </c>
      <c r="C62" s="40" t="s">
        <v>23</v>
      </c>
      <c r="D62" s="96" t="n">
        <v>6</v>
      </c>
      <c r="E62" s="96" t="n">
        <v>4</v>
      </c>
      <c r="F62" s="40" t="s">
        <v>32</v>
      </c>
      <c r="G62" s="105" t="str">
        <f aca="false">C62</f>
        <v>Ivan</v>
      </c>
      <c r="H62" s="104" t="n">
        <f aca="false">IF(AND(E62=0,E63=0),25,20)</f>
        <v>20</v>
      </c>
      <c r="I62" s="105" t="str">
        <f aca="false">F62</f>
        <v>Paulo</v>
      </c>
      <c r="J62" s="94" t="n">
        <f aca="false">IF(E62="WO40",-40,MAX(4,SUM(E62:E63)))</f>
        <v>5</v>
      </c>
      <c r="K62" s="104" t="n">
        <f aca="false">IF(D62&gt;E62,1,0)+IF(D63&gt;E63,1,0)+IF(D64&gt;E64,1,0)</f>
        <v>2</v>
      </c>
      <c r="L62" s="104" t="n">
        <f aca="false">IF(E62&gt;D62,1,0)+IF(E63&gt;D63,1,0)+IF(E64&gt;D64,1,0)</f>
        <v>0</v>
      </c>
      <c r="M62" s="97" t="str">
        <f aca="false">G62&amp;" d. "&amp;I62</f>
        <v>Ivan d. Paulo</v>
      </c>
      <c r="N62" s="97" t="str">
        <f aca="false">G62&amp;" x "&amp;I62</f>
        <v>Ivan x Paulo</v>
      </c>
      <c r="O62" s="97" t="str">
        <f aca="false">I62&amp;" x "&amp;G62</f>
        <v>Paulo x Ivan</v>
      </c>
      <c r="P62" s="94" t="n">
        <f aca="false">MONTH(B62)</f>
        <v>7</v>
      </c>
      <c r="Q62" s="94" t="n">
        <f aca="false">QUOTIENT(B62-2,7)-6129</f>
        <v>212</v>
      </c>
    </row>
    <row r="63" customFormat="false" ht="12.75" hidden="false" customHeight="false" outlineLevel="0" collapsed="false">
      <c r="A63" s="94"/>
      <c r="B63" s="39"/>
      <c r="C63" s="40"/>
      <c r="D63" s="98" t="n">
        <v>2</v>
      </c>
      <c r="E63" s="98" t="n">
        <v>1</v>
      </c>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t="n">
        <v>44394</v>
      </c>
      <c r="C65" s="40" t="s">
        <v>7</v>
      </c>
      <c r="D65" s="96" t="n">
        <v>7</v>
      </c>
      <c r="E65" s="96" t="n">
        <v>5</v>
      </c>
      <c r="F65" s="40" t="s">
        <v>44</v>
      </c>
      <c r="G65" s="105" t="str">
        <f aca="false">C65</f>
        <v>Carlos Coimbra</v>
      </c>
      <c r="H65" s="104" t="n">
        <f aca="false">IF(AND(E65=0,E66=0),25,20)</f>
        <v>20</v>
      </c>
      <c r="I65" s="105" t="str">
        <f aca="false">F65</f>
        <v>Rubens</v>
      </c>
      <c r="J65" s="94" t="n">
        <f aca="false">IF(E65="WO40",-40,MAX(4,SUM(E65:E66)))</f>
        <v>9</v>
      </c>
      <c r="K65" s="104" t="n">
        <f aca="false">IF(D65&gt;E65,1,0)+IF(D66&gt;E66,1,0)+IF(D67&gt;E67,1,0)</f>
        <v>3</v>
      </c>
      <c r="L65" s="104" t="n">
        <f aca="false">IF(E65&gt;D65,1,0)+IF(E66&gt;D66,1,0)+IF(E67&gt;D67,1,0)</f>
        <v>0</v>
      </c>
      <c r="M65" s="97" t="str">
        <f aca="false">G65&amp;" d. "&amp;I65</f>
        <v>Carlos Coimbra d. Rubens</v>
      </c>
      <c r="N65" s="97" t="str">
        <f aca="false">G65&amp;" x "&amp;I65</f>
        <v>Carlos Coimbra x Rubens</v>
      </c>
      <c r="O65" s="97" t="str">
        <f aca="false">I65&amp;" x "&amp;G65</f>
        <v>Rubens x Carlos Coimbra</v>
      </c>
      <c r="P65" s="94" t="n">
        <f aca="false">MONTH(B65)</f>
        <v>7</v>
      </c>
      <c r="Q65" s="94" t="n">
        <f aca="false">QUOTIENT(B65-2,7)-6129</f>
        <v>212</v>
      </c>
    </row>
    <row r="66" customFormat="false" ht="12.75" hidden="false" customHeight="false" outlineLevel="0" collapsed="false">
      <c r="A66" s="94"/>
      <c r="B66" s="39"/>
      <c r="C66" s="40"/>
      <c r="D66" s="98" t="n">
        <v>6</v>
      </c>
      <c r="E66" s="98" t="n">
        <v>4</v>
      </c>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t="n">
        <v>10</v>
      </c>
      <c r="E67" s="102" t="n">
        <v>1</v>
      </c>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t="n">
        <v>44395</v>
      </c>
      <c r="C68" s="40" t="s">
        <v>13</v>
      </c>
      <c r="D68" s="96" t="n">
        <v>6</v>
      </c>
      <c r="E68" s="96" t="n">
        <v>1</v>
      </c>
      <c r="F68" s="40" t="s">
        <v>36</v>
      </c>
      <c r="G68" s="105" t="str">
        <f aca="false">C68</f>
        <v>Elias</v>
      </c>
      <c r="H68" s="104" t="n">
        <f aca="false">IF(AND(E68=0,E69=0),25,20)</f>
        <v>20</v>
      </c>
      <c r="I68" s="105" t="str">
        <f aca="false">F68</f>
        <v>Pinga</v>
      </c>
      <c r="J68" s="94" t="n">
        <f aca="false">IF(E68="WO40",-40,MAX(4,SUM(E68:E69)))</f>
        <v>6</v>
      </c>
      <c r="K68" s="104" t="n">
        <f aca="false">IF(D68&gt;E68,1,0)+IF(D69&gt;E69,1,0)+IF(D70&gt;E70,1,0)</f>
        <v>2</v>
      </c>
      <c r="L68" s="104" t="n">
        <f aca="false">IF(E68&gt;D68,1,0)+IF(E69&gt;D69,1,0)+IF(E70&gt;D70,1,0)</f>
        <v>0</v>
      </c>
      <c r="M68" s="97" t="str">
        <f aca="false">G68&amp;" d. "&amp;I68</f>
        <v>Elias d. Pinga</v>
      </c>
      <c r="N68" s="97" t="str">
        <f aca="false">G68&amp;" x "&amp;I68</f>
        <v>Elias x Pinga</v>
      </c>
      <c r="O68" s="97" t="str">
        <f aca="false">I68&amp;" x "&amp;G68</f>
        <v>Pinga x Elias</v>
      </c>
      <c r="P68" s="94" t="n">
        <f aca="false">MONTH(B68)</f>
        <v>7</v>
      </c>
      <c r="Q68" s="94" t="n">
        <f aca="false">QUOTIENT(B68-2,7)-6129</f>
        <v>212</v>
      </c>
    </row>
    <row r="69" customFormat="false" ht="12.75" hidden="false" customHeight="false" outlineLevel="0" collapsed="false">
      <c r="A69" s="94"/>
      <c r="B69" s="39"/>
      <c r="C69" s="40"/>
      <c r="D69" s="98" t="n">
        <v>7</v>
      </c>
      <c r="E69" s="98" t="n">
        <v>5</v>
      </c>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t="n">
        <v>44395</v>
      </c>
      <c r="C71" s="40" t="s">
        <v>46</v>
      </c>
      <c r="D71" s="96" t="n">
        <v>6</v>
      </c>
      <c r="E71" s="96" t="n">
        <v>1</v>
      </c>
      <c r="F71" s="40" t="s">
        <v>49</v>
      </c>
      <c r="G71" s="105" t="str">
        <f aca="false">C71</f>
        <v>Andre Bruni</v>
      </c>
      <c r="H71" s="104" t="n">
        <f aca="false">IF(AND(E71=0,E72=0),25,20)</f>
        <v>20</v>
      </c>
      <c r="I71" s="105" t="str">
        <f aca="false">F71</f>
        <v>Xuru</v>
      </c>
      <c r="J71" s="94" t="n">
        <f aca="false">IF(E71="WO40",-40,MAX(4,SUM(E71:E72)))</f>
        <v>7</v>
      </c>
      <c r="K71" s="104" t="n">
        <f aca="false">IF(D71&gt;E71,1,0)+IF(D72&gt;E72,1,0)+IF(D73&gt;E73,1,0)</f>
        <v>1</v>
      </c>
      <c r="L71" s="104" t="n">
        <f aca="false">IF(E71&gt;D71,1,0)+IF(E72&gt;D72,1,0)+IF(E73&gt;D73,1,0)</f>
        <v>1</v>
      </c>
      <c r="M71" s="97" t="str">
        <f aca="false">G71&amp;" d. "&amp;I71</f>
        <v>Andre Bruni d. Xuru</v>
      </c>
      <c r="N71" s="97" t="str">
        <f aca="false">G71&amp;" x "&amp;I71</f>
        <v>Andre Bruni x Xuru</v>
      </c>
      <c r="O71" s="97" t="str">
        <f aca="false">I71&amp;" x "&amp;G71</f>
        <v>Xuru x Andre Bruni</v>
      </c>
      <c r="P71" s="94" t="n">
        <f aca="false">MONTH(B71)</f>
        <v>7</v>
      </c>
      <c r="Q71" s="94" t="n">
        <f aca="false">QUOTIENT(B71-2,7)-6129</f>
        <v>212</v>
      </c>
    </row>
    <row r="72" customFormat="false" ht="12.75" hidden="false" customHeight="false" outlineLevel="0" collapsed="false">
      <c r="A72" s="94"/>
      <c r="B72" s="39"/>
      <c r="C72" s="40"/>
      <c r="D72" s="98" t="n">
        <v>4</v>
      </c>
      <c r="E72" s="98" t="n">
        <v>6</v>
      </c>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t="n">
        <v>44395</v>
      </c>
      <c r="C74" s="40" t="s">
        <v>23</v>
      </c>
      <c r="D74" s="96" t="n">
        <v>6</v>
      </c>
      <c r="E74" s="96" t="n">
        <v>4</v>
      </c>
      <c r="F74" s="40" t="s">
        <v>46</v>
      </c>
      <c r="G74" s="105" t="str">
        <f aca="false">C74</f>
        <v>Ivan</v>
      </c>
      <c r="H74" s="104" t="n">
        <f aca="false">IF(AND(E74=0,E75=0),25,20)</f>
        <v>20</v>
      </c>
      <c r="I74" s="105" t="str">
        <f aca="false">F74</f>
        <v>Andre Bruni</v>
      </c>
      <c r="J74" s="94" t="n">
        <f aca="false">IF(E74="WO40",-40,MAX(4,SUM(E74:E75)))</f>
        <v>5</v>
      </c>
      <c r="K74" s="104" t="n">
        <f aca="false">IF(D74&gt;E74,1,0)+IF(D75&gt;E75,1,0)+IF(D76&gt;E76,1,0)</f>
        <v>2</v>
      </c>
      <c r="L74" s="104" t="n">
        <f aca="false">IF(E74&gt;D74,1,0)+IF(E75&gt;D75,1,0)+IF(E76&gt;D76,1,0)</f>
        <v>0</v>
      </c>
      <c r="M74" s="97" t="str">
        <f aca="false">G74&amp;" d. "&amp;I74</f>
        <v>Ivan d. Andre Bruni</v>
      </c>
      <c r="N74" s="97" t="str">
        <f aca="false">G74&amp;" x "&amp;I74</f>
        <v>Ivan x Andre Bruni</v>
      </c>
      <c r="O74" s="97" t="str">
        <f aca="false">I74&amp;" x "&amp;G74</f>
        <v>Andre Bruni x Ivan</v>
      </c>
      <c r="P74" s="94" t="n">
        <f aca="false">MONTH(B74)</f>
        <v>7</v>
      </c>
      <c r="Q74" s="94" t="n">
        <f aca="false">QUOTIENT(B74-2,7)-6129</f>
        <v>212</v>
      </c>
    </row>
    <row r="75" customFormat="false" ht="12.75" hidden="false" customHeight="false" outlineLevel="0" collapsed="false">
      <c r="A75" s="94"/>
      <c r="B75" s="39"/>
      <c r="C75" s="40"/>
      <c r="D75" s="98" t="n">
        <v>6</v>
      </c>
      <c r="E75" s="98" t="n">
        <v>1</v>
      </c>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t="n">
        <v>44397</v>
      </c>
      <c r="C77" s="40" t="s">
        <v>35</v>
      </c>
      <c r="D77" s="96" t="n">
        <v>6</v>
      </c>
      <c r="E77" s="96" t="n">
        <v>2</v>
      </c>
      <c r="F77" s="40" t="s">
        <v>24</v>
      </c>
      <c r="G77" s="105" t="str">
        <f aca="false">C77</f>
        <v>Persio</v>
      </c>
      <c r="H77" s="104" t="n">
        <f aca="false">IF(AND(E77=0,E78=0),25,20)</f>
        <v>20</v>
      </c>
      <c r="I77" s="105" t="str">
        <f aca="false">F77</f>
        <v>Juan</v>
      </c>
      <c r="J77" s="94" t="n">
        <f aca="false">IF(E77="WO40",-40,MAX(4,SUM(E77:E78)))</f>
        <v>4</v>
      </c>
      <c r="K77" s="104" t="n">
        <f aca="false">IF(D77&gt;E77,1,0)+IF(D78&gt;E78,1,0)+IF(D79&gt;E79,1,0)</f>
        <v>2</v>
      </c>
      <c r="L77" s="104" t="n">
        <f aca="false">IF(E77&gt;D77,1,0)+IF(E78&gt;D78,1,0)+IF(E79&gt;D79,1,0)</f>
        <v>0</v>
      </c>
      <c r="M77" s="97" t="str">
        <f aca="false">G77&amp;" d. "&amp;I77</f>
        <v>Persio d. Juan</v>
      </c>
      <c r="N77" s="97" t="str">
        <f aca="false">G77&amp;" x "&amp;I77</f>
        <v>Persio x Juan</v>
      </c>
      <c r="O77" s="97" t="str">
        <f aca="false">I77&amp;" x "&amp;G77</f>
        <v>Juan x Persio</v>
      </c>
      <c r="P77" s="94" t="n">
        <f aca="false">MONTH(B77)</f>
        <v>7</v>
      </c>
      <c r="Q77" s="94" t="n">
        <f aca="false">QUOTIENT(B77-2,7)-6129</f>
        <v>213</v>
      </c>
    </row>
    <row r="78" customFormat="false" ht="12.75" hidden="false" customHeight="false" outlineLevel="0" collapsed="false">
      <c r="A78" s="94"/>
      <c r="B78" s="39"/>
      <c r="C78" s="40"/>
      <c r="D78" s="98" t="n">
        <v>6</v>
      </c>
      <c r="E78" s="98" t="n">
        <v>1</v>
      </c>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t="n">
        <v>44398</v>
      </c>
      <c r="C80" s="40" t="s">
        <v>13</v>
      </c>
      <c r="D80" s="96" t="n">
        <v>6</v>
      </c>
      <c r="E80" s="96" t="n">
        <v>1</v>
      </c>
      <c r="F80" s="40" t="s">
        <v>49</v>
      </c>
      <c r="G80" s="105" t="str">
        <f aca="false">C80</f>
        <v>Elias</v>
      </c>
      <c r="H80" s="104" t="n">
        <f aca="false">IF(AND(E80=0,E81=0),25,20)</f>
        <v>20</v>
      </c>
      <c r="I80" s="105" t="str">
        <f aca="false">F80</f>
        <v>Xuru</v>
      </c>
      <c r="J80" s="94" t="n">
        <f aca="false">IF(E80="WO40",-40,MAX(4,SUM(E80:E81)))</f>
        <v>4</v>
      </c>
      <c r="K80" s="104" t="n">
        <f aca="false">IF(D80&gt;E80,1,0)+IF(D81&gt;E81,1,0)+IF(D82&gt;E82,1,0)</f>
        <v>2</v>
      </c>
      <c r="L80" s="104" t="n">
        <f aca="false">IF(E80&gt;D80,1,0)+IF(E81&gt;D81,1,0)+IF(E82&gt;D82,1,0)</f>
        <v>0</v>
      </c>
      <c r="M80" s="97" t="str">
        <f aca="false">G80&amp;" d. "&amp;I80</f>
        <v>Elias d. Xuru</v>
      </c>
      <c r="N80" s="97" t="str">
        <f aca="false">G80&amp;" x "&amp;I80</f>
        <v>Elias x Xuru</v>
      </c>
      <c r="O80" s="97" t="str">
        <f aca="false">I80&amp;" x "&amp;G80</f>
        <v>Xuru x Elias</v>
      </c>
      <c r="P80" s="94" t="n">
        <f aca="false">MONTH(B80)</f>
        <v>7</v>
      </c>
      <c r="Q80" s="94" t="n">
        <f aca="false">QUOTIENT(B80-2,7)-6129</f>
        <v>213</v>
      </c>
    </row>
    <row r="81" customFormat="false" ht="12.75" hidden="false" customHeight="false" outlineLevel="0" collapsed="false">
      <c r="A81" s="94"/>
      <c r="B81" s="39"/>
      <c r="C81" s="40"/>
      <c r="D81" s="98" t="n">
        <v>6</v>
      </c>
      <c r="E81" s="98" t="n">
        <v>2</v>
      </c>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t="n">
        <v>44398</v>
      </c>
      <c r="C83" s="40" t="s">
        <v>30</v>
      </c>
      <c r="D83" s="96" t="n">
        <v>6</v>
      </c>
      <c r="E83" s="96" t="n">
        <v>4</v>
      </c>
      <c r="F83" s="40" t="s">
        <v>36</v>
      </c>
      <c r="G83" s="105" t="str">
        <f aca="false">C83</f>
        <v>Oswald</v>
      </c>
      <c r="H83" s="104" t="n">
        <f aca="false">IF(AND(E83=0,E84=0),25,20)</f>
        <v>20</v>
      </c>
      <c r="I83" s="105" t="str">
        <f aca="false">F83</f>
        <v>Pinga</v>
      </c>
      <c r="J83" s="94" t="n">
        <f aca="false">IF(E83="WO40",-40,MAX(4,SUM(E83:E84)))</f>
        <v>4</v>
      </c>
      <c r="K83" s="104" t="n">
        <f aca="false">IF(D83&gt;E83,1,0)+IF(D84&gt;E84,1,0)+IF(D85&gt;E85,1,0)</f>
        <v>1</v>
      </c>
      <c r="L83" s="104" t="n">
        <f aca="false">IF(E83&gt;D83,1,0)+IF(E84&gt;D84,1,0)+IF(E85&gt;D85,1,0)</f>
        <v>0</v>
      </c>
      <c r="M83" s="97" t="str">
        <f aca="false">G83&amp;" d. "&amp;I83</f>
        <v>Oswald d. Pinga</v>
      </c>
      <c r="N83" s="97" t="str">
        <f aca="false">G83&amp;" x "&amp;I83</f>
        <v>Oswald x Pinga</v>
      </c>
      <c r="O83" s="97" t="str">
        <f aca="false">I83&amp;" x "&amp;G83</f>
        <v>Pinga x Oswald</v>
      </c>
      <c r="P83" s="94" t="n">
        <f aca="false">MONTH(B83)</f>
        <v>7</v>
      </c>
      <c r="Q83" s="94" t="n">
        <f aca="false">QUOTIENT(B83-2,7)-6129</f>
        <v>213</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t="n">
        <v>44400</v>
      </c>
      <c r="C86" s="40" t="s">
        <v>15</v>
      </c>
      <c r="D86" s="96" t="n">
        <v>7</v>
      </c>
      <c r="E86" s="96" t="n">
        <v>6</v>
      </c>
      <c r="F86" s="40" t="s">
        <v>40</v>
      </c>
      <c r="G86" s="105" t="str">
        <f aca="false">C86</f>
        <v>Felipe</v>
      </c>
      <c r="H86" s="104" t="n">
        <f aca="false">IF(AND(E86=0,E87=0),25,20)</f>
        <v>20</v>
      </c>
      <c r="I86" s="105" t="str">
        <f aca="false">F86</f>
        <v>Robertinho</v>
      </c>
      <c r="J86" s="94" t="n">
        <f aca="false">IF(E86="WO40",-40,MAX(4,SUM(E86:E87)))</f>
        <v>8</v>
      </c>
      <c r="K86" s="104" t="n">
        <f aca="false">IF(D86&gt;E86,1,0)+IF(D87&gt;E87,1,0)+IF(D88&gt;E88,1,0)</f>
        <v>2</v>
      </c>
      <c r="L86" s="104" t="n">
        <f aca="false">IF(E86&gt;D86,1,0)+IF(E87&gt;D87,1,0)+IF(E88&gt;D88,1,0)</f>
        <v>0</v>
      </c>
      <c r="M86" s="97" t="str">
        <f aca="false">G86&amp;" d. "&amp;I86</f>
        <v>Felipe d. Robertinho</v>
      </c>
      <c r="N86" s="97" t="str">
        <f aca="false">G86&amp;" x "&amp;I86</f>
        <v>Felipe x Robertinho</v>
      </c>
      <c r="O86" s="97" t="str">
        <f aca="false">I86&amp;" x "&amp;G86</f>
        <v>Robertinho x Felipe</v>
      </c>
      <c r="P86" s="94" t="n">
        <f aca="false">MONTH(B86)</f>
        <v>7</v>
      </c>
      <c r="Q86" s="94" t="n">
        <f aca="false">QUOTIENT(B86-2,7)-6129</f>
        <v>213</v>
      </c>
    </row>
    <row r="87" customFormat="false" ht="12.75" hidden="false" customHeight="false" outlineLevel="0" collapsed="false">
      <c r="A87" s="94"/>
      <c r="B87" s="39"/>
      <c r="C87" s="40"/>
      <c r="D87" s="98" t="n">
        <v>6</v>
      </c>
      <c r="E87" s="98" t="n">
        <v>2</v>
      </c>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t="n">
        <v>44400</v>
      </c>
      <c r="C89" s="40" t="s">
        <v>35</v>
      </c>
      <c r="D89" s="96" t="n">
        <v>6</v>
      </c>
      <c r="E89" s="96" t="n">
        <v>4</v>
      </c>
      <c r="F89" s="40" t="s">
        <v>13</v>
      </c>
      <c r="G89" s="105" t="str">
        <f aca="false">C89</f>
        <v>Persio</v>
      </c>
      <c r="H89" s="104" t="n">
        <f aca="false">IF(AND(E89=0,E90=0),25,20)</f>
        <v>20</v>
      </c>
      <c r="I89" s="105" t="str">
        <f aca="false">F89</f>
        <v>Elias</v>
      </c>
      <c r="J89" s="94" t="n">
        <f aca="false">IF(E89="WO40",-40,MAX(4,SUM(E89:E90)))</f>
        <v>8</v>
      </c>
      <c r="K89" s="104" t="n">
        <f aca="false">IF(D89&gt;E89,1,0)+IF(D90&gt;E90,1,0)+IF(D91&gt;E91,1,0)</f>
        <v>2</v>
      </c>
      <c r="L89" s="104" t="n">
        <f aca="false">IF(E89&gt;D89,1,0)+IF(E90&gt;D90,1,0)+IF(E91&gt;D91,1,0)</f>
        <v>0</v>
      </c>
      <c r="M89" s="97" t="str">
        <f aca="false">G89&amp;" d. "&amp;I89</f>
        <v>Persio d. Elias</v>
      </c>
      <c r="N89" s="97" t="str">
        <f aca="false">G89&amp;" x "&amp;I89</f>
        <v>Persio x Elias</v>
      </c>
      <c r="O89" s="97" t="str">
        <f aca="false">I89&amp;" x "&amp;G89</f>
        <v>Elias x Persio</v>
      </c>
      <c r="P89" s="94" t="n">
        <f aca="false">MONTH(B89)</f>
        <v>7</v>
      </c>
      <c r="Q89" s="94" t="n">
        <f aca="false">QUOTIENT(B89-2,7)-6129</f>
        <v>213</v>
      </c>
    </row>
    <row r="90" customFormat="false" ht="12.75" hidden="false" customHeight="false" outlineLevel="0" collapsed="false">
      <c r="A90" s="94"/>
      <c r="B90" s="39"/>
      <c r="C90" s="40"/>
      <c r="D90" s="98" t="n">
        <v>6</v>
      </c>
      <c r="E90" s="98" t="n">
        <v>4</v>
      </c>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t="n">
        <v>44401</v>
      </c>
      <c r="C92" s="40" t="s">
        <v>48</v>
      </c>
      <c r="D92" s="96" t="n">
        <v>6</v>
      </c>
      <c r="E92" s="96" t="n">
        <v>3</v>
      </c>
      <c r="F92" s="40" t="s">
        <v>36</v>
      </c>
      <c r="G92" s="105" t="str">
        <f aca="false">C92</f>
        <v>Guto</v>
      </c>
      <c r="H92" s="104" t="n">
        <f aca="false">IF(AND(E92=0,E93=0),25,20)</f>
        <v>20</v>
      </c>
      <c r="I92" s="105" t="str">
        <f aca="false">F92</f>
        <v>Pinga</v>
      </c>
      <c r="J92" s="94" t="n">
        <f aca="false">IF(E92="WO40",-40,MAX(4,SUM(E92:E93)))</f>
        <v>7</v>
      </c>
      <c r="K92" s="104" t="n">
        <f aca="false">IF(D92&gt;E92,1,0)+IF(D93&gt;E93,1,0)+IF(D94&gt;E94,1,0)</f>
        <v>2</v>
      </c>
      <c r="L92" s="104" t="n">
        <f aca="false">IF(E92&gt;D92,1,0)+IF(E93&gt;D93,1,0)+IF(E94&gt;D94,1,0)</f>
        <v>0</v>
      </c>
      <c r="M92" s="97" t="str">
        <f aca="false">G92&amp;" d. "&amp;I92</f>
        <v>Guto d. Pinga</v>
      </c>
      <c r="N92" s="97" t="str">
        <f aca="false">G92&amp;" x "&amp;I92</f>
        <v>Guto x Pinga</v>
      </c>
      <c r="O92" s="97" t="str">
        <f aca="false">I92&amp;" x "&amp;G92</f>
        <v>Pinga x Guto</v>
      </c>
      <c r="P92" s="94" t="n">
        <f aca="false">MONTH(B92)</f>
        <v>7</v>
      </c>
      <c r="Q92" s="94" t="n">
        <f aca="false">QUOTIENT(B92-2,7)-6129</f>
        <v>213</v>
      </c>
    </row>
    <row r="93" customFormat="false" ht="12.75" hidden="false" customHeight="false" outlineLevel="0" collapsed="false">
      <c r="A93" s="94"/>
      <c r="B93" s="39"/>
      <c r="C93" s="40"/>
      <c r="D93" s="98" t="n">
        <v>6</v>
      </c>
      <c r="E93" s="98" t="n">
        <v>4</v>
      </c>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t="n">
        <v>44401</v>
      </c>
      <c r="C95" s="40" t="s">
        <v>30</v>
      </c>
      <c r="D95" s="96" t="n">
        <v>6</v>
      </c>
      <c r="E95" s="96" t="n">
        <v>4</v>
      </c>
      <c r="F95" s="40" t="s">
        <v>18</v>
      </c>
      <c r="G95" s="105" t="str">
        <f aca="false">C95</f>
        <v>Oswald</v>
      </c>
      <c r="H95" s="104" t="n">
        <f aca="false">IF(AND(E95=0,E96=0),25,20)</f>
        <v>20</v>
      </c>
      <c r="I95" s="105" t="str">
        <f aca="false">F95</f>
        <v>Flavio</v>
      </c>
      <c r="J95" s="94" t="n">
        <f aca="false">IF(E95="WO40",-40,MAX(4,SUM(E95:E96)))</f>
        <v>5</v>
      </c>
      <c r="K95" s="104" t="n">
        <f aca="false">IF(D95&gt;E95,1,0)+IF(D96&gt;E96,1,0)+IF(D97&gt;E97,1,0)</f>
        <v>2</v>
      </c>
      <c r="L95" s="104" t="n">
        <f aca="false">IF(E95&gt;D95,1,0)+IF(E96&gt;D96,1,0)+IF(E97&gt;D97,1,0)</f>
        <v>0</v>
      </c>
      <c r="M95" s="97" t="str">
        <f aca="false">G95&amp;" d. "&amp;I95</f>
        <v>Oswald d. Flavio</v>
      </c>
      <c r="N95" s="97" t="str">
        <f aca="false">G95&amp;" x "&amp;I95</f>
        <v>Oswald x Flavio</v>
      </c>
      <c r="O95" s="97" t="str">
        <f aca="false">I95&amp;" x "&amp;G95</f>
        <v>Flavio x Oswald</v>
      </c>
      <c r="P95" s="94" t="n">
        <f aca="false">MONTH(B95)</f>
        <v>7</v>
      </c>
      <c r="Q95" s="94" t="n">
        <f aca="false">QUOTIENT(B95-2,7)-6129</f>
        <v>213</v>
      </c>
    </row>
    <row r="96" customFormat="false" ht="12.75" hidden="false" customHeight="false" outlineLevel="0" collapsed="false">
      <c r="A96" s="94"/>
      <c r="B96" s="39"/>
      <c r="C96" s="40"/>
      <c r="D96" s="98" t="n">
        <v>6</v>
      </c>
      <c r="E96" s="98" t="n">
        <v>1</v>
      </c>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t="n">
        <v>44401</v>
      </c>
      <c r="C98" s="40" t="s">
        <v>32</v>
      </c>
      <c r="D98" s="96" t="n">
        <v>6</v>
      </c>
      <c r="E98" s="96" t="n">
        <v>4</v>
      </c>
      <c r="F98" s="40" t="s">
        <v>46</v>
      </c>
      <c r="G98" s="105" t="str">
        <f aca="false">C98</f>
        <v>Paulo</v>
      </c>
      <c r="H98" s="104" t="n">
        <f aca="false">IF(AND(E98=0,E99=0),25,20)</f>
        <v>20</v>
      </c>
      <c r="I98" s="105" t="str">
        <f aca="false">F98</f>
        <v>Andre Bruni</v>
      </c>
      <c r="J98" s="94" t="n">
        <f aca="false">IF(E98="WO40",-40,MAX(4,SUM(E98:E99)))</f>
        <v>10</v>
      </c>
      <c r="K98" s="104" t="n">
        <f aca="false">IF(D98&gt;E98,1,0)+IF(D99&gt;E99,1,0)+IF(D100&gt;E100,1,0)</f>
        <v>2</v>
      </c>
      <c r="L98" s="104" t="n">
        <f aca="false">IF(E98&gt;D98,1,0)+IF(E99&gt;D99,1,0)+IF(E100&gt;D100,1,0)</f>
        <v>1</v>
      </c>
      <c r="M98" s="97" t="str">
        <f aca="false">G98&amp;" d. "&amp;I98</f>
        <v>Paulo d. Andre Bruni</v>
      </c>
      <c r="N98" s="97" t="str">
        <f aca="false">G98&amp;" x "&amp;I98</f>
        <v>Paulo x Andre Bruni</v>
      </c>
      <c r="O98" s="97" t="str">
        <f aca="false">I98&amp;" x "&amp;G98</f>
        <v>Andre Bruni x Paulo</v>
      </c>
      <c r="P98" s="94" t="n">
        <f aca="false">MONTH(B98)</f>
        <v>7</v>
      </c>
      <c r="Q98" s="94" t="n">
        <f aca="false">QUOTIENT(B98-2,7)-6129</f>
        <v>213</v>
      </c>
    </row>
    <row r="99" customFormat="false" ht="12.75" hidden="false" customHeight="false" outlineLevel="0" collapsed="false">
      <c r="A99" s="94"/>
      <c r="B99" s="39"/>
      <c r="C99" s="40"/>
      <c r="D99" s="98" t="n">
        <v>4</v>
      </c>
      <c r="E99" s="98" t="n">
        <v>6</v>
      </c>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t="n">
        <v>10</v>
      </c>
      <c r="E100" s="102" t="n">
        <v>1</v>
      </c>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t="n">
        <v>44401</v>
      </c>
      <c r="C101" s="40" t="s">
        <v>40</v>
      </c>
      <c r="D101" s="96" t="n">
        <v>6</v>
      </c>
      <c r="E101" s="96" t="n">
        <v>4</v>
      </c>
      <c r="F101" s="40" t="s">
        <v>6</v>
      </c>
      <c r="G101" s="105" t="str">
        <f aca="false">C101</f>
        <v>Robertinho</v>
      </c>
      <c r="H101" s="104" t="n">
        <f aca="false">IF(AND(E101=0,E102=0),25,20)</f>
        <v>20</v>
      </c>
      <c r="I101" s="105" t="str">
        <f aca="false">F101</f>
        <v>Caio</v>
      </c>
      <c r="J101" s="94" t="n">
        <f aca="false">IF(E101="WO40",-40,MAX(4,SUM(E101:E102)))</f>
        <v>8</v>
      </c>
      <c r="K101" s="104" t="n">
        <f aca="false">IF(D101&gt;E101,1,0)+IF(D102&gt;E102,1,0)+IF(D103&gt;E103,1,0)</f>
        <v>2</v>
      </c>
      <c r="L101" s="104" t="n">
        <f aca="false">IF(E101&gt;D101,1,0)+IF(E102&gt;D102,1,0)+IF(E103&gt;D103,1,0)</f>
        <v>0</v>
      </c>
      <c r="M101" s="97" t="str">
        <f aca="false">G101&amp;" d. "&amp;I101</f>
        <v>Robertinho d. Caio</v>
      </c>
      <c r="N101" s="97" t="str">
        <f aca="false">G101&amp;" x "&amp;I101</f>
        <v>Robertinho x Caio</v>
      </c>
      <c r="O101" s="97" t="str">
        <f aca="false">I101&amp;" x "&amp;G101</f>
        <v>Caio x Robertinho</v>
      </c>
      <c r="P101" s="94" t="n">
        <f aca="false">MONTH(B101)</f>
        <v>7</v>
      </c>
      <c r="Q101" s="94" t="n">
        <f aca="false">QUOTIENT(B101-2,7)-6129</f>
        <v>213</v>
      </c>
    </row>
    <row r="102" customFormat="false" ht="12.75" hidden="false" customHeight="false" outlineLevel="0" collapsed="false">
      <c r="A102" s="94"/>
      <c r="B102" s="39"/>
      <c r="C102" s="40"/>
      <c r="D102" s="98" t="n">
        <v>6</v>
      </c>
      <c r="E102" s="98" t="n">
        <v>4</v>
      </c>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8" hidden="false" customHeight="false" outlineLevel="0" collapsed="false">
      <c r="A104" s="104" t="n">
        <f aca="false">A101+1</f>
        <v>35</v>
      </c>
      <c r="B104" s="95" t="n">
        <v>44402</v>
      </c>
      <c r="C104" s="106" t="s">
        <v>13</v>
      </c>
      <c r="D104" s="96" t="n">
        <v>4</v>
      </c>
      <c r="E104" s="96" t="n">
        <v>6</v>
      </c>
      <c r="F104" s="40" t="s">
        <v>46</v>
      </c>
      <c r="G104" s="105" t="str">
        <f aca="false">C104</f>
        <v>Elias</v>
      </c>
      <c r="H104" s="104" t="n">
        <f aca="false">IF(AND(E104=0,E105=0),25,20)</f>
        <v>20</v>
      </c>
      <c r="I104" s="105" t="str">
        <f aca="false">F104</f>
        <v>Andre Bruni</v>
      </c>
      <c r="J104" s="94" t="n">
        <f aca="false">IF(E104="WO40",-40,MAX(4,SUM(E104:E105)))</f>
        <v>9</v>
      </c>
      <c r="K104" s="104" t="n">
        <f aca="false">IF(D104&gt;E104,1,0)+IF(D105&gt;E105,1,0)+IF(D106&gt;E106,1,0)</f>
        <v>2</v>
      </c>
      <c r="L104" s="104" t="n">
        <f aca="false">IF(E104&gt;D104,1,0)+IF(E105&gt;D105,1,0)+IF(E106&gt;D106,1,0)</f>
        <v>1</v>
      </c>
      <c r="M104" s="97" t="str">
        <f aca="false">G104&amp;" d. "&amp;I104</f>
        <v>Elias d. Andre Bruni</v>
      </c>
      <c r="N104" s="97" t="str">
        <f aca="false">G104&amp;" x "&amp;I104</f>
        <v>Elias x Andre Bruni</v>
      </c>
      <c r="O104" s="97" t="str">
        <f aca="false">I104&amp;" x "&amp;G104</f>
        <v>Andre Bruni x Elias</v>
      </c>
      <c r="P104" s="94" t="n">
        <f aca="false">MONTH(B104)</f>
        <v>7</v>
      </c>
      <c r="Q104" s="94" t="n">
        <f aca="false">QUOTIENT(B104-2,7)-6129</f>
        <v>213</v>
      </c>
    </row>
    <row r="105" customFormat="false" ht="12.75" hidden="false" customHeight="false" outlineLevel="0" collapsed="false">
      <c r="A105" s="94"/>
      <c r="B105" s="39"/>
      <c r="C105" s="40"/>
      <c r="D105" s="98" t="n">
        <v>6</v>
      </c>
      <c r="E105" s="98" t="n">
        <v>3</v>
      </c>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t="n">
        <v>10</v>
      </c>
      <c r="E106" s="102" t="n">
        <v>1</v>
      </c>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t="n">
        <v>44402</v>
      </c>
      <c r="C107" s="40" t="s">
        <v>48</v>
      </c>
      <c r="D107" s="96" t="n">
        <v>6</v>
      </c>
      <c r="E107" s="96" t="n">
        <v>1</v>
      </c>
      <c r="F107" s="40" t="s">
        <v>49</v>
      </c>
      <c r="G107" s="105" t="str">
        <f aca="false">C107</f>
        <v>Guto</v>
      </c>
      <c r="H107" s="104" t="n">
        <f aca="false">IF(AND(E107=0,E108=0),25,20)</f>
        <v>20</v>
      </c>
      <c r="I107" s="105" t="str">
        <f aca="false">F107</f>
        <v>Xuru</v>
      </c>
      <c r="J107" s="94" t="n">
        <f aca="false">IF(E107="WO40",-40,MAX(4,SUM(E107:E108)))</f>
        <v>4</v>
      </c>
      <c r="K107" s="104" t="n">
        <f aca="false">IF(D107&gt;E107,1,0)+IF(D108&gt;E108,1,0)+IF(D109&gt;E109,1,0)</f>
        <v>2</v>
      </c>
      <c r="L107" s="104" t="n">
        <f aca="false">IF(E107&gt;D107,1,0)+IF(E108&gt;D108,1,0)+IF(E109&gt;D109,1,0)</f>
        <v>0</v>
      </c>
      <c r="M107" s="97" t="str">
        <f aca="false">G107&amp;" d. "&amp;I107</f>
        <v>Guto d. Xuru</v>
      </c>
      <c r="N107" s="97" t="str">
        <f aca="false">G107&amp;" x "&amp;I107</f>
        <v>Guto x Xuru</v>
      </c>
      <c r="O107" s="97" t="str">
        <f aca="false">I107&amp;" x "&amp;G107</f>
        <v>Xuru x Guto</v>
      </c>
      <c r="P107" s="94" t="n">
        <f aca="false">MONTH(B107)</f>
        <v>7</v>
      </c>
      <c r="Q107" s="94" t="n">
        <f aca="false">QUOTIENT(B107-2,7)-6129</f>
        <v>213</v>
      </c>
    </row>
    <row r="108" customFormat="false" ht="12.75" hidden="false" customHeight="false" outlineLevel="0" collapsed="false">
      <c r="A108" s="94"/>
      <c r="B108" s="39"/>
      <c r="C108" s="40"/>
      <c r="D108" s="98" t="n">
        <v>6</v>
      </c>
      <c r="E108" s="98" t="n">
        <v>1</v>
      </c>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t="n">
        <v>44402</v>
      </c>
      <c r="C110" s="40" t="s">
        <v>32</v>
      </c>
      <c r="D110" s="96" t="n">
        <v>5</v>
      </c>
      <c r="E110" s="96" t="n">
        <v>7</v>
      </c>
      <c r="F110" s="40" t="s">
        <v>37</v>
      </c>
      <c r="G110" s="105" t="str">
        <f aca="false">C110</f>
        <v>Paulo</v>
      </c>
      <c r="H110" s="104" t="n">
        <f aca="false">IF(AND(E110=0,E111=0),25,20)</f>
        <v>20</v>
      </c>
      <c r="I110" s="105" t="str">
        <f aca="false">F110</f>
        <v>Pitch</v>
      </c>
      <c r="J110" s="94" t="n">
        <f aca="false">IF(E110="WO40",-40,MAX(4,SUM(E110:E111)))</f>
        <v>11</v>
      </c>
      <c r="K110" s="104" t="n">
        <f aca="false">IF(D110&gt;E110,1,0)+IF(D111&gt;E111,1,0)+IF(D112&gt;E112,1,0)</f>
        <v>2</v>
      </c>
      <c r="L110" s="104" t="n">
        <f aca="false">IF(E110&gt;D110,1,0)+IF(E111&gt;D111,1,0)+IF(E112&gt;D112,1,0)</f>
        <v>1</v>
      </c>
      <c r="M110" s="97" t="str">
        <f aca="false">G110&amp;" d. "&amp;I110</f>
        <v>Paulo d. Pitch</v>
      </c>
      <c r="N110" s="97" t="str">
        <f aca="false">G110&amp;" x "&amp;I110</f>
        <v>Paulo x Pitch</v>
      </c>
      <c r="O110" s="97" t="str">
        <f aca="false">I110&amp;" x "&amp;G110</f>
        <v>Pitch x Paulo</v>
      </c>
      <c r="P110" s="94" t="n">
        <f aca="false">MONTH(B110)</f>
        <v>7</v>
      </c>
      <c r="Q110" s="94" t="n">
        <f aca="false">QUOTIENT(B110-2,7)-6129</f>
        <v>213</v>
      </c>
    </row>
    <row r="111" customFormat="false" ht="12.75" hidden="false" customHeight="false" outlineLevel="0" collapsed="false">
      <c r="A111" s="94"/>
      <c r="B111" s="39"/>
      <c r="C111" s="40"/>
      <c r="D111" s="98" t="n">
        <v>6</v>
      </c>
      <c r="E111" s="98" t="n">
        <v>4</v>
      </c>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t="n">
        <v>10</v>
      </c>
      <c r="E112" s="102" t="n">
        <v>1</v>
      </c>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t="n">
        <v>44402</v>
      </c>
      <c r="C113" s="40" t="s">
        <v>40</v>
      </c>
      <c r="D113" s="96" t="n">
        <v>4</v>
      </c>
      <c r="E113" s="96" t="n">
        <v>6</v>
      </c>
      <c r="F113" s="40" t="s">
        <v>12</v>
      </c>
      <c r="G113" s="105" t="str">
        <f aca="false">C113</f>
        <v>Robertinho</v>
      </c>
      <c r="H113" s="104" t="n">
        <f aca="false">IF(AND(E113=0,E114=0),25,20)</f>
        <v>20</v>
      </c>
      <c r="I113" s="105" t="str">
        <f aca="false">F113</f>
        <v>Duclerc</v>
      </c>
      <c r="J113" s="94" t="n">
        <f aca="false">IF(E113="WO40",-40,MAX(4,SUM(E113:E114)))</f>
        <v>12</v>
      </c>
      <c r="K113" s="104" t="n">
        <f aca="false">IF(D113&gt;E113,1,0)+IF(D114&gt;E114,1,0)+IF(D115&gt;E115,1,0)</f>
        <v>2</v>
      </c>
      <c r="L113" s="104" t="n">
        <f aca="false">IF(E113&gt;D113,1,0)+IF(E114&gt;D114,1,0)+IF(E115&gt;D115,1,0)</f>
        <v>1</v>
      </c>
      <c r="M113" s="97" t="str">
        <f aca="false">G113&amp;" d. "&amp;I113</f>
        <v>Robertinho d. Duclerc</v>
      </c>
      <c r="N113" s="97" t="str">
        <f aca="false">G113&amp;" x "&amp;I113</f>
        <v>Robertinho x Duclerc</v>
      </c>
      <c r="O113" s="97" t="str">
        <f aca="false">I113&amp;" x "&amp;G113</f>
        <v>Duclerc x Robertinho</v>
      </c>
      <c r="P113" s="94" t="n">
        <f aca="false">MONTH(B113)</f>
        <v>7</v>
      </c>
      <c r="Q113" s="94" t="n">
        <f aca="false">QUOTIENT(B113-2,7)-6129</f>
        <v>213</v>
      </c>
    </row>
    <row r="114" customFormat="false" ht="12.75" hidden="false" customHeight="false" outlineLevel="0" collapsed="false">
      <c r="A114" s="94"/>
      <c r="B114" s="39"/>
      <c r="C114" s="40"/>
      <c r="D114" s="98" t="n">
        <v>7</v>
      </c>
      <c r="E114" s="98" t="n">
        <v>6</v>
      </c>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t="n">
        <v>10</v>
      </c>
      <c r="E115" s="102" t="n">
        <v>8</v>
      </c>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t="n">
        <v>44402</v>
      </c>
      <c r="C116" s="40" t="s">
        <v>44</v>
      </c>
      <c r="D116" s="96" t="n">
        <v>6</v>
      </c>
      <c r="E116" s="96" t="n">
        <v>2</v>
      </c>
      <c r="F116" s="40" t="s">
        <v>6</v>
      </c>
      <c r="G116" s="105" t="str">
        <f aca="false">C116</f>
        <v>Rubens</v>
      </c>
      <c r="H116" s="104" t="n">
        <f aca="false">IF(AND(E116=0,E117=0),25,20)</f>
        <v>20</v>
      </c>
      <c r="I116" s="105" t="str">
        <f aca="false">F116</f>
        <v>Caio</v>
      </c>
      <c r="J116" s="94" t="n">
        <f aca="false">IF(E116="WO40",-40,MAX(4,SUM(E116:E117)))</f>
        <v>5</v>
      </c>
      <c r="K116" s="104" t="n">
        <f aca="false">IF(D116&gt;E116,1,0)+IF(D117&gt;E117,1,0)+IF(D118&gt;E118,1,0)</f>
        <v>2</v>
      </c>
      <c r="L116" s="104" t="n">
        <f aca="false">IF(E116&gt;D116,1,0)+IF(E117&gt;D117,1,0)+IF(E118&gt;D118,1,0)</f>
        <v>0</v>
      </c>
      <c r="M116" s="97" t="str">
        <f aca="false">G116&amp;" d. "&amp;I116</f>
        <v>Rubens d. Caio</v>
      </c>
      <c r="N116" s="97" t="str">
        <f aca="false">G116&amp;" x "&amp;I116</f>
        <v>Rubens x Caio</v>
      </c>
      <c r="O116" s="97" t="str">
        <f aca="false">I116&amp;" x "&amp;G116</f>
        <v>Caio x Rubens</v>
      </c>
      <c r="P116" s="94" t="n">
        <f aca="false">MONTH(B116)</f>
        <v>7</v>
      </c>
      <c r="Q116" s="94" t="n">
        <f aca="false">QUOTIENT(B116-2,7)-6129</f>
        <v>213</v>
      </c>
    </row>
    <row r="117" customFormat="false" ht="12.75" hidden="false" customHeight="false" outlineLevel="0" collapsed="false">
      <c r="A117" s="94"/>
      <c r="B117" s="39"/>
      <c r="C117" s="40"/>
      <c r="D117" s="98" t="n">
        <v>6</v>
      </c>
      <c r="E117" s="98" t="n">
        <v>3</v>
      </c>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t="n">
        <v>44402</v>
      </c>
      <c r="C119" s="40" t="s">
        <v>43</v>
      </c>
      <c r="D119" s="96" t="n">
        <v>6</v>
      </c>
      <c r="E119" s="96" t="n">
        <v>2</v>
      </c>
      <c r="F119" s="40" t="s">
        <v>24</v>
      </c>
      <c r="G119" s="105" t="str">
        <f aca="false">C119</f>
        <v>Sérgio Nacif</v>
      </c>
      <c r="H119" s="104" t="n">
        <f aca="false">IF(AND(E119=0,E120=0),25,20)</f>
        <v>20</v>
      </c>
      <c r="I119" s="105" t="str">
        <f aca="false">F119</f>
        <v>Juan</v>
      </c>
      <c r="J119" s="94" t="n">
        <f aca="false">IF(E119="WO40",-40,MAX(4,SUM(E119:E120)))</f>
        <v>5</v>
      </c>
      <c r="K119" s="104" t="n">
        <f aca="false">IF(D119&gt;E119,1,0)+IF(D120&gt;E120,1,0)+IF(D121&gt;E121,1,0)</f>
        <v>2</v>
      </c>
      <c r="L119" s="104" t="n">
        <f aca="false">IF(E119&gt;D119,1,0)+IF(E120&gt;D120,1,0)+IF(E121&gt;D121,1,0)</f>
        <v>0</v>
      </c>
      <c r="M119" s="97" t="str">
        <f aca="false">G119&amp;" d. "&amp;I119</f>
        <v>Sérgio Nacif d. Juan</v>
      </c>
      <c r="N119" s="97" t="str">
        <f aca="false">G119&amp;" x "&amp;I119</f>
        <v>Sérgio Nacif x Juan</v>
      </c>
      <c r="O119" s="97" t="str">
        <f aca="false">I119&amp;" x "&amp;G119</f>
        <v>Juan x Sérgio Nacif</v>
      </c>
      <c r="P119" s="94" t="n">
        <f aca="false">MONTH(B119)</f>
        <v>7</v>
      </c>
      <c r="Q119" s="94" t="n">
        <f aca="false">QUOTIENT(B119-2,7)-6129</f>
        <v>213</v>
      </c>
    </row>
    <row r="120" customFormat="false" ht="12.75" hidden="false" customHeight="false" outlineLevel="0" collapsed="false">
      <c r="A120" s="94"/>
      <c r="B120" s="39"/>
      <c r="C120" s="40"/>
      <c r="D120" s="98" t="n">
        <v>6</v>
      </c>
      <c r="E120" s="98" t="n">
        <v>3</v>
      </c>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t="n">
        <v>44403</v>
      </c>
      <c r="C122" s="40" t="s">
        <v>13</v>
      </c>
      <c r="D122" s="96" t="n">
        <v>7</v>
      </c>
      <c r="E122" s="96" t="n">
        <v>6</v>
      </c>
      <c r="F122" s="40" t="s">
        <v>24</v>
      </c>
      <c r="G122" s="105" t="str">
        <f aca="false">C122</f>
        <v>Elias</v>
      </c>
      <c r="H122" s="104" t="n">
        <f aca="false">IF(AND(E122=0,E123=0),25,20)</f>
        <v>20</v>
      </c>
      <c r="I122" s="105" t="str">
        <f aca="false">F122</f>
        <v>Juan</v>
      </c>
      <c r="J122" s="94" t="n">
        <f aca="false">IF(E122="WO40",-40,MAX(4,SUM(E122:E123)))</f>
        <v>8</v>
      </c>
      <c r="K122" s="104" t="n">
        <f aca="false">IF(D122&gt;E122,1,0)+IF(D123&gt;E123,1,0)+IF(D124&gt;E124,1,0)</f>
        <v>2</v>
      </c>
      <c r="L122" s="104" t="n">
        <f aca="false">IF(E122&gt;D122,1,0)+IF(E123&gt;D123,1,0)+IF(E124&gt;D124,1,0)</f>
        <v>0</v>
      </c>
      <c r="M122" s="97" t="str">
        <f aca="false">G122&amp;" d. "&amp;I122</f>
        <v>Elias d. Juan</v>
      </c>
      <c r="N122" s="97" t="str">
        <f aca="false">G122&amp;" x "&amp;I122</f>
        <v>Elias x Juan</v>
      </c>
      <c r="O122" s="97" t="str">
        <f aca="false">I122&amp;" x "&amp;G122</f>
        <v>Juan x Elias</v>
      </c>
      <c r="P122" s="94" t="n">
        <f aca="false">MONTH(B122)</f>
        <v>7</v>
      </c>
      <c r="Q122" s="94" t="n">
        <f aca="false">QUOTIENT(B122-2,7)-6129</f>
        <v>214</v>
      </c>
    </row>
    <row r="123" customFormat="false" ht="12.75" hidden="false" customHeight="false" outlineLevel="0" collapsed="false">
      <c r="A123" s="94"/>
      <c r="B123" s="39"/>
      <c r="C123" s="40"/>
      <c r="D123" s="98" t="n">
        <v>6</v>
      </c>
      <c r="E123" s="98" t="n">
        <v>2</v>
      </c>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t="n">
        <v>44403</v>
      </c>
      <c r="C125" s="40" t="s">
        <v>35</v>
      </c>
      <c r="D125" s="96" t="n">
        <v>6</v>
      </c>
      <c r="E125" s="96" t="n">
        <v>1</v>
      </c>
      <c r="F125" s="40" t="s">
        <v>12</v>
      </c>
      <c r="G125" s="105" t="str">
        <f aca="false">C125</f>
        <v>Persio</v>
      </c>
      <c r="H125" s="104" t="n">
        <f aca="false">IF(AND(E125=0,E126=0),25,20)</f>
        <v>20</v>
      </c>
      <c r="I125" s="105" t="str">
        <f aca="false">F125</f>
        <v>Duclerc</v>
      </c>
      <c r="J125" s="94" t="n">
        <f aca="false">IF(E125="WO40",-40,MAX(4,SUM(E125:E126)))</f>
        <v>5</v>
      </c>
      <c r="K125" s="104" t="n">
        <f aca="false">IF(D125&gt;E125,1,0)+IF(D126&gt;E126,1,0)+IF(D127&gt;E127,1,0)</f>
        <v>2</v>
      </c>
      <c r="L125" s="104" t="n">
        <f aca="false">IF(E125&gt;D125,1,0)+IF(E126&gt;D126,1,0)+IF(E127&gt;D127,1,0)</f>
        <v>0</v>
      </c>
      <c r="M125" s="97" t="str">
        <f aca="false">G125&amp;" d. "&amp;I125</f>
        <v>Persio d. Duclerc</v>
      </c>
      <c r="N125" s="97" t="str">
        <f aca="false">G125&amp;" x "&amp;I125</f>
        <v>Persio x Duclerc</v>
      </c>
      <c r="O125" s="97" t="str">
        <f aca="false">I125&amp;" x "&amp;G125</f>
        <v>Duclerc x Persio</v>
      </c>
      <c r="P125" s="94" t="n">
        <f aca="false">MONTH(B125)</f>
        <v>7</v>
      </c>
      <c r="Q125" s="94" t="n">
        <f aca="false">QUOTIENT(B125-2,7)-6129</f>
        <v>214</v>
      </c>
    </row>
    <row r="126" customFormat="false" ht="12.75" hidden="false" customHeight="false" outlineLevel="0" collapsed="false">
      <c r="A126" s="94"/>
      <c r="B126" s="39"/>
      <c r="C126" s="40"/>
      <c r="D126" s="98" t="n">
        <v>6</v>
      </c>
      <c r="E126" s="98" t="n">
        <v>4</v>
      </c>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t="n">
        <v>44403</v>
      </c>
      <c r="C128" s="40" t="s">
        <v>36</v>
      </c>
      <c r="D128" s="96" t="n">
        <v>6</v>
      </c>
      <c r="E128" s="96" t="n">
        <v>4</v>
      </c>
      <c r="F128" s="40" t="s">
        <v>49</v>
      </c>
      <c r="G128" s="105" t="str">
        <f aca="false">C128</f>
        <v>Pinga</v>
      </c>
      <c r="H128" s="104" t="n">
        <f aca="false">IF(AND(E128=0,E129=0),25,20)</f>
        <v>20</v>
      </c>
      <c r="I128" s="105" t="str">
        <f aca="false">F128</f>
        <v>Xuru</v>
      </c>
      <c r="J128" s="94" t="n">
        <f aca="false">IF(E128="WO40",-40,MAX(4,SUM(E128:E129)))</f>
        <v>9</v>
      </c>
      <c r="K128" s="104" t="n">
        <f aca="false">IF(D128&gt;E128,1,0)+IF(D129&gt;E129,1,0)+IF(D130&gt;E130,1,0)</f>
        <v>2</v>
      </c>
      <c r="L128" s="104" t="n">
        <f aca="false">IF(E128&gt;D128,1,0)+IF(E129&gt;D129,1,0)+IF(E130&gt;D130,1,0)</f>
        <v>0</v>
      </c>
      <c r="M128" s="97" t="str">
        <f aca="false">G128&amp;" d. "&amp;I128</f>
        <v>Pinga d. Xuru</v>
      </c>
      <c r="N128" s="97" t="str">
        <f aca="false">G128&amp;" x "&amp;I128</f>
        <v>Pinga x Xuru</v>
      </c>
      <c r="O128" s="97" t="str">
        <f aca="false">I128&amp;" x "&amp;G128</f>
        <v>Xuru x Pinga</v>
      </c>
      <c r="P128" s="94" t="n">
        <f aca="false">MONTH(B128)</f>
        <v>7</v>
      </c>
      <c r="Q128" s="94" t="n">
        <f aca="false">QUOTIENT(B128-2,7)-6129</f>
        <v>214</v>
      </c>
    </row>
    <row r="129" customFormat="false" ht="12.75" hidden="false" customHeight="false" outlineLevel="0" collapsed="false">
      <c r="A129" s="94"/>
      <c r="B129" s="39"/>
      <c r="C129" s="40"/>
      <c r="D129" s="98" t="n">
        <v>7</v>
      </c>
      <c r="E129" s="98" t="n">
        <v>5</v>
      </c>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t="n">
        <v>44404</v>
      </c>
      <c r="C131" s="40" t="s">
        <v>14</v>
      </c>
      <c r="D131" s="96" t="n">
        <v>6</v>
      </c>
      <c r="E131" s="96" t="n">
        <v>4</v>
      </c>
      <c r="F131" s="40" t="s">
        <v>44</v>
      </c>
      <c r="G131" s="105" t="str">
        <f aca="false">C131</f>
        <v>Fabinho</v>
      </c>
      <c r="H131" s="104" t="n">
        <f aca="false">IF(AND(E131=0,E132=0),25,20)</f>
        <v>20</v>
      </c>
      <c r="I131" s="105" t="str">
        <f aca="false">F131</f>
        <v>Rubens</v>
      </c>
      <c r="J131" s="94" t="n">
        <f aca="false">IF(E131="WO40",-40,MAX(4,SUM(E131:E132)))</f>
        <v>7</v>
      </c>
      <c r="K131" s="104" t="n">
        <f aca="false">IF(D131&gt;E131,1,0)+IF(D132&gt;E132,1,0)+IF(D133&gt;E133,1,0)</f>
        <v>2</v>
      </c>
      <c r="L131" s="104" t="n">
        <f aca="false">IF(E131&gt;D131,1,0)+IF(E132&gt;D132,1,0)+IF(E133&gt;D133,1,0)</f>
        <v>0</v>
      </c>
      <c r="M131" s="97" t="str">
        <f aca="false">G131&amp;" d. "&amp;I131</f>
        <v>Fabinho d. Rubens</v>
      </c>
      <c r="N131" s="97" t="str">
        <f aca="false">G131&amp;" x "&amp;I131</f>
        <v>Fabinho x Rubens</v>
      </c>
      <c r="O131" s="97" t="str">
        <f aca="false">I131&amp;" x "&amp;G131</f>
        <v>Rubens x Fabinho</v>
      </c>
      <c r="P131" s="94" t="n">
        <f aca="false">MONTH(B131)</f>
        <v>7</v>
      </c>
      <c r="Q131" s="94" t="n">
        <f aca="false">QUOTIENT(B131-2,7)-6129</f>
        <v>214</v>
      </c>
    </row>
    <row r="132" customFormat="false" ht="12.75" hidden="false" customHeight="false" outlineLevel="0" collapsed="false">
      <c r="A132" s="94"/>
      <c r="B132" s="39"/>
      <c r="C132" s="40"/>
      <c r="D132" s="98" t="n">
        <v>6</v>
      </c>
      <c r="E132" s="98" t="n">
        <v>3</v>
      </c>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t="n">
        <v>44404</v>
      </c>
      <c r="C134" s="40" t="s">
        <v>15</v>
      </c>
      <c r="D134" s="96" t="n">
        <v>7</v>
      </c>
      <c r="E134" s="96" t="n">
        <v>6</v>
      </c>
      <c r="F134" s="40" t="s">
        <v>13</v>
      </c>
      <c r="G134" s="105" t="str">
        <f aca="false">C134</f>
        <v>Felipe</v>
      </c>
      <c r="H134" s="104" t="n">
        <f aca="false">IF(AND(E134=0,E135=0),25,20)</f>
        <v>20</v>
      </c>
      <c r="I134" s="105" t="str">
        <f aca="false">F134</f>
        <v>Elias</v>
      </c>
      <c r="J134" s="94" t="n">
        <f aca="false">IF(E134="WO40",-40,MAX(4,SUM(E134:E135)))</f>
        <v>11</v>
      </c>
      <c r="K134" s="104" t="n">
        <f aca="false">IF(D134&gt;E134,1,0)+IF(D135&gt;E135,1,0)+IF(D136&gt;E136,1,0)</f>
        <v>2</v>
      </c>
      <c r="L134" s="104" t="n">
        <f aca="false">IF(E134&gt;D134,1,0)+IF(E135&gt;D135,1,0)+IF(E136&gt;D136,1,0)</f>
        <v>0</v>
      </c>
      <c r="M134" s="97" t="str">
        <f aca="false">G134&amp;" d. "&amp;I134</f>
        <v>Felipe d. Elias</v>
      </c>
      <c r="N134" s="97" t="str">
        <f aca="false">G134&amp;" x "&amp;I134</f>
        <v>Felipe x Elias</v>
      </c>
      <c r="O134" s="97" t="str">
        <f aca="false">I134&amp;" x "&amp;G134</f>
        <v>Elias x Felipe</v>
      </c>
      <c r="P134" s="94" t="n">
        <f aca="false">MONTH(B134)</f>
        <v>7</v>
      </c>
      <c r="Q134" s="94" t="n">
        <f aca="false">QUOTIENT(B134-2,7)-6129</f>
        <v>214</v>
      </c>
    </row>
    <row r="135" customFormat="false" ht="12.75" hidden="false" customHeight="false" outlineLevel="0" collapsed="false">
      <c r="A135" s="94"/>
      <c r="B135" s="39"/>
      <c r="C135" s="40"/>
      <c r="D135" s="98" t="n">
        <v>7</v>
      </c>
      <c r="E135" s="98" t="n">
        <v>5</v>
      </c>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t="n">
        <v>44404</v>
      </c>
      <c r="C137" s="40" t="s">
        <v>36</v>
      </c>
      <c r="D137" s="96" t="n">
        <v>6</v>
      </c>
      <c r="E137" s="96" t="n">
        <v>2</v>
      </c>
      <c r="F137" s="40" t="s">
        <v>25</v>
      </c>
      <c r="G137" s="105" t="str">
        <f aca="false">C137</f>
        <v>Pinga</v>
      </c>
      <c r="H137" s="104" t="n">
        <f aca="false">IF(AND(E137=0,E138=0),25,20)</f>
        <v>20</v>
      </c>
      <c r="I137" s="105" t="str">
        <f aca="false">F137</f>
        <v>Luis Carlos</v>
      </c>
      <c r="J137" s="94" t="n">
        <f aca="false">IF(E137="WO40",-40,MAX(4,SUM(E137:E138)))</f>
        <v>7</v>
      </c>
      <c r="K137" s="104" t="n">
        <f aca="false">IF(D137&gt;E137,1,0)+IF(D138&gt;E138,1,0)+IF(D139&gt;E139,1,0)</f>
        <v>2</v>
      </c>
      <c r="L137" s="104" t="n">
        <f aca="false">IF(E137&gt;D137,1,0)+IF(E138&gt;D138,1,0)+IF(E139&gt;D139,1,0)</f>
        <v>0</v>
      </c>
      <c r="M137" s="97" t="str">
        <f aca="false">G137&amp;" d. "&amp;I137</f>
        <v>Pinga d. Luis Carlos</v>
      </c>
      <c r="N137" s="97" t="str">
        <f aca="false">G137&amp;" x "&amp;I137</f>
        <v>Pinga x Luis Carlos</v>
      </c>
      <c r="O137" s="97" t="str">
        <f aca="false">I137&amp;" x "&amp;G137</f>
        <v>Luis Carlos x Pinga</v>
      </c>
      <c r="P137" s="94" t="n">
        <f aca="false">MONTH(B137)</f>
        <v>7</v>
      </c>
      <c r="Q137" s="94" t="n">
        <f aca="false">QUOTIENT(B137-2,7)-6129</f>
        <v>214</v>
      </c>
    </row>
    <row r="138" customFormat="false" ht="12.75" hidden="false" customHeight="false" outlineLevel="0" collapsed="false">
      <c r="A138" s="94"/>
      <c r="B138" s="39"/>
      <c r="C138" s="40"/>
      <c r="D138" s="98" t="n">
        <v>7</v>
      </c>
      <c r="E138" s="98" t="n">
        <v>5</v>
      </c>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t="n">
        <v>44406</v>
      </c>
      <c r="C140" s="40" t="s">
        <v>8</v>
      </c>
      <c r="D140" s="96" t="n">
        <v>6</v>
      </c>
      <c r="E140" s="96" t="n">
        <v>4</v>
      </c>
      <c r="F140" s="40" t="s">
        <v>13</v>
      </c>
      <c r="G140" s="105" t="str">
        <f aca="false">C140</f>
        <v>Costinha</v>
      </c>
      <c r="H140" s="104" t="n">
        <f aca="false">IF(AND(E140=0,E141=0),25,20)</f>
        <v>20</v>
      </c>
      <c r="I140" s="105" t="str">
        <f aca="false">F140</f>
        <v>Elias</v>
      </c>
      <c r="J140" s="94" t="n">
        <f aca="false">IF(E140="WO40",-40,MAX(4,SUM(E140:E141)))</f>
        <v>4</v>
      </c>
      <c r="K140" s="104" t="n">
        <f aca="false">IF(D140&gt;E140,1,0)+IF(D141&gt;E141,1,0)+IF(D142&gt;E142,1,0)</f>
        <v>2</v>
      </c>
      <c r="L140" s="104" t="n">
        <f aca="false">IF(E140&gt;D140,1,0)+IF(E141&gt;D141,1,0)+IF(E142&gt;D142,1,0)</f>
        <v>0</v>
      </c>
      <c r="M140" s="97" t="str">
        <f aca="false">G140&amp;" d. "&amp;I140</f>
        <v>Costinha d. Elias</v>
      </c>
      <c r="N140" s="97" t="str">
        <f aca="false">G140&amp;" x "&amp;I140</f>
        <v>Costinha x Elias</v>
      </c>
      <c r="O140" s="97" t="str">
        <f aca="false">I140&amp;" x "&amp;G140</f>
        <v>Elias x Costinha</v>
      </c>
      <c r="P140" s="94" t="n">
        <f aca="false">MONTH(B140)</f>
        <v>7</v>
      </c>
      <c r="Q140" s="94" t="n">
        <f aca="false">QUOTIENT(B140-2,7)-6129</f>
        <v>214</v>
      </c>
    </row>
    <row r="141" customFormat="false" ht="12.75" hidden="false" customHeight="false" outlineLevel="0" collapsed="false">
      <c r="A141" s="94"/>
      <c r="B141" s="39"/>
      <c r="C141" s="40"/>
      <c r="D141" s="98" t="n">
        <v>6</v>
      </c>
      <c r="E141" s="98" t="n">
        <v>0</v>
      </c>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t="n">
        <v>44406</v>
      </c>
      <c r="C143" s="40" t="s">
        <v>25</v>
      </c>
      <c r="D143" s="96" t="n">
        <v>4</v>
      </c>
      <c r="E143" s="96" t="n">
        <v>6</v>
      </c>
      <c r="F143" s="40" t="s">
        <v>43</v>
      </c>
      <c r="G143" s="105" t="str">
        <f aca="false">C143</f>
        <v>Luis Carlos</v>
      </c>
      <c r="H143" s="104" t="n">
        <f aca="false">IF(AND(E143=0,E144=0),25,20)</f>
        <v>20</v>
      </c>
      <c r="I143" s="105" t="str">
        <f aca="false">F143</f>
        <v>Sérgio Nacif</v>
      </c>
      <c r="J143" s="94" t="n">
        <f aca="false">IF(E143="WO40",-40,MAX(4,SUM(E143:E144)))</f>
        <v>10</v>
      </c>
      <c r="K143" s="104" t="n">
        <f aca="false">IF(D143&gt;E143,1,0)+IF(D144&gt;E144,1,0)+IF(D145&gt;E145,1,0)</f>
        <v>2</v>
      </c>
      <c r="L143" s="104" t="n">
        <f aca="false">IF(E143&gt;D143,1,0)+IF(E144&gt;D144,1,0)+IF(E145&gt;D145,1,0)</f>
        <v>1</v>
      </c>
      <c r="M143" s="97" t="str">
        <f aca="false">G143&amp;" d. "&amp;I143</f>
        <v>Luis Carlos d. Sérgio Nacif</v>
      </c>
      <c r="N143" s="97" t="str">
        <f aca="false">G143&amp;" x "&amp;I143</f>
        <v>Luis Carlos x Sérgio Nacif</v>
      </c>
      <c r="O143" s="97" t="str">
        <f aca="false">I143&amp;" x "&amp;G143</f>
        <v>Sérgio Nacif x Luis Carlos</v>
      </c>
      <c r="P143" s="94" t="n">
        <f aca="false">MONTH(B143)</f>
        <v>7</v>
      </c>
      <c r="Q143" s="94" t="n">
        <f aca="false">QUOTIENT(B143-2,7)-6129</f>
        <v>214</v>
      </c>
    </row>
    <row r="144" customFormat="false" ht="12.75" hidden="false" customHeight="false" outlineLevel="0" collapsed="false">
      <c r="A144" s="94"/>
      <c r="B144" s="39"/>
      <c r="C144" s="40"/>
      <c r="D144" s="98" t="n">
        <v>6</v>
      </c>
      <c r="E144" s="98" t="n">
        <v>4</v>
      </c>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t="n">
        <v>10</v>
      </c>
      <c r="E145" s="102" t="n">
        <v>1</v>
      </c>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t="n">
        <v>44406</v>
      </c>
      <c r="C146" s="40" t="s">
        <v>37</v>
      </c>
      <c r="D146" s="96" t="n">
        <v>6</v>
      </c>
      <c r="E146" s="96" t="n">
        <v>2</v>
      </c>
      <c r="F146" s="40" t="s">
        <v>49</v>
      </c>
      <c r="G146" s="105" t="str">
        <f aca="false">C146</f>
        <v>Pitch</v>
      </c>
      <c r="H146" s="104" t="n">
        <f aca="false">IF(AND(E146=0,E147=0),25,20)</f>
        <v>20</v>
      </c>
      <c r="I146" s="105" t="str">
        <f aca="false">F146</f>
        <v>Xuru</v>
      </c>
      <c r="J146" s="94" t="n">
        <f aca="false">IF(E146="WO40",-40,MAX(4,SUM(E146:E147)))</f>
        <v>4</v>
      </c>
      <c r="K146" s="104" t="n">
        <f aca="false">IF(D146&gt;E146,1,0)+IF(D147&gt;E147,1,0)+IF(D148&gt;E148,1,0)</f>
        <v>2</v>
      </c>
      <c r="L146" s="104" t="n">
        <f aca="false">IF(E146&gt;D146,1,0)+IF(E147&gt;D147,1,0)+IF(E148&gt;D148,1,0)</f>
        <v>0</v>
      </c>
      <c r="M146" s="97" t="str">
        <f aca="false">G146&amp;" d. "&amp;I146</f>
        <v>Pitch d. Xuru</v>
      </c>
      <c r="N146" s="97" t="str">
        <f aca="false">G146&amp;" x "&amp;I146</f>
        <v>Pitch x Xuru</v>
      </c>
      <c r="O146" s="97" t="str">
        <f aca="false">I146&amp;" x "&amp;G146</f>
        <v>Xuru x Pitch</v>
      </c>
      <c r="P146" s="94" t="n">
        <f aca="false">MONTH(B146)</f>
        <v>7</v>
      </c>
      <c r="Q146" s="94" t="n">
        <f aca="false">QUOTIENT(B146-2,7)-6129</f>
        <v>214</v>
      </c>
    </row>
    <row r="147" customFormat="false" ht="12.75" hidden="false" customHeight="false" outlineLevel="0" collapsed="false">
      <c r="A147" s="94"/>
      <c r="B147" s="39"/>
      <c r="C147" s="40"/>
      <c r="D147" s="98" t="n">
        <v>6</v>
      </c>
      <c r="E147" s="98" t="n">
        <v>2</v>
      </c>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t="n">
        <v>44408</v>
      </c>
      <c r="C149" s="40" t="s">
        <v>6</v>
      </c>
      <c r="D149" s="96" t="n">
        <v>7</v>
      </c>
      <c r="E149" s="96" t="n">
        <v>5</v>
      </c>
      <c r="F149" s="40" t="s">
        <v>15</v>
      </c>
      <c r="G149" s="105" t="str">
        <f aca="false">C149</f>
        <v>Caio</v>
      </c>
      <c r="H149" s="104" t="n">
        <f aca="false">IF(AND(E149=0,E150=0),25,20)</f>
        <v>20</v>
      </c>
      <c r="I149" s="105" t="str">
        <f aca="false">F149</f>
        <v>Felipe</v>
      </c>
      <c r="J149" s="94" t="n">
        <f aca="false">IF(E149="WO40",-40,MAX(4,SUM(E149:E150)))</f>
        <v>12</v>
      </c>
      <c r="K149" s="104" t="n">
        <f aca="false">IF(D149&gt;E149,1,0)+IF(D150&gt;E150,1,0)+IF(D151&gt;E151,1,0)</f>
        <v>2</v>
      </c>
      <c r="L149" s="104" t="n">
        <f aca="false">IF(E149&gt;D149,1,0)+IF(E150&gt;D150,1,0)+IF(E151&gt;D151,1,0)</f>
        <v>1</v>
      </c>
      <c r="M149" s="97" t="str">
        <f aca="false">G149&amp;" d. "&amp;I149</f>
        <v>Caio d. Felipe</v>
      </c>
      <c r="N149" s="97" t="str">
        <f aca="false">G149&amp;" x "&amp;I149</f>
        <v>Caio x Felipe</v>
      </c>
      <c r="O149" s="97" t="str">
        <f aca="false">I149&amp;" x "&amp;G149</f>
        <v>Felipe x Caio</v>
      </c>
      <c r="P149" s="94" t="n">
        <f aca="false">MONTH(B149)</f>
        <v>7</v>
      </c>
      <c r="Q149" s="94" t="n">
        <f aca="false">QUOTIENT(B149-2,7)-6129</f>
        <v>214</v>
      </c>
    </row>
    <row r="150" customFormat="false" ht="12.75" hidden="false" customHeight="false" outlineLevel="0" collapsed="false">
      <c r="A150" s="94"/>
      <c r="B150" s="39"/>
      <c r="C150" s="40"/>
      <c r="D150" s="98" t="n">
        <v>6</v>
      </c>
      <c r="E150" s="98" t="n">
        <v>7</v>
      </c>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t="n">
        <v>10</v>
      </c>
      <c r="E151" s="102" t="n">
        <v>1</v>
      </c>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t="n">
        <v>44408</v>
      </c>
      <c r="C152" s="40" t="s">
        <v>12</v>
      </c>
      <c r="D152" s="96" t="n">
        <v>7</v>
      </c>
      <c r="E152" s="96" t="n">
        <v>6</v>
      </c>
      <c r="F152" s="40" t="s">
        <v>13</v>
      </c>
      <c r="G152" s="105" t="str">
        <f aca="false">C152</f>
        <v>Duclerc</v>
      </c>
      <c r="H152" s="104" t="n">
        <f aca="false">IF(AND(E152=0,E153=0),25,20)</f>
        <v>20</v>
      </c>
      <c r="I152" s="105" t="str">
        <f aca="false">F152</f>
        <v>Elias</v>
      </c>
      <c r="J152" s="94" t="n">
        <f aca="false">IF(E152="WO40",-40,MAX(4,SUM(E152:E153)))</f>
        <v>9</v>
      </c>
      <c r="K152" s="104" t="n">
        <f aca="false">IF(D152&gt;E152,1,0)+IF(D153&gt;E153,1,0)+IF(D154&gt;E154,1,0)</f>
        <v>2</v>
      </c>
      <c r="L152" s="104" t="n">
        <f aca="false">IF(E152&gt;D152,1,0)+IF(E153&gt;D153,1,0)+IF(E154&gt;D154,1,0)</f>
        <v>0</v>
      </c>
      <c r="M152" s="97" t="str">
        <f aca="false">G152&amp;" d. "&amp;I152</f>
        <v>Duclerc d. Elias</v>
      </c>
      <c r="N152" s="97" t="str">
        <f aca="false">G152&amp;" x "&amp;I152</f>
        <v>Duclerc x Elias</v>
      </c>
      <c r="O152" s="97" t="str">
        <f aca="false">I152&amp;" x "&amp;G152</f>
        <v>Elias x Duclerc</v>
      </c>
      <c r="P152" s="94" t="n">
        <f aca="false">MONTH(B152)</f>
        <v>7</v>
      </c>
      <c r="Q152" s="94" t="n">
        <f aca="false">QUOTIENT(B152-2,7)-6129</f>
        <v>214</v>
      </c>
    </row>
    <row r="153" customFormat="false" ht="12.75" hidden="false" customHeight="false" outlineLevel="0" collapsed="false">
      <c r="A153" s="94"/>
      <c r="B153" s="39"/>
      <c r="C153" s="40"/>
      <c r="D153" s="98" t="n">
        <v>6</v>
      </c>
      <c r="E153" s="98" t="n">
        <v>3</v>
      </c>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t="n">
        <v>44408</v>
      </c>
      <c r="C155" s="40" t="s">
        <v>23</v>
      </c>
      <c r="D155" s="96" t="n">
        <v>6</v>
      </c>
      <c r="E155" s="96" t="n">
        <v>0</v>
      </c>
      <c r="F155" s="40" t="s">
        <v>48</v>
      </c>
      <c r="G155" s="105" t="str">
        <f aca="false">C155</f>
        <v>Ivan</v>
      </c>
      <c r="H155" s="104" t="n">
        <f aca="false">IF(AND(E155=0,E156=0),25,20)</f>
        <v>20</v>
      </c>
      <c r="I155" s="105" t="str">
        <f aca="false">F155</f>
        <v>Guto</v>
      </c>
      <c r="J155" s="94" t="n">
        <f aca="false">IF(E155="WO40",-40,MAX(4,SUM(E155:E156)))</f>
        <v>4</v>
      </c>
      <c r="K155" s="104" t="n">
        <f aca="false">IF(D155&gt;E155,1,0)+IF(D156&gt;E156,1,0)+IF(D157&gt;E157,1,0)</f>
        <v>2</v>
      </c>
      <c r="L155" s="104" t="n">
        <f aca="false">IF(E155&gt;D155,1,0)+IF(E156&gt;D156,1,0)+IF(E157&gt;D157,1,0)</f>
        <v>0</v>
      </c>
      <c r="M155" s="97" t="str">
        <f aca="false">G155&amp;" d. "&amp;I155</f>
        <v>Ivan d. Guto</v>
      </c>
      <c r="N155" s="97" t="str">
        <f aca="false">G155&amp;" x "&amp;I155</f>
        <v>Ivan x Guto</v>
      </c>
      <c r="O155" s="97" t="str">
        <f aca="false">I155&amp;" x "&amp;G155</f>
        <v>Guto x Ivan</v>
      </c>
      <c r="P155" s="94" t="n">
        <f aca="false">MONTH(B155)</f>
        <v>7</v>
      </c>
      <c r="Q155" s="94" t="n">
        <f aca="false">QUOTIENT(B155-2,7)-6129</f>
        <v>214</v>
      </c>
    </row>
    <row r="156" customFormat="false" ht="12.75" hidden="false" customHeight="false" outlineLevel="0" collapsed="false">
      <c r="A156" s="94"/>
      <c r="B156" s="39"/>
      <c r="C156" s="40"/>
      <c r="D156" s="98" t="n">
        <v>6</v>
      </c>
      <c r="E156" s="98" t="n">
        <v>4</v>
      </c>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t="n">
        <v>44408</v>
      </c>
      <c r="C158" s="40" t="s">
        <v>27</v>
      </c>
      <c r="D158" s="96" t="n">
        <v>6</v>
      </c>
      <c r="E158" s="96" t="n">
        <v>3</v>
      </c>
      <c r="F158" s="40" t="s">
        <v>32</v>
      </c>
      <c r="G158" s="105" t="str">
        <f aca="false">C158</f>
        <v>Magritto</v>
      </c>
      <c r="H158" s="104" t="n">
        <f aca="false">IF(AND(E158=0,E159=0),25,20)</f>
        <v>20</v>
      </c>
      <c r="I158" s="105" t="str">
        <f aca="false">F158</f>
        <v>Paulo</v>
      </c>
      <c r="J158" s="94" t="n">
        <f aca="false">IF(E158="WO40",-40,MAX(4,SUM(E158:E159)))</f>
        <v>9</v>
      </c>
      <c r="K158" s="104" t="n">
        <f aca="false">IF(D158&gt;E158,1,0)+IF(D159&gt;E159,1,0)+IF(D160&gt;E160,1,0)</f>
        <v>2</v>
      </c>
      <c r="L158" s="104" t="n">
        <f aca="false">IF(E158&gt;D158,1,0)+IF(E159&gt;D159,1,0)+IF(E160&gt;D160,1,0)</f>
        <v>0</v>
      </c>
      <c r="M158" s="97" t="str">
        <f aca="false">G158&amp;" d. "&amp;I158</f>
        <v>Magritto d. Paulo</v>
      </c>
      <c r="N158" s="97" t="str">
        <f aca="false">G158&amp;" x "&amp;I158</f>
        <v>Magritto x Paulo</v>
      </c>
      <c r="O158" s="97" t="str">
        <f aca="false">I158&amp;" x "&amp;G158</f>
        <v>Paulo x Magritto</v>
      </c>
      <c r="P158" s="94" t="n">
        <f aca="false">MONTH(B158)</f>
        <v>7</v>
      </c>
      <c r="Q158" s="94" t="n">
        <f aca="false">QUOTIENT(B158-2,7)-6129</f>
        <v>214</v>
      </c>
    </row>
    <row r="159" customFormat="false" ht="12.75" hidden="false" customHeight="false" outlineLevel="0" collapsed="false">
      <c r="A159" s="94"/>
      <c r="B159" s="39"/>
      <c r="C159" s="40"/>
      <c r="D159" s="98" t="n">
        <v>7</v>
      </c>
      <c r="E159" s="98" t="n">
        <v>6</v>
      </c>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t="n">
        <v>44408</v>
      </c>
      <c r="C161" s="40" t="s">
        <v>40</v>
      </c>
      <c r="D161" s="96" t="n">
        <v>6</v>
      </c>
      <c r="E161" s="96" t="n">
        <v>1</v>
      </c>
      <c r="F161" s="40" t="s">
        <v>49</v>
      </c>
      <c r="G161" s="105" t="str">
        <f aca="false">C161</f>
        <v>Robertinho</v>
      </c>
      <c r="H161" s="104" t="n">
        <f aca="false">IF(AND(E161=0,E162=0),25,20)</f>
        <v>20</v>
      </c>
      <c r="I161" s="105" t="str">
        <f aca="false">F161</f>
        <v>Xuru</v>
      </c>
      <c r="J161" s="94" t="n">
        <f aca="false">IF(E161="WO40",-40,MAX(4,SUM(E161:E162)))</f>
        <v>7</v>
      </c>
      <c r="K161" s="104" t="n">
        <f aca="false">IF(D161&gt;E161,1,0)+IF(D162&gt;E162,1,0)+IF(D163&gt;E163,1,0)</f>
        <v>2</v>
      </c>
      <c r="L161" s="104" t="n">
        <f aca="false">IF(E161&gt;D161,1,0)+IF(E162&gt;D162,1,0)+IF(E163&gt;D163,1,0)</f>
        <v>0</v>
      </c>
      <c r="M161" s="97" t="str">
        <f aca="false">G161&amp;" d. "&amp;I161</f>
        <v>Robertinho d. Xuru</v>
      </c>
      <c r="N161" s="97" t="str">
        <f aca="false">G161&amp;" x "&amp;I161</f>
        <v>Robertinho x Xuru</v>
      </c>
      <c r="O161" s="97" t="str">
        <f aca="false">I161&amp;" x "&amp;G161</f>
        <v>Xuru x Robertinho</v>
      </c>
      <c r="P161" s="94" t="n">
        <f aca="false">MONTH(B161)</f>
        <v>7</v>
      </c>
      <c r="Q161" s="94" t="n">
        <f aca="false">QUOTIENT(B161-2,7)-6129</f>
        <v>214</v>
      </c>
    </row>
    <row r="162" customFormat="false" ht="12.75" hidden="false" customHeight="false" outlineLevel="0" collapsed="false">
      <c r="A162" s="94"/>
      <c r="B162" s="39"/>
      <c r="C162" s="40"/>
      <c r="D162" s="98" t="n">
        <v>7</v>
      </c>
      <c r="E162" s="98" t="n">
        <v>6</v>
      </c>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t="n">
        <v>44409</v>
      </c>
      <c r="C164" s="40" t="s">
        <v>6</v>
      </c>
      <c r="D164" s="96" t="n">
        <v>6</v>
      </c>
      <c r="E164" s="96" t="n">
        <v>3</v>
      </c>
      <c r="F164" s="40" t="s">
        <v>30</v>
      </c>
      <c r="G164" s="105" t="str">
        <f aca="false">C164</f>
        <v>Caio</v>
      </c>
      <c r="H164" s="104" t="n">
        <f aca="false">IF(AND(E164=0,E165=0),25,20)</f>
        <v>20</v>
      </c>
      <c r="I164" s="105" t="str">
        <f aca="false">F164</f>
        <v>Oswald</v>
      </c>
      <c r="J164" s="94" t="n">
        <f aca="false">IF(E164="WO40",-40,MAX(4,SUM(E164:E165)))</f>
        <v>5</v>
      </c>
      <c r="K164" s="104" t="n">
        <f aca="false">IF(D164&gt;E164,1,0)+IF(D165&gt;E165,1,0)+IF(D166&gt;E166,1,0)</f>
        <v>2</v>
      </c>
      <c r="L164" s="104" t="n">
        <f aca="false">IF(E164&gt;D164,1,0)+IF(E165&gt;D165,1,0)+IF(E166&gt;D166,1,0)</f>
        <v>0</v>
      </c>
      <c r="M164" s="97" t="str">
        <f aca="false">G164&amp;" d. "&amp;I164</f>
        <v>Caio d. Oswald</v>
      </c>
      <c r="N164" s="97" t="str">
        <f aca="false">G164&amp;" x "&amp;I164</f>
        <v>Caio x Oswald</v>
      </c>
      <c r="O164" s="97" t="str">
        <f aca="false">I164&amp;" x "&amp;G164</f>
        <v>Oswald x Caio</v>
      </c>
      <c r="P164" s="94" t="n">
        <f aca="false">MONTH(B164)</f>
        <v>8</v>
      </c>
      <c r="Q164" s="94" t="n">
        <f aca="false">QUOTIENT(B164-2,7)-6129</f>
        <v>214</v>
      </c>
    </row>
    <row r="165" customFormat="false" ht="12.75" hidden="false" customHeight="false" outlineLevel="0" collapsed="false">
      <c r="A165" s="94"/>
      <c r="B165" s="39"/>
      <c r="C165" s="40"/>
      <c r="D165" s="98" t="n">
        <v>6</v>
      </c>
      <c r="E165" s="98" t="n">
        <v>2</v>
      </c>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t="n">
        <v>44409</v>
      </c>
      <c r="C167" s="40" t="s">
        <v>13</v>
      </c>
      <c r="D167" s="96" t="n">
        <v>6</v>
      </c>
      <c r="E167" s="96" t="n">
        <v>1</v>
      </c>
      <c r="F167" s="40" t="s">
        <v>49</v>
      </c>
      <c r="G167" s="105" t="str">
        <f aca="false">C167</f>
        <v>Elias</v>
      </c>
      <c r="H167" s="104" t="n">
        <f aca="false">IF(AND(E167=0,E168=0),25,20)</f>
        <v>20</v>
      </c>
      <c r="I167" s="105" t="str">
        <f aca="false">F167</f>
        <v>Xuru</v>
      </c>
      <c r="J167" s="94" t="n">
        <f aca="false">IF(E167="WO40",-40,MAX(4,SUM(E167:E168)))</f>
        <v>4</v>
      </c>
      <c r="K167" s="104" t="n">
        <f aca="false">IF(D167&gt;E167,1,0)+IF(D168&gt;E168,1,0)+IF(D169&gt;E169,1,0)</f>
        <v>2</v>
      </c>
      <c r="L167" s="104" t="n">
        <f aca="false">IF(E167&gt;D167,1,0)+IF(E168&gt;D168,1,0)+IF(E169&gt;D169,1,0)</f>
        <v>0</v>
      </c>
      <c r="M167" s="97" t="str">
        <f aca="false">G167&amp;" d. "&amp;I167</f>
        <v>Elias d. Xuru</v>
      </c>
      <c r="N167" s="97" t="str">
        <f aca="false">G167&amp;" x "&amp;I167</f>
        <v>Elias x Xuru</v>
      </c>
      <c r="O167" s="97" t="str">
        <f aca="false">I167&amp;" x "&amp;G167</f>
        <v>Xuru x Elias</v>
      </c>
      <c r="P167" s="94" t="n">
        <f aca="false">MONTH(B167)</f>
        <v>8</v>
      </c>
      <c r="Q167" s="94" t="n">
        <f aca="false">QUOTIENT(B167-2,7)-6129</f>
        <v>214</v>
      </c>
    </row>
    <row r="168" customFormat="false" ht="12.75" hidden="false" customHeight="false" outlineLevel="0" collapsed="false">
      <c r="A168" s="94"/>
      <c r="B168" s="39"/>
      <c r="C168" s="40"/>
      <c r="D168" s="98" t="n">
        <v>6</v>
      </c>
      <c r="E168" s="98" t="n">
        <v>3</v>
      </c>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t="n">
        <v>44409</v>
      </c>
      <c r="C170" s="40" t="s">
        <v>14</v>
      </c>
      <c r="D170" s="96" t="n">
        <v>6</v>
      </c>
      <c r="E170" s="96" t="n">
        <v>4</v>
      </c>
      <c r="F170" s="40" t="s">
        <v>8</v>
      </c>
      <c r="G170" s="105" t="str">
        <f aca="false">C170</f>
        <v>Fabinho</v>
      </c>
      <c r="H170" s="104" t="n">
        <f aca="false">IF(AND(E170=0,E171=0),25,20)</f>
        <v>20</v>
      </c>
      <c r="I170" s="105" t="str">
        <f aca="false">F170</f>
        <v>Costinha</v>
      </c>
      <c r="J170" s="94" t="n">
        <f aca="false">IF(E170="WO40",-40,MAX(4,SUM(E170:E171)))</f>
        <v>10</v>
      </c>
      <c r="K170" s="104" t="n">
        <f aca="false">IF(D170&gt;E170,1,0)+IF(D171&gt;E171,1,0)+IF(D172&gt;E172,1,0)</f>
        <v>2</v>
      </c>
      <c r="L170" s="104" t="n">
        <f aca="false">IF(E170&gt;D170,1,0)+IF(E171&gt;D171,1,0)+IF(E172&gt;D172,1,0)</f>
        <v>0</v>
      </c>
      <c r="M170" s="97" t="str">
        <f aca="false">G170&amp;" d. "&amp;I170</f>
        <v>Fabinho d. Costinha</v>
      </c>
      <c r="N170" s="97" t="str">
        <f aca="false">G170&amp;" x "&amp;I170</f>
        <v>Fabinho x Costinha</v>
      </c>
      <c r="O170" s="97" t="str">
        <f aca="false">I170&amp;" x "&amp;G170</f>
        <v>Costinha x Fabinho</v>
      </c>
      <c r="P170" s="94" t="n">
        <f aca="false">MONTH(B170)</f>
        <v>8</v>
      </c>
      <c r="Q170" s="94" t="n">
        <f aca="false">QUOTIENT(B170-2,7)-6129</f>
        <v>214</v>
      </c>
    </row>
    <row r="171" customFormat="false" ht="12.75" hidden="false" customHeight="false" outlineLevel="0" collapsed="false">
      <c r="A171" s="94"/>
      <c r="B171" s="39"/>
      <c r="C171" s="40"/>
      <c r="D171" s="98" t="n">
        <v>7</v>
      </c>
      <c r="E171" s="98" t="n">
        <v>6</v>
      </c>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t="n">
        <v>44409</v>
      </c>
      <c r="C173" s="40" t="s">
        <v>48</v>
      </c>
      <c r="D173" s="96" t="n">
        <v>7</v>
      </c>
      <c r="E173" s="96" t="n">
        <v>5</v>
      </c>
      <c r="F173" s="40" t="s">
        <v>25</v>
      </c>
      <c r="G173" s="105" t="str">
        <f aca="false">C173</f>
        <v>Guto</v>
      </c>
      <c r="H173" s="104" t="n">
        <f aca="false">IF(AND(E173=0,E174=0),25,20)</f>
        <v>20</v>
      </c>
      <c r="I173" s="105" t="str">
        <f aca="false">F173</f>
        <v>Luis Carlos</v>
      </c>
      <c r="J173" s="94" t="n">
        <f aca="false">IF(E173="WO40",-40,MAX(4,SUM(E173:E174)))</f>
        <v>6</v>
      </c>
      <c r="K173" s="104" t="n">
        <f aca="false">IF(D173&gt;E173,1,0)+IF(D174&gt;E174,1,0)+IF(D175&gt;E175,1,0)</f>
        <v>2</v>
      </c>
      <c r="L173" s="104" t="n">
        <f aca="false">IF(E173&gt;D173,1,0)+IF(E174&gt;D174,1,0)+IF(E175&gt;D175,1,0)</f>
        <v>0</v>
      </c>
      <c r="M173" s="97" t="str">
        <f aca="false">G173&amp;" d. "&amp;I173</f>
        <v>Guto d. Luis Carlos</v>
      </c>
      <c r="N173" s="97" t="str">
        <f aca="false">G173&amp;" x "&amp;I173</f>
        <v>Guto x Luis Carlos</v>
      </c>
      <c r="O173" s="97" t="str">
        <f aca="false">I173&amp;" x "&amp;G173</f>
        <v>Luis Carlos x Guto</v>
      </c>
      <c r="P173" s="94" t="n">
        <f aca="false">MONTH(B173)</f>
        <v>8</v>
      </c>
      <c r="Q173" s="94" t="n">
        <f aca="false">QUOTIENT(B173-2,7)-6129</f>
        <v>214</v>
      </c>
    </row>
    <row r="174" customFormat="false" ht="12.75" hidden="false" customHeight="false" outlineLevel="0" collapsed="false">
      <c r="A174" s="94"/>
      <c r="B174" s="39"/>
      <c r="C174" s="40"/>
      <c r="D174" s="98" t="n">
        <v>6</v>
      </c>
      <c r="E174" s="98" t="n">
        <v>1</v>
      </c>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t="n">
        <v>44409</v>
      </c>
      <c r="C176" s="40" t="s">
        <v>26</v>
      </c>
      <c r="D176" s="96" t="n">
        <v>6</v>
      </c>
      <c r="E176" s="96" t="n">
        <v>3</v>
      </c>
      <c r="F176" s="40" t="s">
        <v>18</v>
      </c>
      <c r="G176" s="105" t="str">
        <f aca="false">C176</f>
        <v>Luiz Henrique</v>
      </c>
      <c r="H176" s="104" t="n">
        <f aca="false">IF(AND(E176=0,E177=0),25,20)</f>
        <v>20</v>
      </c>
      <c r="I176" s="105" t="str">
        <f aca="false">F176</f>
        <v>Flavio</v>
      </c>
      <c r="J176" s="94" t="n">
        <f aca="false">IF(E176="WO40",-40,MAX(4,SUM(E176:E177)))</f>
        <v>10</v>
      </c>
      <c r="K176" s="104" t="n">
        <f aca="false">IF(D176&gt;E176,1,0)+IF(D177&gt;E177,1,0)+IF(D178&gt;E178,1,0)</f>
        <v>2</v>
      </c>
      <c r="L176" s="104" t="n">
        <f aca="false">IF(E176&gt;D176,1,0)+IF(E177&gt;D177,1,0)+IF(E178&gt;D178,1,0)</f>
        <v>1</v>
      </c>
      <c r="M176" s="97" t="str">
        <f aca="false">G176&amp;" d. "&amp;I176</f>
        <v>Luiz Henrique d. Flavio</v>
      </c>
      <c r="N176" s="97" t="str">
        <f aca="false">G176&amp;" x "&amp;I176</f>
        <v>Luiz Henrique x Flavio</v>
      </c>
      <c r="O176" s="97" t="str">
        <f aca="false">I176&amp;" x "&amp;G176</f>
        <v>Flavio x Luiz Henrique</v>
      </c>
      <c r="P176" s="94" t="n">
        <f aca="false">MONTH(B176)</f>
        <v>8</v>
      </c>
      <c r="Q176" s="94" t="n">
        <f aca="false">QUOTIENT(B176-2,7)-6129</f>
        <v>214</v>
      </c>
    </row>
    <row r="177" customFormat="false" ht="12.75" hidden="false" customHeight="false" outlineLevel="0" collapsed="false">
      <c r="A177" s="94"/>
      <c r="B177" s="39"/>
      <c r="C177" s="40"/>
      <c r="D177" s="98" t="n">
        <v>6</v>
      </c>
      <c r="E177" s="98" t="n">
        <v>7</v>
      </c>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t="n">
        <v>10</v>
      </c>
      <c r="E178" s="102" t="n">
        <v>1</v>
      </c>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t="n">
        <v>44409</v>
      </c>
      <c r="C179" s="40" t="s">
        <v>40</v>
      </c>
      <c r="D179" s="96" t="n">
        <v>6</v>
      </c>
      <c r="E179" s="96" t="n">
        <v>0</v>
      </c>
      <c r="F179" s="40" t="s">
        <v>36</v>
      </c>
      <c r="G179" s="105" t="str">
        <f aca="false">C179</f>
        <v>Robertinho</v>
      </c>
      <c r="H179" s="104" t="n">
        <f aca="false">IF(AND(E179=0,E180=0),25,20)</f>
        <v>20</v>
      </c>
      <c r="I179" s="105" t="str">
        <f aca="false">F179</f>
        <v>Pinga</v>
      </c>
      <c r="J179" s="94" t="n">
        <f aca="false">IF(E179="WO40",-40,MAX(4,SUM(E179:E180)))</f>
        <v>4</v>
      </c>
      <c r="K179" s="104" t="n">
        <f aca="false">IF(D179&gt;E179,1,0)+IF(D180&gt;E180,1,0)+IF(D181&gt;E181,1,0)</f>
        <v>2</v>
      </c>
      <c r="L179" s="104" t="n">
        <f aca="false">IF(E179&gt;D179,1,0)+IF(E180&gt;D180,1,0)+IF(E181&gt;D181,1,0)</f>
        <v>0</v>
      </c>
      <c r="M179" s="97" t="str">
        <f aca="false">G179&amp;" d. "&amp;I179</f>
        <v>Robertinho d. Pinga</v>
      </c>
      <c r="N179" s="97" t="str">
        <f aca="false">G179&amp;" x "&amp;I179</f>
        <v>Robertinho x Pinga</v>
      </c>
      <c r="O179" s="97" t="str">
        <f aca="false">I179&amp;" x "&amp;G179</f>
        <v>Pinga x Robertinho</v>
      </c>
      <c r="P179" s="94" t="n">
        <f aca="false">MONTH(B179)</f>
        <v>8</v>
      </c>
      <c r="Q179" s="94" t="n">
        <f aca="false">QUOTIENT(B179-2,7)-6129</f>
        <v>214</v>
      </c>
    </row>
    <row r="180" customFormat="false" ht="12.75" hidden="false" customHeight="false" outlineLevel="0" collapsed="false">
      <c r="A180" s="94"/>
      <c r="B180" s="39"/>
      <c r="C180" s="40"/>
      <c r="D180" s="98" t="n">
        <v>6</v>
      </c>
      <c r="E180" s="98" t="n">
        <v>1</v>
      </c>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t="n">
        <v>44410</v>
      </c>
      <c r="C182" s="40" t="s">
        <v>12</v>
      </c>
      <c r="D182" s="96" t="n">
        <v>6</v>
      </c>
      <c r="E182" s="96" t="n">
        <v>0</v>
      </c>
      <c r="F182" s="40" t="s">
        <v>50</v>
      </c>
      <c r="G182" s="105" t="str">
        <f aca="false">C182</f>
        <v>Duclerc</v>
      </c>
      <c r="H182" s="104" t="n">
        <f aca="false">IF(AND(E182=0,E183=0),25,20)</f>
        <v>25</v>
      </c>
      <c r="I182" s="105" t="str">
        <f aca="false">F182</f>
        <v>Yokota</v>
      </c>
      <c r="J182" s="94" t="n">
        <f aca="false">IF(E182="WO40",-40,MAX(4,SUM(E182:E183)))</f>
        <v>4</v>
      </c>
      <c r="K182" s="104" t="n">
        <f aca="false">IF(D182&gt;E182,1,0)+IF(D183&gt;E183,1,0)+IF(D184&gt;E184,1,0)</f>
        <v>2</v>
      </c>
      <c r="L182" s="104" t="n">
        <f aca="false">IF(E182&gt;D182,1,0)+IF(E183&gt;D183,1,0)+IF(E184&gt;D184,1,0)</f>
        <v>0</v>
      </c>
      <c r="M182" s="97" t="str">
        <f aca="false">G182&amp;" d. "&amp;I182</f>
        <v>Duclerc d. Yokota</v>
      </c>
      <c r="N182" s="97" t="str">
        <f aca="false">G182&amp;" x "&amp;I182</f>
        <v>Duclerc x Yokota</v>
      </c>
      <c r="O182" s="97" t="str">
        <f aca="false">I182&amp;" x "&amp;G182</f>
        <v>Yokota x Duclerc</v>
      </c>
      <c r="P182" s="94" t="n">
        <f aca="false">MONTH(B182)</f>
        <v>8</v>
      </c>
      <c r="Q182" s="94" t="n">
        <f aca="false">QUOTIENT(B182-2,7)-6129</f>
        <v>215</v>
      </c>
    </row>
    <row r="183" customFormat="false" ht="12.75" hidden="false" customHeight="false" outlineLevel="0" collapsed="false">
      <c r="A183" s="94"/>
      <c r="B183" s="39"/>
      <c r="C183" s="40"/>
      <c r="D183" s="98" t="n">
        <v>6</v>
      </c>
      <c r="E183" s="98" t="n">
        <v>0</v>
      </c>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t="n">
        <v>44411</v>
      </c>
      <c r="C185" s="40" t="s">
        <v>8</v>
      </c>
      <c r="D185" s="96" t="n">
        <v>6</v>
      </c>
      <c r="E185" s="96" t="n">
        <v>3</v>
      </c>
      <c r="F185" s="40" t="s">
        <v>32</v>
      </c>
      <c r="G185" s="105" t="str">
        <f aca="false">C185</f>
        <v>Costinha</v>
      </c>
      <c r="H185" s="104" t="n">
        <f aca="false">IF(AND(E185=0,E186=0),25,20)</f>
        <v>20</v>
      </c>
      <c r="I185" s="105" t="str">
        <f aca="false">F185</f>
        <v>Paulo</v>
      </c>
      <c r="J185" s="94" t="n">
        <f aca="false">IF(E185="WO40",-40,MAX(4,SUM(E185:E186)))</f>
        <v>9</v>
      </c>
      <c r="K185" s="104" t="n">
        <f aca="false">IF(D185&gt;E185,1,0)+IF(D186&gt;E186,1,0)+IF(D187&gt;E187,1,0)</f>
        <v>2</v>
      </c>
      <c r="L185" s="104" t="n">
        <f aca="false">IF(E185&gt;D185,1,0)+IF(E186&gt;D186,1,0)+IF(E187&gt;D187,1,0)</f>
        <v>1</v>
      </c>
      <c r="M185" s="97" t="str">
        <f aca="false">G185&amp;" d. "&amp;I185</f>
        <v>Costinha d. Paulo</v>
      </c>
      <c r="N185" s="97" t="str">
        <f aca="false">G185&amp;" x "&amp;I185</f>
        <v>Costinha x Paulo</v>
      </c>
      <c r="O185" s="97" t="str">
        <f aca="false">I185&amp;" x "&amp;G185</f>
        <v>Paulo x Costinha</v>
      </c>
      <c r="P185" s="94" t="n">
        <f aca="false">MONTH(B185)</f>
        <v>8</v>
      </c>
      <c r="Q185" s="94" t="n">
        <f aca="false">QUOTIENT(B185-2,7)-6129</f>
        <v>215</v>
      </c>
    </row>
    <row r="186" customFormat="false" ht="12.75" hidden="false" customHeight="false" outlineLevel="0" collapsed="false">
      <c r="A186" s="94"/>
      <c r="B186" s="39"/>
      <c r="C186" s="40"/>
      <c r="D186" s="98" t="n">
        <v>2</v>
      </c>
      <c r="E186" s="98" t="n">
        <v>6</v>
      </c>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t="n">
        <v>10</v>
      </c>
      <c r="E187" s="102" t="n">
        <v>1</v>
      </c>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t="n">
        <v>44411</v>
      </c>
      <c r="C188" s="40" t="s">
        <v>30</v>
      </c>
      <c r="D188" s="96" t="n">
        <v>6</v>
      </c>
      <c r="E188" s="96" t="n">
        <v>0</v>
      </c>
      <c r="F188" s="40" t="s">
        <v>24</v>
      </c>
      <c r="G188" s="105" t="str">
        <f aca="false">C188</f>
        <v>Oswald</v>
      </c>
      <c r="H188" s="104" t="n">
        <f aca="false">IF(AND(E188=0,E189=0),25,20)</f>
        <v>25</v>
      </c>
      <c r="I188" s="105" t="str">
        <f aca="false">F188</f>
        <v>Juan</v>
      </c>
      <c r="J188" s="94" t="n">
        <f aca="false">IF(E188="WO40",-40,MAX(4,SUM(E188:E189)))</f>
        <v>4</v>
      </c>
      <c r="K188" s="104" t="n">
        <f aca="false">IF(D188&gt;E188,1,0)+IF(D189&gt;E189,1,0)+IF(D190&gt;E190,1,0)</f>
        <v>2</v>
      </c>
      <c r="L188" s="104" t="n">
        <f aca="false">IF(E188&gt;D188,1,0)+IF(E189&gt;D189,1,0)+IF(E190&gt;D190,1,0)</f>
        <v>0</v>
      </c>
      <c r="M188" s="97" t="str">
        <f aca="false">G188&amp;" d. "&amp;I188</f>
        <v>Oswald d. Juan</v>
      </c>
      <c r="N188" s="97" t="str">
        <f aca="false">G188&amp;" x "&amp;I188</f>
        <v>Oswald x Juan</v>
      </c>
      <c r="O188" s="97" t="str">
        <f aca="false">I188&amp;" x "&amp;G188</f>
        <v>Juan x Oswald</v>
      </c>
      <c r="P188" s="94" t="n">
        <f aca="false">MONTH(B188)</f>
        <v>8</v>
      </c>
      <c r="Q188" s="94" t="n">
        <f aca="false">QUOTIENT(B188-2,7)-6129</f>
        <v>215</v>
      </c>
    </row>
    <row r="189" customFormat="false" ht="12.75" hidden="false" customHeight="false" outlineLevel="0" collapsed="false">
      <c r="A189" s="94"/>
      <c r="B189" s="39"/>
      <c r="C189" s="40"/>
      <c r="D189" s="98" t="n">
        <v>6</v>
      </c>
      <c r="E189" s="98" t="n">
        <v>0</v>
      </c>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t="n">
        <v>44411</v>
      </c>
      <c r="C191" s="40" t="s">
        <v>40</v>
      </c>
      <c r="D191" s="96" t="n">
        <v>6</v>
      </c>
      <c r="E191" s="96" t="n">
        <v>1</v>
      </c>
      <c r="F191" s="40" t="s">
        <v>37</v>
      </c>
      <c r="G191" s="105" t="str">
        <f aca="false">C191</f>
        <v>Robertinho</v>
      </c>
      <c r="H191" s="104" t="n">
        <f aca="false">IF(AND(E191=0,E192=0),25,20)</f>
        <v>20</v>
      </c>
      <c r="I191" s="105" t="str">
        <f aca="false">F191</f>
        <v>Pitch</v>
      </c>
      <c r="J191" s="94" t="n">
        <f aca="false">IF(E191="WO40",-40,MAX(4,SUM(E191:E192)))</f>
        <v>6</v>
      </c>
      <c r="K191" s="104" t="n">
        <f aca="false">IF(D191&gt;E191,1,0)+IF(D192&gt;E192,1,0)+IF(D193&gt;E193,1,0)</f>
        <v>2</v>
      </c>
      <c r="L191" s="104" t="n">
        <f aca="false">IF(E191&gt;D191,1,0)+IF(E192&gt;D192,1,0)+IF(E193&gt;D193,1,0)</f>
        <v>0</v>
      </c>
      <c r="M191" s="97" t="str">
        <f aca="false">G191&amp;" d. "&amp;I191</f>
        <v>Robertinho d. Pitch</v>
      </c>
      <c r="N191" s="97" t="str">
        <f aca="false">G191&amp;" x "&amp;I191</f>
        <v>Robertinho x Pitch</v>
      </c>
      <c r="O191" s="97" t="str">
        <f aca="false">I191&amp;" x "&amp;G191</f>
        <v>Pitch x Robertinho</v>
      </c>
      <c r="P191" s="94" t="n">
        <f aca="false">MONTH(B191)</f>
        <v>8</v>
      </c>
      <c r="Q191" s="94" t="n">
        <f aca="false">QUOTIENT(B191-2,7)-6129</f>
        <v>215</v>
      </c>
    </row>
    <row r="192" customFormat="false" ht="12.75" hidden="false" customHeight="false" outlineLevel="0" collapsed="false">
      <c r="A192" s="94"/>
      <c r="B192" s="39"/>
      <c r="C192" s="40"/>
      <c r="D192" s="98" t="n">
        <v>7</v>
      </c>
      <c r="E192" s="98" t="n">
        <v>5</v>
      </c>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t="n">
        <v>44412</v>
      </c>
      <c r="C194" s="40" t="s">
        <v>26</v>
      </c>
      <c r="D194" s="96" t="n">
        <v>6</v>
      </c>
      <c r="E194" s="96" t="n">
        <v>1</v>
      </c>
      <c r="F194" s="40" t="s">
        <v>49</v>
      </c>
      <c r="G194" s="105" t="str">
        <f aca="false">C194</f>
        <v>Luiz Henrique</v>
      </c>
      <c r="H194" s="104" t="n">
        <f aca="false">IF(AND(E194=0,E195=0),25,20)</f>
        <v>20</v>
      </c>
      <c r="I194" s="105" t="str">
        <f aca="false">F194</f>
        <v>Xuru</v>
      </c>
      <c r="J194" s="94" t="n">
        <f aca="false">IF(E194="WO40",-40,MAX(4,SUM(E194:E195)))</f>
        <v>4</v>
      </c>
      <c r="K194" s="104" t="n">
        <f aca="false">IF(D194&gt;E194,1,0)+IF(D195&gt;E195,1,0)+IF(D196&gt;E196,1,0)</f>
        <v>2</v>
      </c>
      <c r="L194" s="104" t="n">
        <f aca="false">IF(E194&gt;D194,1,0)+IF(E195&gt;D195,1,0)+IF(E196&gt;D196,1,0)</f>
        <v>0</v>
      </c>
      <c r="M194" s="97" t="str">
        <f aca="false">G194&amp;" d. "&amp;I194</f>
        <v>Luiz Henrique d. Xuru</v>
      </c>
      <c r="N194" s="97" t="str">
        <f aca="false">G194&amp;" x "&amp;I194</f>
        <v>Luiz Henrique x Xuru</v>
      </c>
      <c r="O194" s="97" t="str">
        <f aca="false">I194&amp;" x "&amp;G194</f>
        <v>Xuru x Luiz Henrique</v>
      </c>
      <c r="P194" s="94" t="n">
        <f aca="false">MONTH(B194)</f>
        <v>8</v>
      </c>
      <c r="Q194" s="94" t="n">
        <f aca="false">QUOTIENT(B194-2,7)-6129</f>
        <v>215</v>
      </c>
    </row>
    <row r="195" customFormat="false" ht="12.75" hidden="false" customHeight="false" outlineLevel="0" collapsed="false">
      <c r="A195" s="94"/>
      <c r="B195" s="39"/>
      <c r="C195" s="40"/>
      <c r="D195" s="98" t="n">
        <v>6</v>
      </c>
      <c r="E195" s="98" t="n">
        <v>2</v>
      </c>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t="n">
        <v>44412</v>
      </c>
      <c r="C197" s="40" t="s">
        <v>30</v>
      </c>
      <c r="D197" s="96" t="n">
        <v>6</v>
      </c>
      <c r="E197" s="96" t="n">
        <v>1</v>
      </c>
      <c r="F197" s="40" t="s">
        <v>48</v>
      </c>
      <c r="G197" s="105" t="str">
        <f aca="false">C197</f>
        <v>Oswald</v>
      </c>
      <c r="H197" s="104" t="n">
        <f aca="false">IF(AND(E197=0,E198=0),25,20)</f>
        <v>20</v>
      </c>
      <c r="I197" s="105" t="str">
        <f aca="false">F197</f>
        <v>Guto</v>
      </c>
      <c r="J197" s="94" t="n">
        <f aca="false">IF(E197="WO40",-40,MAX(4,SUM(E197:E198)))</f>
        <v>4</v>
      </c>
      <c r="K197" s="104" t="n">
        <f aca="false">IF(D197&gt;E197,1,0)+IF(D198&gt;E198,1,0)+IF(D199&gt;E199,1,0)</f>
        <v>2</v>
      </c>
      <c r="L197" s="104" t="n">
        <f aca="false">IF(E197&gt;D197,1,0)+IF(E198&gt;D198,1,0)+IF(E199&gt;D199,1,0)</f>
        <v>0</v>
      </c>
      <c r="M197" s="97" t="str">
        <f aca="false">G197&amp;" d. "&amp;I197</f>
        <v>Oswald d. Guto</v>
      </c>
      <c r="N197" s="97" t="str">
        <f aca="false">G197&amp;" x "&amp;I197</f>
        <v>Oswald x Guto</v>
      </c>
      <c r="O197" s="97" t="str">
        <f aca="false">I197&amp;" x "&amp;G197</f>
        <v>Guto x Oswald</v>
      </c>
      <c r="P197" s="94" t="n">
        <f aca="false">MONTH(B197)</f>
        <v>8</v>
      </c>
      <c r="Q197" s="94" t="n">
        <f aca="false">QUOTIENT(B197-2,7)-6129</f>
        <v>215</v>
      </c>
    </row>
    <row r="198" customFormat="false" ht="12.75" hidden="false" customHeight="false" outlineLevel="0" collapsed="false">
      <c r="A198" s="94"/>
      <c r="B198" s="39"/>
      <c r="C198" s="40"/>
      <c r="D198" s="98" t="n">
        <v>6</v>
      </c>
      <c r="E198" s="98" t="n">
        <v>2</v>
      </c>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t="n">
        <v>44413</v>
      </c>
      <c r="C200" s="40" t="s">
        <v>12</v>
      </c>
      <c r="D200" s="96" t="n">
        <v>6</v>
      </c>
      <c r="E200" s="96" t="n">
        <v>2</v>
      </c>
      <c r="F200" s="40" t="s">
        <v>25</v>
      </c>
      <c r="G200" s="105" t="str">
        <f aca="false">C200</f>
        <v>Duclerc</v>
      </c>
      <c r="H200" s="104" t="n">
        <f aca="false">IF(AND(E200=0,E201=0),25,20)</f>
        <v>20</v>
      </c>
      <c r="I200" s="105" t="str">
        <f aca="false">F200</f>
        <v>Luis Carlos</v>
      </c>
      <c r="J200" s="94" t="n">
        <f aca="false">IF(E200="WO40",-40,MAX(4,SUM(E200:E201)))</f>
        <v>4</v>
      </c>
      <c r="K200" s="104" t="n">
        <f aca="false">IF(D200&gt;E200,1,0)+IF(D201&gt;E201,1,0)+IF(D202&gt;E202,1,0)</f>
        <v>2</v>
      </c>
      <c r="L200" s="104" t="n">
        <f aca="false">IF(E200&gt;D200,1,0)+IF(E201&gt;D201,1,0)+IF(E202&gt;D202,1,0)</f>
        <v>0</v>
      </c>
      <c r="M200" s="97" t="str">
        <f aca="false">G200&amp;" d. "&amp;I200</f>
        <v>Duclerc d. Luis Carlos</v>
      </c>
      <c r="N200" s="97" t="str">
        <f aca="false">G200&amp;" x "&amp;I200</f>
        <v>Duclerc x Luis Carlos</v>
      </c>
      <c r="O200" s="97" t="str">
        <f aca="false">I200&amp;" x "&amp;G200</f>
        <v>Luis Carlos x Duclerc</v>
      </c>
      <c r="P200" s="94" t="n">
        <f aca="false">MONTH(B200)</f>
        <v>8</v>
      </c>
      <c r="Q200" s="94" t="n">
        <f aca="false">QUOTIENT(B200-2,7)-6129</f>
        <v>215</v>
      </c>
    </row>
    <row r="201" customFormat="false" ht="12.75" hidden="false" customHeight="false" outlineLevel="0" collapsed="false">
      <c r="A201" s="94"/>
      <c r="B201" s="39"/>
      <c r="C201" s="40"/>
      <c r="D201" s="98" t="n">
        <v>6</v>
      </c>
      <c r="E201" s="98" t="n">
        <v>0</v>
      </c>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t="n">
        <v>44413</v>
      </c>
      <c r="C203" s="40" t="s">
        <v>37</v>
      </c>
      <c r="D203" s="96" t="n">
        <v>6</v>
      </c>
      <c r="E203" s="96" t="n">
        <v>0</v>
      </c>
      <c r="F203" s="40" t="s">
        <v>50</v>
      </c>
      <c r="G203" s="105" t="str">
        <f aca="false">C203</f>
        <v>Pitch</v>
      </c>
      <c r="H203" s="104" t="n">
        <f aca="false">IF(AND(E203=0,E204=0),25,20)</f>
        <v>25</v>
      </c>
      <c r="I203" s="105" t="str">
        <f aca="false">F203</f>
        <v>Yokota</v>
      </c>
      <c r="J203" s="94" t="n">
        <f aca="false">IF(E203="WO40",-40,MAX(4,SUM(E203:E204)))</f>
        <v>4</v>
      </c>
      <c r="K203" s="104" t="n">
        <f aca="false">IF(D203&gt;E203,1,0)+IF(D204&gt;E204,1,0)+IF(D205&gt;E205,1,0)</f>
        <v>2</v>
      </c>
      <c r="L203" s="104" t="n">
        <f aca="false">IF(E203&gt;D203,1,0)+IF(E204&gt;D204,1,0)+IF(E205&gt;D205,1,0)</f>
        <v>0</v>
      </c>
      <c r="M203" s="97" t="str">
        <f aca="false">G203&amp;" d. "&amp;I203</f>
        <v>Pitch d. Yokota</v>
      </c>
      <c r="N203" s="97" t="str">
        <f aca="false">G203&amp;" x "&amp;I203</f>
        <v>Pitch x Yokota</v>
      </c>
      <c r="O203" s="97" t="str">
        <f aca="false">I203&amp;" x "&amp;G203</f>
        <v>Yokota x Pitch</v>
      </c>
      <c r="P203" s="94" t="n">
        <f aca="false">MONTH(B203)</f>
        <v>8</v>
      </c>
      <c r="Q203" s="94" t="n">
        <f aca="false">QUOTIENT(B203-2,7)-6129</f>
        <v>215</v>
      </c>
    </row>
    <row r="204" customFormat="false" ht="12.75" hidden="false" customHeight="false" outlineLevel="0" collapsed="false">
      <c r="A204" s="94"/>
      <c r="B204" s="39"/>
      <c r="C204" s="40"/>
      <c r="D204" s="98" t="n">
        <v>6</v>
      </c>
      <c r="E204" s="98" t="n">
        <v>0</v>
      </c>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t="n">
        <v>44414</v>
      </c>
      <c r="C206" s="40" t="s">
        <v>6</v>
      </c>
      <c r="D206" s="96" t="n">
        <v>6</v>
      </c>
      <c r="E206" s="96" t="n">
        <v>1</v>
      </c>
      <c r="F206" s="40" t="s">
        <v>49</v>
      </c>
      <c r="G206" s="105" t="str">
        <f aca="false">C206</f>
        <v>Caio</v>
      </c>
      <c r="H206" s="104" t="n">
        <f aca="false">IF(AND(E206=0,E207=0),25,20)</f>
        <v>20</v>
      </c>
      <c r="I206" s="105" t="str">
        <f aca="false">F206</f>
        <v>Xuru</v>
      </c>
      <c r="J206" s="94" t="n">
        <f aca="false">IF(E206="WO40",-40,MAX(4,SUM(E206:E207)))</f>
        <v>4</v>
      </c>
      <c r="K206" s="104" t="n">
        <f aca="false">IF(D206&gt;E206,1,0)+IF(D207&gt;E207,1,0)+IF(D208&gt;E208,1,0)</f>
        <v>2</v>
      </c>
      <c r="L206" s="104" t="n">
        <f aca="false">IF(E206&gt;D206,1,0)+IF(E207&gt;D207,1,0)+IF(E208&gt;D208,1,0)</f>
        <v>0</v>
      </c>
      <c r="M206" s="97" t="str">
        <f aca="false">G206&amp;" d. "&amp;I206</f>
        <v>Caio d. Xuru</v>
      </c>
      <c r="N206" s="97" t="str">
        <f aca="false">G206&amp;" x "&amp;I206</f>
        <v>Caio x Xuru</v>
      </c>
      <c r="O206" s="97" t="str">
        <f aca="false">I206&amp;" x "&amp;G206</f>
        <v>Xuru x Caio</v>
      </c>
      <c r="P206" s="94" t="n">
        <f aca="false">MONTH(B206)</f>
        <v>8</v>
      </c>
      <c r="Q206" s="94" t="n">
        <f aca="false">QUOTIENT(B206-2,7)-6129</f>
        <v>215</v>
      </c>
    </row>
    <row r="207" customFormat="false" ht="12.75" hidden="false" customHeight="false" outlineLevel="0" collapsed="false">
      <c r="A207" s="94"/>
      <c r="B207" s="39"/>
      <c r="C207" s="40"/>
      <c r="D207" s="98" t="n">
        <v>6</v>
      </c>
      <c r="E207" s="98" t="n">
        <v>0</v>
      </c>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t="n">
        <v>44415</v>
      </c>
      <c r="C209" s="40" t="s">
        <v>13</v>
      </c>
      <c r="D209" s="96" t="n">
        <v>6</v>
      </c>
      <c r="E209" s="96" t="n">
        <v>2</v>
      </c>
      <c r="F209" s="40" t="s">
        <v>24</v>
      </c>
      <c r="G209" s="105" t="str">
        <f aca="false">C209</f>
        <v>Elias</v>
      </c>
      <c r="H209" s="104" t="n">
        <f aca="false">IF(AND(E209=0,E210=0),25,20)</f>
        <v>20</v>
      </c>
      <c r="I209" s="105" t="str">
        <f aca="false">F209</f>
        <v>Juan</v>
      </c>
      <c r="J209" s="94" t="n">
        <f aca="false">IF(E209="WO40",-40,MAX(4,SUM(E209:E210)))</f>
        <v>4</v>
      </c>
      <c r="K209" s="104" t="n">
        <f aca="false">IF(D209&gt;E209,1,0)+IF(D210&gt;E210,1,0)+IF(D211&gt;E211,1,0)</f>
        <v>2</v>
      </c>
      <c r="L209" s="104" t="n">
        <f aca="false">IF(E209&gt;D209,1,0)+IF(E210&gt;D210,1,0)+IF(E211&gt;D211,1,0)</f>
        <v>0</v>
      </c>
      <c r="M209" s="97" t="str">
        <f aca="false">G209&amp;" d. "&amp;I209</f>
        <v>Elias d. Juan</v>
      </c>
      <c r="N209" s="97" t="str">
        <f aca="false">G209&amp;" x "&amp;I209</f>
        <v>Elias x Juan</v>
      </c>
      <c r="O209" s="97" t="str">
        <f aca="false">I209&amp;" x "&amp;G209</f>
        <v>Juan x Elias</v>
      </c>
      <c r="P209" s="94" t="n">
        <f aca="false">MONTH(B209)</f>
        <v>8</v>
      </c>
      <c r="Q209" s="94" t="n">
        <f aca="false">QUOTIENT(B209-2,7)-6129</f>
        <v>215</v>
      </c>
    </row>
    <row r="210" customFormat="false" ht="12.75" hidden="false" customHeight="false" outlineLevel="0" collapsed="false">
      <c r="A210" s="94"/>
      <c r="B210" s="39"/>
      <c r="C210" s="40"/>
      <c r="D210" s="98" t="n">
        <v>6</v>
      </c>
      <c r="E210" s="98" t="n">
        <v>1</v>
      </c>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t="n">
        <v>44415</v>
      </c>
      <c r="C212" s="40" t="s">
        <v>18</v>
      </c>
      <c r="D212" s="96" t="n">
        <v>6</v>
      </c>
      <c r="E212" s="96" t="n">
        <v>3</v>
      </c>
      <c r="F212" s="40" t="s">
        <v>43</v>
      </c>
      <c r="G212" s="105" t="str">
        <f aca="false">C212</f>
        <v>Flavio</v>
      </c>
      <c r="H212" s="104" t="n">
        <f aca="false">IF(AND(E212=0,E213=0),25,20)</f>
        <v>20</v>
      </c>
      <c r="I212" s="105" t="str">
        <f aca="false">F212</f>
        <v>Sérgio Nacif</v>
      </c>
      <c r="J212" s="94" t="n">
        <f aca="false">IF(E212="WO40",-40,MAX(4,SUM(E212:E213)))</f>
        <v>7</v>
      </c>
      <c r="K212" s="104" t="n">
        <f aca="false">IF(D212&gt;E212,1,0)+IF(D213&gt;E213,1,0)+IF(D214&gt;E214,1,0)</f>
        <v>2</v>
      </c>
      <c r="L212" s="104" t="n">
        <f aca="false">IF(E212&gt;D212,1,0)+IF(E213&gt;D213,1,0)+IF(E214&gt;D214,1,0)</f>
        <v>0</v>
      </c>
      <c r="M212" s="97" t="str">
        <f aca="false">G212&amp;" d. "&amp;I212</f>
        <v>Flavio d. Sérgio Nacif</v>
      </c>
      <c r="N212" s="97" t="str">
        <f aca="false">G212&amp;" x "&amp;I212</f>
        <v>Flavio x Sérgio Nacif</v>
      </c>
      <c r="O212" s="97" t="str">
        <f aca="false">I212&amp;" x "&amp;G212</f>
        <v>Sérgio Nacif x Flavio</v>
      </c>
      <c r="P212" s="94" t="n">
        <f aca="false">MONTH(B212)</f>
        <v>8</v>
      </c>
      <c r="Q212" s="94" t="n">
        <f aca="false">QUOTIENT(B212-2,7)-6129</f>
        <v>215</v>
      </c>
    </row>
    <row r="213" customFormat="false" ht="12.75" hidden="false" customHeight="false" outlineLevel="0" collapsed="false">
      <c r="A213" s="94"/>
      <c r="B213" s="39"/>
      <c r="C213" s="40"/>
      <c r="D213" s="98" t="n">
        <v>6</v>
      </c>
      <c r="E213" s="98" t="n">
        <v>4</v>
      </c>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t="n">
        <v>44415</v>
      </c>
      <c r="C215" s="40" t="s">
        <v>30</v>
      </c>
      <c r="D215" s="96" t="n">
        <v>6</v>
      </c>
      <c r="E215" s="96" t="n">
        <v>0</v>
      </c>
      <c r="F215" s="40" t="s">
        <v>12</v>
      </c>
      <c r="G215" s="105" t="str">
        <f aca="false">C215</f>
        <v>Oswald</v>
      </c>
      <c r="H215" s="104" t="n">
        <f aca="false">IF(AND(E215=0,E216=0),25,20)</f>
        <v>20</v>
      </c>
      <c r="I215" s="105" t="str">
        <f aca="false">F215</f>
        <v>Duclerc</v>
      </c>
      <c r="J215" s="94" t="n">
        <f aca="false">IF(E215="WO40",-40,MAX(4,SUM(E215:E216)))</f>
        <v>5</v>
      </c>
      <c r="K215" s="104" t="n">
        <f aca="false">IF(D215&gt;E215,1,0)+IF(D216&gt;E216,1,0)+IF(D217&gt;E217,1,0)</f>
        <v>2</v>
      </c>
      <c r="L215" s="104" t="n">
        <f aca="false">IF(E215&gt;D215,1,0)+IF(E216&gt;D216,1,0)+IF(E217&gt;D217,1,0)</f>
        <v>0</v>
      </c>
      <c r="M215" s="97" t="str">
        <f aca="false">G215&amp;" d. "&amp;I215</f>
        <v>Oswald d. Duclerc</v>
      </c>
      <c r="N215" s="97" t="str">
        <f aca="false">G215&amp;" x "&amp;I215</f>
        <v>Oswald x Duclerc</v>
      </c>
      <c r="O215" s="97" t="str">
        <f aca="false">I215&amp;" x "&amp;G215</f>
        <v>Duclerc x Oswald</v>
      </c>
      <c r="P215" s="94" t="n">
        <f aca="false">MONTH(B215)</f>
        <v>8</v>
      </c>
      <c r="Q215" s="94" t="n">
        <f aca="false">QUOTIENT(B215-2,7)-6129</f>
        <v>215</v>
      </c>
    </row>
    <row r="216" customFormat="false" ht="12.75" hidden="false" customHeight="false" outlineLevel="0" collapsed="false">
      <c r="A216" s="94"/>
      <c r="B216" s="39"/>
      <c r="C216" s="40"/>
      <c r="D216" s="98" t="n">
        <v>7</v>
      </c>
      <c r="E216" s="98" t="n">
        <v>5</v>
      </c>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t="n">
        <v>44415</v>
      </c>
      <c r="C218" s="40" t="s">
        <v>35</v>
      </c>
      <c r="D218" s="96" t="n">
        <v>6</v>
      </c>
      <c r="E218" s="96" t="n">
        <v>3</v>
      </c>
      <c r="F218" s="40" t="s">
        <v>23</v>
      </c>
      <c r="G218" s="105" t="str">
        <f aca="false">C218</f>
        <v>Persio</v>
      </c>
      <c r="H218" s="104" t="n">
        <f aca="false">IF(AND(E218=0,E219=0),25,20)</f>
        <v>20</v>
      </c>
      <c r="I218" s="105" t="str">
        <f aca="false">F218</f>
        <v>Ivan</v>
      </c>
      <c r="J218" s="94" t="n">
        <f aca="false">IF(E218="WO40",-40,MAX(4,SUM(E218:E219)))</f>
        <v>7</v>
      </c>
      <c r="K218" s="104" t="n">
        <f aca="false">IF(D218&gt;E218,1,0)+IF(D219&gt;E219,1,0)+IF(D220&gt;E220,1,0)</f>
        <v>2</v>
      </c>
      <c r="L218" s="104" t="n">
        <f aca="false">IF(E218&gt;D218,1,0)+IF(E219&gt;D219,1,0)+IF(E220&gt;D220,1,0)</f>
        <v>0</v>
      </c>
      <c r="M218" s="97" t="str">
        <f aca="false">G218&amp;" d. "&amp;I218</f>
        <v>Persio d. Ivan</v>
      </c>
      <c r="N218" s="97" t="str">
        <f aca="false">G218&amp;" x "&amp;I218</f>
        <v>Persio x Ivan</v>
      </c>
      <c r="O218" s="97" t="str">
        <f aca="false">I218&amp;" x "&amp;G218</f>
        <v>Ivan x Persio</v>
      </c>
      <c r="P218" s="94" t="n">
        <f aca="false">MONTH(B218)</f>
        <v>8</v>
      </c>
      <c r="Q218" s="94" t="n">
        <f aca="false">QUOTIENT(B218-2,7)-6129</f>
        <v>215</v>
      </c>
    </row>
    <row r="219" customFormat="false" ht="12.75" hidden="false" customHeight="false" outlineLevel="0" collapsed="false">
      <c r="A219" s="94"/>
      <c r="B219" s="39"/>
      <c r="C219" s="40"/>
      <c r="D219" s="98" t="n">
        <v>6</v>
      </c>
      <c r="E219" s="98" t="n">
        <v>4</v>
      </c>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t="n">
        <v>44417</v>
      </c>
      <c r="C221" s="40" t="s">
        <v>14</v>
      </c>
      <c r="D221" s="96" t="n">
        <v>6</v>
      </c>
      <c r="E221" s="96" t="n">
        <v>2</v>
      </c>
      <c r="F221" s="40" t="s">
        <v>7</v>
      </c>
      <c r="G221" s="105" t="str">
        <f aca="false">C221</f>
        <v>Fabinho</v>
      </c>
      <c r="H221" s="104" t="n">
        <f aca="false">IF(AND(E221=0,E222=0),25,20)</f>
        <v>20</v>
      </c>
      <c r="I221" s="105" t="str">
        <f aca="false">F221</f>
        <v>Carlos Coimbra</v>
      </c>
      <c r="J221" s="94" t="n">
        <f aca="false">IF(E221="WO40",-40,MAX(4,SUM(E221:E222)))</f>
        <v>8</v>
      </c>
      <c r="K221" s="104" t="n">
        <f aca="false">IF(D221&gt;E221,1,0)+IF(D222&gt;E222,1,0)+IF(D223&gt;E223,1,0)</f>
        <v>2</v>
      </c>
      <c r="L221" s="104" t="n">
        <f aca="false">IF(E221&gt;D221,1,0)+IF(E222&gt;D222,1,0)+IF(E223&gt;D223,1,0)</f>
        <v>1</v>
      </c>
      <c r="M221" s="97" t="str">
        <f aca="false">G221&amp;" d. "&amp;I221</f>
        <v>Fabinho d. Carlos Coimbra</v>
      </c>
      <c r="N221" s="97" t="str">
        <f aca="false">G221&amp;" x "&amp;I221</f>
        <v>Fabinho x Carlos Coimbra</v>
      </c>
      <c r="O221" s="97" t="str">
        <f aca="false">I221&amp;" x "&amp;G221</f>
        <v>Carlos Coimbra x Fabinho</v>
      </c>
      <c r="P221" s="94" t="n">
        <f aca="false">MONTH(B221)</f>
        <v>8</v>
      </c>
      <c r="Q221" s="94" t="n">
        <f aca="false">QUOTIENT(B221-2,7)-6129</f>
        <v>216</v>
      </c>
    </row>
    <row r="222" customFormat="false" ht="12.75" hidden="false" customHeight="false" outlineLevel="0" collapsed="false">
      <c r="A222" s="94"/>
      <c r="B222" s="39"/>
      <c r="C222" s="40"/>
      <c r="D222" s="98" t="n">
        <v>1</v>
      </c>
      <c r="E222" s="98" t="n">
        <v>6</v>
      </c>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t="n">
        <v>10</v>
      </c>
      <c r="E223" s="102" t="n">
        <v>1</v>
      </c>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t="n">
        <v>44417</v>
      </c>
      <c r="C224" s="40" t="s">
        <v>26</v>
      </c>
      <c r="D224" s="96" t="n">
        <v>6</v>
      </c>
      <c r="E224" s="96" t="n">
        <v>2</v>
      </c>
      <c r="F224" s="40" t="s">
        <v>30</v>
      </c>
      <c r="G224" s="105" t="str">
        <f aca="false">C224</f>
        <v>Luiz Henrique</v>
      </c>
      <c r="H224" s="104" t="n">
        <f aca="false">IF(AND(E224=0,E225=0),25,20)</f>
        <v>20</v>
      </c>
      <c r="I224" s="105" t="str">
        <f aca="false">F224</f>
        <v>Oswald</v>
      </c>
      <c r="J224" s="94" t="n">
        <f aca="false">IF(E224="WO40",-40,MAX(4,SUM(E224:E225)))</f>
        <v>8</v>
      </c>
      <c r="K224" s="104" t="n">
        <f aca="false">IF(D224&gt;E224,1,0)+IF(D225&gt;E225,1,0)+IF(D226&gt;E226,1,0)</f>
        <v>2</v>
      </c>
      <c r="L224" s="104" t="n">
        <f aca="false">IF(E224&gt;D224,1,0)+IF(E225&gt;D225,1,0)+IF(E226&gt;D226,1,0)</f>
        <v>1</v>
      </c>
      <c r="M224" s="97" t="str">
        <f aca="false">G224&amp;" d. "&amp;I224</f>
        <v>Luiz Henrique d. Oswald</v>
      </c>
      <c r="N224" s="97" t="str">
        <f aca="false">G224&amp;" x "&amp;I224</f>
        <v>Luiz Henrique x Oswald</v>
      </c>
      <c r="O224" s="97" t="str">
        <f aca="false">I224&amp;" x "&amp;G224</f>
        <v>Oswald x Luiz Henrique</v>
      </c>
      <c r="P224" s="94" t="n">
        <f aca="false">MONTH(B224)</f>
        <v>8</v>
      </c>
      <c r="Q224" s="94" t="n">
        <f aca="false">QUOTIENT(B224-2,7)-6129</f>
        <v>216</v>
      </c>
    </row>
    <row r="225" customFormat="false" ht="12.75" hidden="false" customHeight="false" outlineLevel="0" collapsed="false">
      <c r="A225" s="94"/>
      <c r="B225" s="39"/>
      <c r="C225" s="40"/>
      <c r="D225" s="98" t="n">
        <v>2</v>
      </c>
      <c r="E225" s="98" t="n">
        <v>6</v>
      </c>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t="n">
        <v>6</v>
      </c>
      <c r="E226" s="102" t="n">
        <v>2</v>
      </c>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t="n">
        <v>44417</v>
      </c>
      <c r="C227" s="40" t="s">
        <v>37</v>
      </c>
      <c r="D227" s="96" t="n">
        <v>6</v>
      </c>
      <c r="E227" s="96" t="n">
        <v>1</v>
      </c>
      <c r="F227" s="40" t="s">
        <v>24</v>
      </c>
      <c r="G227" s="105" t="str">
        <f aca="false">C227</f>
        <v>Pitch</v>
      </c>
      <c r="H227" s="104" t="n">
        <f aca="false">IF(AND(E227=0,E228=0),25,20)</f>
        <v>20</v>
      </c>
      <c r="I227" s="105" t="str">
        <f aca="false">F227</f>
        <v>Juan</v>
      </c>
      <c r="J227" s="94" t="n">
        <f aca="false">IF(E227="WO40",-40,MAX(4,SUM(E227:E228)))</f>
        <v>4</v>
      </c>
      <c r="K227" s="104" t="n">
        <f aca="false">IF(D227&gt;E227,1,0)+IF(D228&gt;E228,1,0)+IF(D229&gt;E229,1,0)</f>
        <v>2</v>
      </c>
      <c r="L227" s="104" t="n">
        <f aca="false">IF(E227&gt;D227,1,0)+IF(E228&gt;D228,1,0)+IF(E229&gt;D229,1,0)</f>
        <v>0</v>
      </c>
      <c r="M227" s="97" t="str">
        <f aca="false">G227&amp;" d. "&amp;I227</f>
        <v>Pitch d. Juan</v>
      </c>
      <c r="N227" s="97" t="str">
        <f aca="false">G227&amp;" x "&amp;I227</f>
        <v>Pitch x Juan</v>
      </c>
      <c r="O227" s="97" t="str">
        <f aca="false">I227&amp;" x "&amp;G227</f>
        <v>Juan x Pitch</v>
      </c>
      <c r="P227" s="94" t="n">
        <f aca="false">MONTH(B227)</f>
        <v>8</v>
      </c>
      <c r="Q227" s="94" t="n">
        <f aca="false">QUOTIENT(B227-2,7)-6129</f>
        <v>216</v>
      </c>
    </row>
    <row r="228" customFormat="false" ht="12.75" hidden="false" customHeight="false" outlineLevel="0" collapsed="false">
      <c r="A228" s="94"/>
      <c r="B228" s="39"/>
      <c r="C228" s="40"/>
      <c r="D228" s="98" t="n">
        <v>6</v>
      </c>
      <c r="E228" s="98" t="n">
        <v>3</v>
      </c>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t="n">
        <v>44418</v>
      </c>
      <c r="C230" s="40" t="s">
        <v>12</v>
      </c>
      <c r="D230" s="96" t="n">
        <v>6</v>
      </c>
      <c r="E230" s="96" t="n">
        <v>2</v>
      </c>
      <c r="F230" s="40" t="s">
        <v>18</v>
      </c>
      <c r="G230" s="105" t="str">
        <f aca="false">C230</f>
        <v>Duclerc</v>
      </c>
      <c r="H230" s="104" t="n">
        <f aca="false">IF(AND(E230=0,E231=0),25,20)</f>
        <v>20</v>
      </c>
      <c r="I230" s="105" t="str">
        <f aca="false">F230</f>
        <v>Flavio</v>
      </c>
      <c r="J230" s="94" t="n">
        <f aca="false">IF(E230="WO40",-40,MAX(4,SUM(E230:E231)))</f>
        <v>4</v>
      </c>
      <c r="K230" s="104" t="n">
        <f aca="false">IF(D230&gt;E230,1,0)+IF(D231&gt;E231,1,0)+IF(D232&gt;E232,1,0)</f>
        <v>2</v>
      </c>
      <c r="L230" s="104" t="n">
        <f aca="false">IF(E230&gt;D230,1,0)+IF(E231&gt;D231,1,0)+IF(E232&gt;D232,1,0)</f>
        <v>0</v>
      </c>
      <c r="M230" s="97" t="str">
        <f aca="false">G230&amp;" d. "&amp;I230</f>
        <v>Duclerc d. Flavio</v>
      </c>
      <c r="N230" s="97" t="str">
        <f aca="false">G230&amp;" x "&amp;I230</f>
        <v>Duclerc x Flavio</v>
      </c>
      <c r="O230" s="97" t="str">
        <f aca="false">I230&amp;" x "&amp;G230</f>
        <v>Flavio x Duclerc</v>
      </c>
      <c r="P230" s="94" t="n">
        <f aca="false">MONTH(B230)</f>
        <v>8</v>
      </c>
      <c r="Q230" s="94" t="n">
        <f aca="false">QUOTIENT(B230-2,7)-6129</f>
        <v>216</v>
      </c>
    </row>
    <row r="231" customFormat="false" ht="12.75" hidden="false" customHeight="false" outlineLevel="0" collapsed="false">
      <c r="A231" s="94"/>
      <c r="B231" s="39"/>
      <c r="C231" s="40"/>
      <c r="D231" s="98" t="n">
        <v>6</v>
      </c>
      <c r="E231" s="98" t="n">
        <v>0</v>
      </c>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t="n">
        <v>44419</v>
      </c>
      <c r="C233" s="40" t="s">
        <v>18</v>
      </c>
      <c r="D233" s="96" t="n">
        <v>6</v>
      </c>
      <c r="E233" s="96" t="n">
        <v>3</v>
      </c>
      <c r="F233" s="40" t="s">
        <v>24</v>
      </c>
      <c r="G233" s="105" t="str">
        <f aca="false">C233</f>
        <v>Flavio</v>
      </c>
      <c r="H233" s="104" t="n">
        <f aca="false">IF(AND(E233=0,E234=0),25,20)</f>
        <v>20</v>
      </c>
      <c r="I233" s="105" t="str">
        <f aca="false">F233</f>
        <v>Juan</v>
      </c>
      <c r="J233" s="94" t="n">
        <f aca="false">IF(E233="WO40",-40,MAX(4,SUM(E233:E234)))</f>
        <v>6</v>
      </c>
      <c r="K233" s="104" t="n">
        <f aca="false">IF(D233&gt;E233,1,0)+IF(D234&gt;E234,1,0)+IF(D235&gt;E235,1,0)</f>
        <v>2</v>
      </c>
      <c r="L233" s="104" t="n">
        <f aca="false">IF(E233&gt;D233,1,0)+IF(E234&gt;D234,1,0)+IF(E235&gt;D235,1,0)</f>
        <v>0</v>
      </c>
      <c r="M233" s="97" t="str">
        <f aca="false">G233&amp;" d. "&amp;I233</f>
        <v>Flavio d. Juan</v>
      </c>
      <c r="N233" s="97" t="str">
        <f aca="false">G233&amp;" x "&amp;I233</f>
        <v>Flavio x Juan</v>
      </c>
      <c r="O233" s="97" t="str">
        <f aca="false">I233&amp;" x "&amp;G233</f>
        <v>Juan x Flavio</v>
      </c>
      <c r="P233" s="94" t="n">
        <f aca="false">MONTH(B233)</f>
        <v>8</v>
      </c>
      <c r="Q233" s="94" t="n">
        <f aca="false">QUOTIENT(B233-2,7)-6129</f>
        <v>216</v>
      </c>
    </row>
    <row r="234" customFormat="false" ht="12.75" hidden="false" customHeight="false" outlineLevel="0" collapsed="false">
      <c r="A234" s="94"/>
      <c r="B234" s="39"/>
      <c r="C234" s="40"/>
      <c r="D234" s="98" t="n">
        <v>6</v>
      </c>
      <c r="E234" s="98" t="n">
        <v>3</v>
      </c>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t="n">
        <v>44419</v>
      </c>
      <c r="C236" s="40" t="s">
        <v>33</v>
      </c>
      <c r="D236" s="96" t="n">
        <v>6</v>
      </c>
      <c r="E236" s="96" t="n">
        <v>2</v>
      </c>
      <c r="F236" s="40" t="s">
        <v>36</v>
      </c>
      <c r="G236" s="105" t="str">
        <f aca="false">C236</f>
        <v>Pedrão</v>
      </c>
      <c r="H236" s="104" t="n">
        <f aca="false">IF(AND(E236=0,E237=0),25,20)</f>
        <v>20</v>
      </c>
      <c r="I236" s="105" t="str">
        <f aca="false">F236</f>
        <v>Pinga</v>
      </c>
      <c r="J236" s="94" t="n">
        <f aca="false">IF(E236="WO40",-40,MAX(4,SUM(E236:E237)))</f>
        <v>4</v>
      </c>
      <c r="K236" s="104" t="n">
        <f aca="false">IF(D236&gt;E236,1,0)+IF(D237&gt;E237,1,0)+IF(D238&gt;E238,1,0)</f>
        <v>2</v>
      </c>
      <c r="L236" s="104" t="n">
        <f aca="false">IF(E236&gt;D236,1,0)+IF(E237&gt;D237,1,0)+IF(E238&gt;D238,1,0)</f>
        <v>0</v>
      </c>
      <c r="M236" s="97" t="str">
        <f aca="false">G236&amp;" d. "&amp;I236</f>
        <v>Pedrão d. Pinga</v>
      </c>
      <c r="N236" s="97" t="str">
        <f aca="false">G236&amp;" x "&amp;I236</f>
        <v>Pedrão x Pinga</v>
      </c>
      <c r="O236" s="97" t="str">
        <f aca="false">I236&amp;" x "&amp;G236</f>
        <v>Pinga x Pedrão</v>
      </c>
      <c r="P236" s="94" t="n">
        <f aca="false">MONTH(B236)</f>
        <v>8</v>
      </c>
      <c r="Q236" s="94" t="n">
        <f aca="false">QUOTIENT(B236-2,7)-6129</f>
        <v>216</v>
      </c>
    </row>
    <row r="237" customFormat="false" ht="12.75" hidden="false" customHeight="false" outlineLevel="0" collapsed="false">
      <c r="A237" s="94"/>
      <c r="B237" s="39"/>
      <c r="C237" s="40"/>
      <c r="D237" s="98" t="n">
        <v>6</v>
      </c>
      <c r="E237" s="98" t="n">
        <v>2</v>
      </c>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t="n">
        <v>44420</v>
      </c>
      <c r="C239" s="40" t="s">
        <v>18</v>
      </c>
      <c r="D239" s="96" t="n">
        <v>7</v>
      </c>
      <c r="E239" s="96" t="n">
        <v>6</v>
      </c>
      <c r="F239" s="40" t="s">
        <v>25</v>
      </c>
      <c r="G239" s="105" t="str">
        <f aca="false">C239</f>
        <v>Flavio</v>
      </c>
      <c r="H239" s="104" t="n">
        <f aca="false">IF(AND(E239=0,E240=0),25,20)</f>
        <v>20</v>
      </c>
      <c r="I239" s="105" t="str">
        <f aca="false">F239</f>
        <v>Luis Carlos</v>
      </c>
      <c r="J239" s="94" t="n">
        <f aca="false">IF(E239="WO40",-40,MAX(4,SUM(E239:E240)))</f>
        <v>8</v>
      </c>
      <c r="K239" s="104" t="n">
        <f aca="false">IF(D239&gt;E239,1,0)+IF(D240&gt;E240,1,0)+IF(D241&gt;E241,1,0)</f>
        <v>2</v>
      </c>
      <c r="L239" s="104" t="n">
        <f aca="false">IF(E239&gt;D239,1,0)+IF(E240&gt;D240,1,0)+IF(E241&gt;D241,1,0)</f>
        <v>0</v>
      </c>
      <c r="M239" s="97" t="str">
        <f aca="false">G239&amp;" d. "&amp;I239</f>
        <v>Flavio d. Luis Carlos</v>
      </c>
      <c r="N239" s="97" t="str">
        <f aca="false">G239&amp;" x "&amp;I239</f>
        <v>Flavio x Luis Carlos</v>
      </c>
      <c r="O239" s="97" t="str">
        <f aca="false">I239&amp;" x "&amp;G239</f>
        <v>Luis Carlos x Flavio</v>
      </c>
      <c r="P239" s="94" t="n">
        <f aca="false">MONTH(B239)</f>
        <v>8</v>
      </c>
      <c r="Q239" s="94" t="n">
        <f aca="false">QUOTIENT(B239-2,7)-6129</f>
        <v>216</v>
      </c>
    </row>
    <row r="240" customFormat="false" ht="12.75" hidden="false" customHeight="false" outlineLevel="0" collapsed="false">
      <c r="A240" s="94"/>
      <c r="B240" s="39"/>
      <c r="C240" s="40"/>
      <c r="D240" s="98" t="n">
        <v>6</v>
      </c>
      <c r="E240" s="98" t="n">
        <v>2</v>
      </c>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t="n">
        <v>44420</v>
      </c>
      <c r="C242" s="40" t="s">
        <v>37</v>
      </c>
      <c r="D242" s="96" t="n">
        <v>7</v>
      </c>
      <c r="E242" s="96" t="n">
        <v>5</v>
      </c>
      <c r="F242" s="40" t="s">
        <v>8</v>
      </c>
      <c r="G242" s="105" t="str">
        <f aca="false">C242</f>
        <v>Pitch</v>
      </c>
      <c r="H242" s="104" t="n">
        <f aca="false">IF(AND(E242=0,E243=0),25,20)</f>
        <v>20</v>
      </c>
      <c r="I242" s="105" t="str">
        <f aca="false">F242</f>
        <v>Costinha</v>
      </c>
      <c r="J242" s="94" t="n">
        <f aca="false">IF(E242="WO40",-40,MAX(4,SUM(E242:E243)))</f>
        <v>9</v>
      </c>
      <c r="K242" s="104" t="n">
        <f aca="false">IF(D242&gt;E242,1,0)+IF(D243&gt;E243,1,0)+IF(D244&gt;E244,1,0)</f>
        <v>2</v>
      </c>
      <c r="L242" s="104" t="n">
        <f aca="false">IF(E242&gt;D242,1,0)+IF(E243&gt;D243,1,0)+IF(E244&gt;D244,1,0)</f>
        <v>0</v>
      </c>
      <c r="M242" s="97" t="str">
        <f aca="false">G242&amp;" d. "&amp;I242</f>
        <v>Pitch d. Costinha</v>
      </c>
      <c r="N242" s="97" t="str">
        <f aca="false">G242&amp;" x "&amp;I242</f>
        <v>Pitch x Costinha</v>
      </c>
      <c r="O242" s="97" t="str">
        <f aca="false">I242&amp;" x "&amp;G242</f>
        <v>Costinha x Pitch</v>
      </c>
      <c r="P242" s="94" t="n">
        <f aca="false">MONTH(B242)</f>
        <v>8</v>
      </c>
      <c r="Q242" s="94" t="n">
        <f aca="false">QUOTIENT(B242-2,7)-6129</f>
        <v>216</v>
      </c>
    </row>
    <row r="243" customFormat="false" ht="12.75" hidden="false" customHeight="false" outlineLevel="0" collapsed="false">
      <c r="A243" s="94"/>
      <c r="B243" s="39"/>
      <c r="C243" s="40"/>
      <c r="D243" s="98" t="n">
        <v>6</v>
      </c>
      <c r="E243" s="98" t="n">
        <v>4</v>
      </c>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t="n">
        <v>44421</v>
      </c>
      <c r="C245" s="40" t="s">
        <v>6</v>
      </c>
      <c r="D245" s="96" t="n">
        <v>6</v>
      </c>
      <c r="E245" s="96" t="n">
        <v>4</v>
      </c>
      <c r="F245" s="40" t="s">
        <v>13</v>
      </c>
      <c r="G245" s="105" t="str">
        <f aca="false">C245</f>
        <v>Caio</v>
      </c>
      <c r="H245" s="104" t="n">
        <f aca="false">IF(AND(E245=0,E246=0),25,20)</f>
        <v>20</v>
      </c>
      <c r="I245" s="105" t="str">
        <f aca="false">F245</f>
        <v>Elias</v>
      </c>
      <c r="J245" s="94" t="n">
        <f aca="false">IF(E245="WO40",-40,MAX(4,SUM(E245:E246)))</f>
        <v>6</v>
      </c>
      <c r="K245" s="104" t="n">
        <f aca="false">IF(D245&gt;E245,1,0)+IF(D246&gt;E246,1,0)+IF(D247&gt;E247,1,0)</f>
        <v>2</v>
      </c>
      <c r="L245" s="104" t="n">
        <f aca="false">IF(E245&gt;D245,1,0)+IF(E246&gt;D246,1,0)+IF(E247&gt;D247,1,0)</f>
        <v>0</v>
      </c>
      <c r="M245" s="97" t="str">
        <f aca="false">G245&amp;" d. "&amp;I245</f>
        <v>Caio d. Elias</v>
      </c>
      <c r="N245" s="97" t="str">
        <f aca="false">G245&amp;" x "&amp;I245</f>
        <v>Caio x Elias</v>
      </c>
      <c r="O245" s="97" t="str">
        <f aca="false">I245&amp;" x "&amp;G245</f>
        <v>Elias x Caio</v>
      </c>
      <c r="P245" s="94" t="n">
        <f aca="false">MONTH(B245)</f>
        <v>8</v>
      </c>
      <c r="Q245" s="94" t="n">
        <f aca="false">QUOTIENT(B245-2,7)-6129</f>
        <v>216</v>
      </c>
    </row>
    <row r="246" customFormat="false" ht="12.75" hidden="false" customHeight="false" outlineLevel="0" collapsed="false">
      <c r="A246" s="94"/>
      <c r="B246" s="39"/>
      <c r="C246" s="40"/>
      <c r="D246" s="98" t="n">
        <v>6</v>
      </c>
      <c r="E246" s="98" t="n">
        <v>2</v>
      </c>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t="n">
        <v>44421</v>
      </c>
      <c r="C248" s="40" t="s">
        <v>15</v>
      </c>
      <c r="D248" s="96" t="n">
        <v>6</v>
      </c>
      <c r="E248" s="96" t="n">
        <v>0</v>
      </c>
      <c r="F248" s="40" t="s">
        <v>49</v>
      </c>
      <c r="G248" s="105" t="str">
        <f aca="false">C248</f>
        <v>Felipe</v>
      </c>
      <c r="H248" s="104" t="n">
        <f aca="false">IF(AND(E248=0,E249=0),25,20)</f>
        <v>20</v>
      </c>
      <c r="I248" s="105" t="str">
        <f aca="false">F248</f>
        <v>Xuru</v>
      </c>
      <c r="J248" s="94" t="n">
        <f aca="false">IF(E248="WO40",-40,MAX(4,SUM(E248:E249)))</f>
        <v>4</v>
      </c>
      <c r="K248" s="104" t="n">
        <f aca="false">IF(D248&gt;E248,1,0)+IF(D249&gt;E249,1,0)+IF(D250&gt;E250,1,0)</f>
        <v>2</v>
      </c>
      <c r="L248" s="104" t="n">
        <f aca="false">IF(E248&gt;D248,1,0)+IF(E249&gt;D249,1,0)+IF(E250&gt;D250,1,0)</f>
        <v>0</v>
      </c>
      <c r="M248" s="97" t="str">
        <f aca="false">G248&amp;" d. "&amp;I248</f>
        <v>Felipe d. Xuru</v>
      </c>
      <c r="N248" s="97" t="str">
        <f aca="false">G248&amp;" x "&amp;I248</f>
        <v>Felipe x Xuru</v>
      </c>
      <c r="O248" s="97" t="str">
        <f aca="false">I248&amp;" x "&amp;G248</f>
        <v>Xuru x Felipe</v>
      </c>
      <c r="P248" s="94" t="n">
        <f aca="false">MONTH(B248)</f>
        <v>8</v>
      </c>
      <c r="Q248" s="94" t="n">
        <f aca="false">QUOTIENT(B248-2,7)-6129</f>
        <v>216</v>
      </c>
    </row>
    <row r="249" customFormat="false" ht="12.75" hidden="false" customHeight="false" outlineLevel="0" collapsed="false">
      <c r="A249" s="94"/>
      <c r="B249" s="39"/>
      <c r="C249" s="40"/>
      <c r="D249" s="98" t="n">
        <v>6</v>
      </c>
      <c r="E249" s="98" t="n">
        <v>1</v>
      </c>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t="n">
        <v>44422</v>
      </c>
      <c r="C251" s="40" t="s">
        <v>5</v>
      </c>
      <c r="D251" s="96" t="n">
        <v>6</v>
      </c>
      <c r="E251" s="96" t="n">
        <v>1</v>
      </c>
      <c r="F251" s="40" t="s">
        <v>13</v>
      </c>
      <c r="G251" s="105" t="str">
        <f aca="false">C251</f>
        <v>Bruno</v>
      </c>
      <c r="H251" s="104" t="n">
        <f aca="false">IF(AND(E251=0,E252=0),25,20)</f>
        <v>20</v>
      </c>
      <c r="I251" s="105" t="str">
        <f aca="false">F251</f>
        <v>Elias</v>
      </c>
      <c r="J251" s="94" t="n">
        <f aca="false">IF(E251="WO40",-40,MAX(4,SUM(E251:E252)))</f>
        <v>4</v>
      </c>
      <c r="K251" s="104" t="n">
        <f aca="false">IF(D251&gt;E251,1,0)+IF(D252&gt;E252,1,0)+IF(D253&gt;E253,1,0)</f>
        <v>2</v>
      </c>
      <c r="L251" s="104" t="n">
        <f aca="false">IF(E251&gt;D251,1,0)+IF(E252&gt;D252,1,0)+IF(E253&gt;D253,1,0)</f>
        <v>0</v>
      </c>
      <c r="M251" s="97" t="str">
        <f aca="false">G251&amp;" d. "&amp;I251</f>
        <v>Bruno d. Elias</v>
      </c>
      <c r="N251" s="97" t="str">
        <f aca="false">G251&amp;" x "&amp;I251</f>
        <v>Bruno x Elias</v>
      </c>
      <c r="O251" s="97" t="str">
        <f aca="false">I251&amp;" x "&amp;G251</f>
        <v>Elias x Bruno</v>
      </c>
      <c r="P251" s="94" t="n">
        <f aca="false">MONTH(B251)</f>
        <v>8</v>
      </c>
      <c r="Q251" s="94" t="n">
        <f aca="false">QUOTIENT(B251-2,7)-6129</f>
        <v>216</v>
      </c>
    </row>
    <row r="252" customFormat="false" ht="12.75" hidden="false" customHeight="false" outlineLevel="0" collapsed="false">
      <c r="A252" s="94"/>
      <c r="B252" s="39"/>
      <c r="C252" s="40"/>
      <c r="D252" s="98" t="n">
        <v>6</v>
      </c>
      <c r="E252" s="98" t="n">
        <v>0</v>
      </c>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t="n">
        <v>44423</v>
      </c>
      <c r="C254" s="40" t="s">
        <v>8</v>
      </c>
      <c r="D254" s="96" t="n">
        <v>6</v>
      </c>
      <c r="E254" s="96" t="n">
        <v>3</v>
      </c>
      <c r="F254" s="40" t="s">
        <v>13</v>
      </c>
      <c r="G254" s="105" t="str">
        <f aca="false">C254</f>
        <v>Costinha</v>
      </c>
      <c r="H254" s="104" t="n">
        <f aca="false">IF(AND(E254=0,E255=0),25,20)</f>
        <v>20</v>
      </c>
      <c r="I254" s="105" t="str">
        <f aca="false">F254</f>
        <v>Elias</v>
      </c>
      <c r="J254" s="94" t="n">
        <f aca="false">IF(E254="WO40",-40,MAX(4,SUM(E254:E255)))</f>
        <v>7</v>
      </c>
      <c r="K254" s="104" t="n">
        <f aca="false">IF(D254&gt;E254,1,0)+IF(D255&gt;E255,1,0)+IF(D256&gt;E256,1,0)</f>
        <v>2</v>
      </c>
      <c r="L254" s="104" t="n">
        <f aca="false">IF(E254&gt;D254,1,0)+IF(E255&gt;D255,1,0)+IF(E256&gt;D256,1,0)</f>
        <v>0</v>
      </c>
      <c r="M254" s="97" t="str">
        <f aca="false">G254&amp;" d. "&amp;I254</f>
        <v>Costinha d. Elias</v>
      </c>
      <c r="N254" s="97" t="str">
        <f aca="false">G254&amp;" x "&amp;I254</f>
        <v>Costinha x Elias</v>
      </c>
      <c r="O254" s="97" t="str">
        <f aca="false">I254&amp;" x "&amp;G254</f>
        <v>Elias x Costinha</v>
      </c>
      <c r="P254" s="94" t="n">
        <f aca="false">MONTH(B254)</f>
        <v>8</v>
      </c>
      <c r="Q254" s="94" t="n">
        <f aca="false">QUOTIENT(B254-2,7)-6129</f>
        <v>216</v>
      </c>
    </row>
    <row r="255" customFormat="false" ht="12.75" hidden="false" customHeight="false" outlineLevel="0" collapsed="false">
      <c r="A255" s="94"/>
      <c r="B255" s="39"/>
      <c r="C255" s="40"/>
      <c r="D255" s="98" t="n">
        <v>6</v>
      </c>
      <c r="E255" s="98" t="n">
        <v>4</v>
      </c>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t="n">
        <v>44423</v>
      </c>
      <c r="C257" s="40" t="s">
        <v>25</v>
      </c>
      <c r="D257" s="96" t="n">
        <v>3</v>
      </c>
      <c r="E257" s="96" t="n">
        <v>6</v>
      </c>
      <c r="F257" s="40" t="s">
        <v>49</v>
      </c>
      <c r="G257" s="105" t="str">
        <f aca="false">C257</f>
        <v>Luis Carlos</v>
      </c>
      <c r="H257" s="104" t="n">
        <f aca="false">IF(AND(E257=0,E258=0),25,20)</f>
        <v>20</v>
      </c>
      <c r="I257" s="105" t="str">
        <f aca="false">F257</f>
        <v>Xuru</v>
      </c>
      <c r="J257" s="94" t="n">
        <f aca="false">IF(E257="WO40",-40,MAX(4,SUM(E257:E258)))</f>
        <v>6</v>
      </c>
      <c r="K257" s="104" t="n">
        <f aca="false">IF(D257&gt;E257,1,0)+IF(D258&gt;E258,1,0)+IF(D259&gt;E259,1,0)</f>
        <v>2</v>
      </c>
      <c r="L257" s="104" t="n">
        <f aca="false">IF(E257&gt;D257,1,0)+IF(E258&gt;D258,1,0)+IF(E259&gt;D259,1,0)</f>
        <v>1</v>
      </c>
      <c r="M257" s="97" t="str">
        <f aca="false">G257&amp;" d. "&amp;I257</f>
        <v>Luis Carlos d. Xuru</v>
      </c>
      <c r="N257" s="97" t="str">
        <f aca="false">G257&amp;" x "&amp;I257</f>
        <v>Luis Carlos x Xuru</v>
      </c>
      <c r="O257" s="97" t="str">
        <f aca="false">I257&amp;" x "&amp;G257</f>
        <v>Xuru x Luis Carlos</v>
      </c>
      <c r="P257" s="94" t="n">
        <f aca="false">MONTH(B257)</f>
        <v>8</v>
      </c>
      <c r="Q257" s="94" t="n">
        <f aca="false">QUOTIENT(B257-2,7)-6129</f>
        <v>216</v>
      </c>
    </row>
    <row r="258" customFormat="false" ht="12.75" hidden="false" customHeight="false" outlineLevel="0" collapsed="false">
      <c r="A258" s="94"/>
      <c r="B258" s="39"/>
      <c r="C258" s="40"/>
      <c r="D258" s="98" t="n">
        <v>6</v>
      </c>
      <c r="E258" s="98" t="n">
        <v>0</v>
      </c>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t="n">
        <v>7</v>
      </c>
      <c r="E259" s="102" t="n">
        <v>5</v>
      </c>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t="n">
        <v>44424</v>
      </c>
      <c r="C260" s="40" t="s">
        <v>26</v>
      </c>
      <c r="D260" s="96" t="n">
        <v>6</v>
      </c>
      <c r="E260" s="96" t="n">
        <v>0</v>
      </c>
      <c r="F260" s="40" t="s">
        <v>24</v>
      </c>
      <c r="G260" s="105" t="str">
        <f aca="false">C260</f>
        <v>Luiz Henrique</v>
      </c>
      <c r="H260" s="104" t="n">
        <f aca="false">IF(AND(E260=0,E261=0),25,20)</f>
        <v>20</v>
      </c>
      <c r="I260" s="105" t="str">
        <f aca="false">F260</f>
        <v>Juan</v>
      </c>
      <c r="J260" s="94" t="n">
        <f aca="false">IF(E260="WO40",-40,MAX(4,SUM(E260:E261)))</f>
        <v>4</v>
      </c>
      <c r="K260" s="104" t="n">
        <f aca="false">IF(D260&gt;E260,1,0)+IF(D261&gt;E261,1,0)+IF(D262&gt;E262,1,0)</f>
        <v>2</v>
      </c>
      <c r="L260" s="104" t="n">
        <f aca="false">IF(E260&gt;D260,1,0)+IF(E261&gt;D261,1,0)+IF(E262&gt;D262,1,0)</f>
        <v>0</v>
      </c>
      <c r="M260" s="97" t="str">
        <f aca="false">G260&amp;" d. "&amp;I260</f>
        <v>Luiz Henrique d. Juan</v>
      </c>
      <c r="N260" s="97" t="str">
        <f aca="false">G260&amp;" x "&amp;I260</f>
        <v>Luiz Henrique x Juan</v>
      </c>
      <c r="O260" s="97" t="str">
        <f aca="false">I260&amp;" x "&amp;G260</f>
        <v>Juan x Luiz Henrique</v>
      </c>
      <c r="P260" s="94" t="n">
        <f aca="false">MONTH(B260)</f>
        <v>8</v>
      </c>
      <c r="Q260" s="94" t="n">
        <f aca="false">QUOTIENT(B260-2,7)-6129</f>
        <v>217</v>
      </c>
    </row>
    <row r="261" customFormat="false" ht="12.75" hidden="false" customHeight="false" outlineLevel="0" collapsed="false">
      <c r="A261" s="94"/>
      <c r="B261" s="39"/>
      <c r="C261" s="40"/>
      <c r="D261" s="98" t="n">
        <v>6</v>
      </c>
      <c r="E261" s="98" t="n">
        <v>3</v>
      </c>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t="n">
        <v>44425</v>
      </c>
      <c r="C263" s="40" t="s">
        <v>26</v>
      </c>
      <c r="D263" s="96" t="n">
        <v>6</v>
      </c>
      <c r="E263" s="96" t="n">
        <v>1</v>
      </c>
      <c r="F263" s="40" t="s">
        <v>10</v>
      </c>
      <c r="G263" s="105" t="str">
        <f aca="false">C263</f>
        <v>Luiz Henrique</v>
      </c>
      <c r="H263" s="104" t="n">
        <f aca="false">IF(AND(E263=0,E264=0),25,20)</f>
        <v>20</v>
      </c>
      <c r="I263" s="105" t="str">
        <f aca="false">F263</f>
        <v>Danilo</v>
      </c>
      <c r="J263" s="94" t="n">
        <f aca="false">IF(E263="WO40",-40,MAX(4,SUM(E263:E264)))</f>
        <v>4</v>
      </c>
      <c r="K263" s="104" t="n">
        <f aca="false">IF(D263&gt;E263,1,0)+IF(D264&gt;E264,1,0)+IF(D265&gt;E265,1,0)</f>
        <v>2</v>
      </c>
      <c r="L263" s="104" t="n">
        <f aca="false">IF(E263&gt;D263,1,0)+IF(E264&gt;D264,1,0)+IF(E265&gt;D265,1,0)</f>
        <v>0</v>
      </c>
      <c r="M263" s="97" t="str">
        <f aca="false">G263&amp;" d. "&amp;I263</f>
        <v>Luiz Henrique d. Danilo</v>
      </c>
      <c r="N263" s="97" t="str">
        <f aca="false">G263&amp;" x "&amp;I263</f>
        <v>Luiz Henrique x Danilo</v>
      </c>
      <c r="O263" s="97" t="str">
        <f aca="false">I263&amp;" x "&amp;G263</f>
        <v>Danilo x Luiz Henrique</v>
      </c>
      <c r="P263" s="94" t="n">
        <f aca="false">MONTH(B263)</f>
        <v>8</v>
      </c>
      <c r="Q263" s="94" t="n">
        <f aca="false">QUOTIENT(B263-2,7)-6129</f>
        <v>217</v>
      </c>
    </row>
    <row r="264" customFormat="false" ht="12.75" hidden="false" customHeight="false" outlineLevel="0" collapsed="false">
      <c r="A264" s="94"/>
      <c r="B264" s="39"/>
      <c r="C264" s="40"/>
      <c r="D264" s="98" t="n">
        <v>6</v>
      </c>
      <c r="E264" s="98" t="n">
        <v>0</v>
      </c>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t="n">
        <v>44426</v>
      </c>
      <c r="C266" s="40" t="s">
        <v>8</v>
      </c>
      <c r="D266" s="96" t="n">
        <v>6</v>
      </c>
      <c r="E266" s="96" t="n">
        <v>4</v>
      </c>
      <c r="F266" s="40" t="s">
        <v>36</v>
      </c>
      <c r="G266" s="105" t="str">
        <f aca="false">C266</f>
        <v>Costinha</v>
      </c>
      <c r="H266" s="104" t="n">
        <f aca="false">IF(AND(E266=0,E267=0),25,20)</f>
        <v>20</v>
      </c>
      <c r="I266" s="105" t="str">
        <f aca="false">F266</f>
        <v>Pinga</v>
      </c>
      <c r="J266" s="94" t="n">
        <f aca="false">IF(E266="WO40",-40,MAX(4,SUM(E266:E267)))</f>
        <v>8</v>
      </c>
      <c r="K266" s="104" t="n">
        <f aca="false">IF(D266&gt;E266,1,0)+IF(D267&gt;E267,1,0)+IF(D268&gt;E268,1,0)</f>
        <v>2</v>
      </c>
      <c r="L266" s="104" t="n">
        <f aca="false">IF(E266&gt;D266,1,0)+IF(E267&gt;D267,1,0)+IF(E268&gt;D268,1,0)</f>
        <v>0</v>
      </c>
      <c r="M266" s="97" t="str">
        <f aca="false">G266&amp;" d. "&amp;I266</f>
        <v>Costinha d. Pinga</v>
      </c>
      <c r="N266" s="97" t="str">
        <f aca="false">G266&amp;" x "&amp;I266</f>
        <v>Costinha x Pinga</v>
      </c>
      <c r="O266" s="97" t="str">
        <f aca="false">I266&amp;" x "&amp;G266</f>
        <v>Pinga x Costinha</v>
      </c>
      <c r="P266" s="94" t="n">
        <f aca="false">MONTH(B266)</f>
        <v>8</v>
      </c>
      <c r="Q266" s="94" t="n">
        <f aca="false">QUOTIENT(B266-2,7)-6129</f>
        <v>217</v>
      </c>
    </row>
    <row r="267" customFormat="false" ht="12.75" hidden="false" customHeight="false" outlineLevel="0" collapsed="false">
      <c r="A267" s="94"/>
      <c r="B267" s="39"/>
      <c r="C267" s="40"/>
      <c r="D267" s="98" t="n">
        <v>6</v>
      </c>
      <c r="E267" s="98" t="n">
        <v>4</v>
      </c>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t="n">
        <v>44426</v>
      </c>
      <c r="C269" s="40" t="s">
        <v>37</v>
      </c>
      <c r="D269" s="96" t="n">
        <v>7</v>
      </c>
      <c r="E269" s="96" t="n">
        <v>5</v>
      </c>
      <c r="F269" s="40" t="s">
        <v>5</v>
      </c>
      <c r="G269" s="105" t="str">
        <f aca="false">C269</f>
        <v>Pitch</v>
      </c>
      <c r="H269" s="104" t="n">
        <f aca="false">IF(AND(E269=0,E270=0),25,20)</f>
        <v>20</v>
      </c>
      <c r="I269" s="105" t="str">
        <f aca="false">F269</f>
        <v>Bruno</v>
      </c>
      <c r="J269" s="94" t="n">
        <f aca="false">IF(E269="WO40",-40,MAX(4,SUM(E269:E270)))</f>
        <v>7</v>
      </c>
      <c r="K269" s="104" t="n">
        <f aca="false">IF(D269&gt;E269,1,0)+IF(D270&gt;E270,1,0)+IF(D271&gt;E271,1,0)</f>
        <v>2</v>
      </c>
      <c r="L269" s="104" t="n">
        <f aca="false">IF(E269&gt;D269,1,0)+IF(E270&gt;D270,1,0)+IF(E271&gt;D271,1,0)</f>
        <v>0</v>
      </c>
      <c r="M269" s="97" t="str">
        <f aca="false">G269&amp;" d. "&amp;I269</f>
        <v>Pitch d. Bruno</v>
      </c>
      <c r="N269" s="97" t="str">
        <f aca="false">G269&amp;" x "&amp;I269</f>
        <v>Pitch x Bruno</v>
      </c>
      <c r="O269" s="97" t="str">
        <f aca="false">I269&amp;" x "&amp;G269</f>
        <v>Bruno x Pitch</v>
      </c>
      <c r="P269" s="94" t="n">
        <f aca="false">MONTH(B269)</f>
        <v>8</v>
      </c>
      <c r="Q269" s="94" t="n">
        <f aca="false">QUOTIENT(B269-2,7)-6129</f>
        <v>217</v>
      </c>
    </row>
    <row r="270" customFormat="false" ht="12.75" hidden="false" customHeight="false" outlineLevel="0" collapsed="false">
      <c r="A270" s="94"/>
      <c r="B270" s="39"/>
      <c r="C270" s="40"/>
      <c r="D270" s="98" t="n">
        <v>6</v>
      </c>
      <c r="E270" s="98" t="n">
        <v>2</v>
      </c>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t="n">
        <v>44426</v>
      </c>
      <c r="C272" s="40" t="s">
        <v>49</v>
      </c>
      <c r="D272" s="96" t="n">
        <v>2</v>
      </c>
      <c r="E272" s="96" t="n">
        <v>6</v>
      </c>
      <c r="F272" s="40" t="s">
        <v>24</v>
      </c>
      <c r="G272" s="105" t="str">
        <f aca="false">C272</f>
        <v>Xuru</v>
      </c>
      <c r="H272" s="104" t="n">
        <f aca="false">IF(AND(E272=0,E273=0),25,20)</f>
        <v>20</v>
      </c>
      <c r="I272" s="105" t="str">
        <f aca="false">F272</f>
        <v>Juan</v>
      </c>
      <c r="J272" s="94" t="n">
        <f aca="false">IF(E272="WO40",-40,MAX(4,SUM(E272:E273)))</f>
        <v>11</v>
      </c>
      <c r="K272" s="104" t="n">
        <f aca="false">IF(D272&gt;E272,1,0)+IF(D273&gt;E273,1,0)+IF(D274&gt;E274,1,0)</f>
        <v>2</v>
      </c>
      <c r="L272" s="104" t="n">
        <f aca="false">IF(E272&gt;D272,1,0)+IF(E273&gt;D273,1,0)+IF(E274&gt;D274,1,0)</f>
        <v>1</v>
      </c>
      <c r="M272" s="97" t="str">
        <f aca="false">G272&amp;" d. "&amp;I272</f>
        <v>Xuru d. Juan</v>
      </c>
      <c r="N272" s="97" t="str">
        <f aca="false">G272&amp;" x "&amp;I272</f>
        <v>Xuru x Juan</v>
      </c>
      <c r="O272" s="97" t="str">
        <f aca="false">I272&amp;" x "&amp;G272</f>
        <v>Juan x Xuru</v>
      </c>
      <c r="P272" s="94" t="n">
        <f aca="false">MONTH(B272)</f>
        <v>8</v>
      </c>
      <c r="Q272" s="94" t="n">
        <f aca="false">QUOTIENT(B272-2,7)-6129</f>
        <v>217</v>
      </c>
    </row>
    <row r="273" customFormat="false" ht="12.75" hidden="false" customHeight="false" outlineLevel="0" collapsed="false">
      <c r="A273" s="94"/>
      <c r="B273" s="39"/>
      <c r="C273" s="40"/>
      <c r="D273" s="98" t="n">
        <v>7</v>
      </c>
      <c r="E273" s="98" t="n">
        <v>5</v>
      </c>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t="n">
        <v>10</v>
      </c>
      <c r="E274" s="102" t="n">
        <v>6</v>
      </c>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t="n">
        <v>44427</v>
      </c>
      <c r="C275" s="40" t="s">
        <v>12</v>
      </c>
      <c r="D275" s="96" t="n">
        <v>6</v>
      </c>
      <c r="E275" s="96" t="n">
        <v>0</v>
      </c>
      <c r="F275" s="40" t="s">
        <v>25</v>
      </c>
      <c r="G275" s="105" t="str">
        <f aca="false">C275</f>
        <v>Duclerc</v>
      </c>
      <c r="H275" s="104" t="n">
        <f aca="false">IF(AND(E275=0,E276=0),25,20)</f>
        <v>20</v>
      </c>
      <c r="I275" s="105" t="str">
        <f aca="false">F275</f>
        <v>Luis Carlos</v>
      </c>
      <c r="J275" s="94" t="n">
        <f aca="false">IF(E275="WO40",-40,MAX(4,SUM(E275:E276)))</f>
        <v>4</v>
      </c>
      <c r="K275" s="104" t="n">
        <f aca="false">IF(D275&gt;E275,1,0)+IF(D276&gt;E276,1,0)+IF(D277&gt;E277,1,0)</f>
        <v>2</v>
      </c>
      <c r="L275" s="104" t="n">
        <f aca="false">IF(E275&gt;D275,1,0)+IF(E276&gt;D276,1,0)+IF(E277&gt;D277,1,0)</f>
        <v>0</v>
      </c>
      <c r="M275" s="97" t="str">
        <f aca="false">G275&amp;" d. "&amp;I275</f>
        <v>Duclerc d. Luis Carlos</v>
      </c>
      <c r="N275" s="97" t="str">
        <f aca="false">G275&amp;" x "&amp;I275</f>
        <v>Duclerc x Luis Carlos</v>
      </c>
      <c r="O275" s="97" t="str">
        <f aca="false">I275&amp;" x "&amp;G275</f>
        <v>Luis Carlos x Duclerc</v>
      </c>
      <c r="P275" s="94" t="n">
        <f aca="false">MONTH(B275)</f>
        <v>8</v>
      </c>
      <c r="Q275" s="94" t="n">
        <f aca="false">QUOTIENT(B275-2,7)-6129</f>
        <v>217</v>
      </c>
    </row>
    <row r="276" customFormat="false" ht="12.75" hidden="false" customHeight="false" outlineLevel="0" collapsed="false">
      <c r="A276" s="94"/>
      <c r="B276" s="39"/>
      <c r="C276" s="40"/>
      <c r="D276" s="98" t="n">
        <v>6</v>
      </c>
      <c r="E276" s="98" t="n">
        <v>1</v>
      </c>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t="n">
        <v>44429</v>
      </c>
      <c r="C278" s="40" t="s">
        <v>5</v>
      </c>
      <c r="D278" s="96" t="n">
        <v>6</v>
      </c>
      <c r="E278" s="96" t="n">
        <v>2</v>
      </c>
      <c r="F278" s="40" t="s">
        <v>23</v>
      </c>
      <c r="G278" s="105" t="str">
        <f aca="false">C278</f>
        <v>Bruno</v>
      </c>
      <c r="H278" s="104" t="n">
        <f aca="false">IF(AND(E278=0,E279=0),25,20)</f>
        <v>20</v>
      </c>
      <c r="I278" s="105" t="str">
        <f aca="false">F278</f>
        <v>Ivan</v>
      </c>
      <c r="J278" s="94" t="n">
        <f aca="false">IF(E278="WO40",-40,MAX(4,SUM(E278:E279)))</f>
        <v>4</v>
      </c>
      <c r="K278" s="104" t="n">
        <f aca="false">IF(D278&gt;E278,1,0)+IF(D279&gt;E279,1,0)+IF(D280&gt;E280,1,0)</f>
        <v>2</v>
      </c>
      <c r="L278" s="104" t="n">
        <f aca="false">IF(E278&gt;D278,1,0)+IF(E279&gt;D279,1,0)+IF(E280&gt;D280,1,0)</f>
        <v>0</v>
      </c>
      <c r="M278" s="97" t="str">
        <f aca="false">G278&amp;" d. "&amp;I278</f>
        <v>Bruno d. Ivan</v>
      </c>
      <c r="N278" s="97" t="str">
        <f aca="false">G278&amp;" x "&amp;I278</f>
        <v>Bruno x Ivan</v>
      </c>
      <c r="O278" s="97" t="str">
        <f aca="false">I278&amp;" x "&amp;G278</f>
        <v>Ivan x Bruno</v>
      </c>
      <c r="P278" s="94" t="n">
        <f aca="false">MONTH(B278)</f>
        <v>8</v>
      </c>
      <c r="Q278" s="94" t="n">
        <f aca="false">QUOTIENT(B278-2,7)-6129</f>
        <v>217</v>
      </c>
    </row>
    <row r="279" customFormat="false" ht="12.75" hidden="false" customHeight="false" outlineLevel="0" collapsed="false">
      <c r="A279" s="94"/>
      <c r="B279" s="39"/>
      <c r="C279" s="40"/>
      <c r="D279" s="98" t="n">
        <v>6</v>
      </c>
      <c r="E279" s="98" t="n">
        <v>1</v>
      </c>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t="n">
        <v>44429</v>
      </c>
      <c r="C281" s="40" t="s">
        <v>37</v>
      </c>
      <c r="D281" s="96" t="n">
        <v>6</v>
      </c>
      <c r="E281" s="96" t="n">
        <v>0</v>
      </c>
      <c r="F281" s="40" t="s">
        <v>50</v>
      </c>
      <c r="G281" s="105" t="str">
        <f aca="false">C281</f>
        <v>Pitch</v>
      </c>
      <c r="H281" s="104" t="n">
        <f aca="false">IF(AND(E281=0,E282=0),25,20)</f>
        <v>25</v>
      </c>
      <c r="I281" s="105" t="str">
        <f aca="false">F281</f>
        <v>Yokota</v>
      </c>
      <c r="J281" s="94" t="n">
        <f aca="false">IF(E281="WO40",-40,MAX(4,SUM(E281:E282)))</f>
        <v>4</v>
      </c>
      <c r="K281" s="104" t="n">
        <f aca="false">IF(D281&gt;E281,1,0)+IF(D282&gt;E282,1,0)+IF(D283&gt;E283,1,0)</f>
        <v>2</v>
      </c>
      <c r="L281" s="104" t="n">
        <f aca="false">IF(E281&gt;D281,1,0)+IF(E282&gt;D282,1,0)+IF(E283&gt;D283,1,0)</f>
        <v>0</v>
      </c>
      <c r="M281" s="97" t="str">
        <f aca="false">G281&amp;" d. "&amp;I281</f>
        <v>Pitch d. Yokota</v>
      </c>
      <c r="N281" s="97" t="str">
        <f aca="false">G281&amp;" x "&amp;I281</f>
        <v>Pitch x Yokota</v>
      </c>
      <c r="O281" s="97" t="str">
        <f aca="false">I281&amp;" x "&amp;G281</f>
        <v>Yokota x Pitch</v>
      </c>
      <c r="P281" s="94" t="n">
        <f aca="false">MONTH(B281)</f>
        <v>8</v>
      </c>
      <c r="Q281" s="94" t="n">
        <f aca="false">QUOTIENT(B281-2,7)-6129</f>
        <v>217</v>
      </c>
    </row>
    <row r="282" customFormat="false" ht="12.75" hidden="false" customHeight="false" outlineLevel="0" collapsed="false">
      <c r="A282" s="94"/>
      <c r="B282" s="39"/>
      <c r="C282" s="40"/>
      <c r="D282" s="98" t="n">
        <v>6</v>
      </c>
      <c r="E282" s="98" t="n">
        <v>0</v>
      </c>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t="n">
        <v>44430</v>
      </c>
      <c r="C284" s="40" t="s">
        <v>8</v>
      </c>
      <c r="D284" s="96" t="n">
        <v>2</v>
      </c>
      <c r="E284" s="96" t="n">
        <v>6</v>
      </c>
      <c r="F284" s="40" t="s">
        <v>43</v>
      </c>
      <c r="G284" s="105" t="str">
        <f aca="false">C284</f>
        <v>Costinha</v>
      </c>
      <c r="H284" s="104" t="n">
        <f aca="false">IF(AND(E284=0,E285=0),25,20)</f>
        <v>20</v>
      </c>
      <c r="I284" s="105" t="str">
        <f aca="false">F284</f>
        <v>Sérgio Nacif</v>
      </c>
      <c r="J284" s="94" t="n">
        <f aca="false">IF(E284="WO40",-40,MAX(4,SUM(E284:E285)))</f>
        <v>7</v>
      </c>
      <c r="K284" s="104" t="n">
        <f aca="false">IF(D284&gt;E284,1,0)+IF(D285&gt;E285,1,0)+IF(D286&gt;E286,1,0)</f>
        <v>2</v>
      </c>
      <c r="L284" s="104" t="n">
        <f aca="false">IF(E284&gt;D284,1,0)+IF(E285&gt;D285,1,0)+IF(E286&gt;D286,1,0)</f>
        <v>1</v>
      </c>
      <c r="M284" s="97" t="str">
        <f aca="false">G284&amp;" d. "&amp;I284</f>
        <v>Costinha d. Sérgio Nacif</v>
      </c>
      <c r="N284" s="97" t="str">
        <f aca="false">G284&amp;" x "&amp;I284</f>
        <v>Costinha x Sérgio Nacif</v>
      </c>
      <c r="O284" s="97" t="str">
        <f aca="false">I284&amp;" x "&amp;G284</f>
        <v>Sérgio Nacif x Costinha</v>
      </c>
      <c r="P284" s="94" t="n">
        <f aca="false">MONTH(B284)</f>
        <v>8</v>
      </c>
      <c r="Q284" s="94" t="n">
        <f aca="false">QUOTIENT(B284-2,7)-6129</f>
        <v>217</v>
      </c>
    </row>
    <row r="285" customFormat="false" ht="12.75" hidden="false" customHeight="false" outlineLevel="0" collapsed="false">
      <c r="A285" s="94"/>
      <c r="B285" s="39"/>
      <c r="C285" s="40"/>
      <c r="D285" s="98" t="n">
        <v>6</v>
      </c>
      <c r="E285" s="98" t="n">
        <v>1</v>
      </c>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t="n">
        <v>10</v>
      </c>
      <c r="E286" s="102" t="n">
        <v>1</v>
      </c>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t="n">
        <v>44430</v>
      </c>
      <c r="C287" s="40" t="s">
        <v>18</v>
      </c>
      <c r="D287" s="96" t="n">
        <v>6</v>
      </c>
      <c r="E287" s="96" t="n">
        <v>4</v>
      </c>
      <c r="F287" s="40" t="s">
        <v>30</v>
      </c>
      <c r="G287" s="105" t="str">
        <f aca="false">C287</f>
        <v>Flavio</v>
      </c>
      <c r="H287" s="104" t="n">
        <f aca="false">IF(AND(E287=0,E288=0),25,20)</f>
        <v>20</v>
      </c>
      <c r="I287" s="105" t="str">
        <f aca="false">F287</f>
        <v>Oswald</v>
      </c>
      <c r="J287" s="94" t="n">
        <f aca="false">IF(E287="WO40",-40,MAX(4,SUM(E287:E288)))</f>
        <v>10</v>
      </c>
      <c r="K287" s="104" t="n">
        <f aca="false">IF(D287&gt;E287,1,0)+IF(D288&gt;E288,1,0)+IF(D289&gt;E289,1,0)</f>
        <v>2</v>
      </c>
      <c r="L287" s="104" t="n">
        <f aca="false">IF(E287&gt;D287,1,0)+IF(E288&gt;D288,1,0)+IF(E289&gt;D289,1,0)</f>
        <v>1</v>
      </c>
      <c r="M287" s="97" t="str">
        <f aca="false">G287&amp;" d. "&amp;I287</f>
        <v>Flavio d. Oswald</v>
      </c>
      <c r="N287" s="97" t="str">
        <f aca="false">G287&amp;" x "&amp;I287</f>
        <v>Flavio x Oswald</v>
      </c>
      <c r="O287" s="97" t="str">
        <f aca="false">I287&amp;" x "&amp;G287</f>
        <v>Oswald x Flavio</v>
      </c>
      <c r="P287" s="94" t="n">
        <f aca="false">MONTH(B287)</f>
        <v>8</v>
      </c>
      <c r="Q287" s="94" t="n">
        <f aca="false">QUOTIENT(B287-2,7)-6129</f>
        <v>217</v>
      </c>
    </row>
    <row r="288" customFormat="false" ht="12.75" hidden="false" customHeight="false" outlineLevel="0" collapsed="false">
      <c r="A288" s="94"/>
      <c r="B288" s="39"/>
      <c r="C288" s="40"/>
      <c r="D288" s="98" t="n">
        <v>4</v>
      </c>
      <c r="E288" s="98" t="n">
        <v>6</v>
      </c>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t="n">
        <v>10</v>
      </c>
      <c r="E289" s="102" t="n">
        <v>1</v>
      </c>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t="n">
        <v>44430</v>
      </c>
      <c r="C290" s="40" t="s">
        <v>32</v>
      </c>
      <c r="D290" s="96" t="n">
        <v>6</v>
      </c>
      <c r="E290" s="96" t="n">
        <v>1</v>
      </c>
      <c r="F290" s="40" t="s">
        <v>48</v>
      </c>
      <c r="G290" s="105" t="str">
        <f aca="false">C290</f>
        <v>Paulo</v>
      </c>
      <c r="H290" s="104" t="n">
        <f aca="false">IF(AND(E290=0,E291=0),25,20)</f>
        <v>20</v>
      </c>
      <c r="I290" s="105" t="str">
        <f aca="false">F290</f>
        <v>Guto</v>
      </c>
      <c r="J290" s="94" t="n">
        <f aca="false">IF(E290="WO40",-40,MAX(4,SUM(E290:E291)))</f>
        <v>4</v>
      </c>
      <c r="K290" s="104" t="n">
        <f aca="false">IF(D290&gt;E290,1,0)+IF(D291&gt;E291,1,0)+IF(D292&gt;E292,1,0)</f>
        <v>2</v>
      </c>
      <c r="L290" s="104" t="n">
        <f aca="false">IF(E290&gt;D290,1,0)+IF(E291&gt;D291,1,0)+IF(E292&gt;D292,1,0)</f>
        <v>0</v>
      </c>
      <c r="M290" s="97" t="str">
        <f aca="false">G290&amp;" d. "&amp;I290</f>
        <v>Paulo d. Guto</v>
      </c>
      <c r="N290" s="97" t="str">
        <f aca="false">G290&amp;" x "&amp;I290</f>
        <v>Paulo x Guto</v>
      </c>
      <c r="O290" s="97" t="str">
        <f aca="false">I290&amp;" x "&amp;G290</f>
        <v>Guto x Paulo</v>
      </c>
      <c r="P290" s="94" t="n">
        <f aca="false">MONTH(B290)</f>
        <v>8</v>
      </c>
      <c r="Q290" s="94" t="n">
        <f aca="false">QUOTIENT(B290-2,7)-6129</f>
        <v>217</v>
      </c>
    </row>
    <row r="291" customFormat="false" ht="12.75" hidden="false" customHeight="false" outlineLevel="0" collapsed="false">
      <c r="A291" s="94"/>
      <c r="B291" s="39"/>
      <c r="C291" s="40"/>
      <c r="D291" s="98" t="n">
        <v>6</v>
      </c>
      <c r="E291" s="98" t="n">
        <v>3</v>
      </c>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8" hidden="false" customHeight="false" outlineLevel="0" collapsed="false">
      <c r="A293" s="104" t="n">
        <f aca="false">A290+1</f>
        <v>98</v>
      </c>
      <c r="B293" s="95" t="n">
        <v>44430</v>
      </c>
      <c r="C293" s="40" t="s">
        <v>31</v>
      </c>
      <c r="D293" s="96" t="n">
        <v>6</v>
      </c>
      <c r="E293" s="96" t="n">
        <v>0</v>
      </c>
      <c r="F293" s="40" t="s">
        <v>11</v>
      </c>
      <c r="G293" s="105" t="str">
        <f aca="false">C293</f>
        <v>Palazzo</v>
      </c>
      <c r="H293" s="104" t="n">
        <f aca="false">IF(AND(E293=0,E294=0),25,20)</f>
        <v>25</v>
      </c>
      <c r="I293" s="105" t="str">
        <f aca="false">F293</f>
        <v>Walderi</v>
      </c>
      <c r="J293" s="94" t="n">
        <f aca="false">IF(E293="WO40",-40,MAX(4,SUM(E293:E294)))</f>
        <v>4</v>
      </c>
      <c r="K293" s="104" t="n">
        <f aca="false">IF(D293&gt;E293,1,0)+IF(D294&gt;E294,1,0)+IF(D295&gt;E295,1,0)</f>
        <v>2</v>
      </c>
      <c r="L293" s="104" t="n">
        <f aca="false">IF(E293&gt;D293,1,0)+IF(E294&gt;D294,1,0)+IF(E295&gt;D295,1,0)</f>
        <v>0</v>
      </c>
      <c r="M293" s="97" t="str">
        <f aca="false">G293&amp;" d. "&amp;I293</f>
        <v>Palazzo d. Walderi</v>
      </c>
      <c r="N293" s="97" t="str">
        <f aca="false">G293&amp;" x "&amp;I293</f>
        <v>Palazzo x Walderi</v>
      </c>
      <c r="O293" s="97" t="str">
        <f aca="false">I293&amp;" x "&amp;G293</f>
        <v>Walderi x Palazzo</v>
      </c>
      <c r="P293" s="94" t="n">
        <f aca="false">MONTH(B293)</f>
        <v>8</v>
      </c>
      <c r="Q293" s="94" t="n">
        <f aca="false">QUOTIENT(B293-2,7)-6129</f>
        <v>217</v>
      </c>
    </row>
    <row r="294" customFormat="false" ht="12.75" hidden="false" customHeight="false" outlineLevel="0" collapsed="false">
      <c r="A294" s="94"/>
      <c r="B294" s="39"/>
      <c r="C294" s="40"/>
      <c r="D294" s="98" t="n">
        <v>6</v>
      </c>
      <c r="E294" s="98" t="n">
        <v>0</v>
      </c>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107" t="n">
        <v>44431</v>
      </c>
      <c r="C296" s="108" t="s">
        <v>13</v>
      </c>
      <c r="D296" s="109" t="n">
        <v>6</v>
      </c>
      <c r="E296" s="109" t="n">
        <v>3</v>
      </c>
      <c r="F296" s="40" t="s">
        <v>36</v>
      </c>
      <c r="G296" s="105" t="str">
        <f aca="false">C296</f>
        <v>Elias</v>
      </c>
      <c r="H296" s="104" t="n">
        <f aca="false">IF(AND(E296=0,E297=0),25,20)</f>
        <v>20</v>
      </c>
      <c r="I296" s="105" t="str">
        <f aca="false">F296</f>
        <v>Pinga</v>
      </c>
      <c r="J296" s="94" t="n">
        <f aca="false">IF(E296="WO40",-40,MAX(4,SUM(E296:E297)))</f>
        <v>7</v>
      </c>
      <c r="K296" s="104" t="n">
        <f aca="false">IF(D296&gt;E296,1,0)+IF(D297&gt;E297,1,0)+IF(D298&gt;E298,1,0)</f>
        <v>2</v>
      </c>
      <c r="L296" s="104" t="n">
        <f aca="false">IF(E296&gt;D296,1,0)+IF(E297&gt;D297,1,0)+IF(E298&gt;D298,1,0)</f>
        <v>0</v>
      </c>
      <c r="M296" s="97" t="str">
        <f aca="false">G296&amp;" d. "&amp;I296</f>
        <v>Elias d. Pinga</v>
      </c>
      <c r="N296" s="97" t="str">
        <f aca="false">G296&amp;" x "&amp;I296</f>
        <v>Elias x Pinga</v>
      </c>
      <c r="O296" s="97" t="str">
        <f aca="false">I296&amp;" x "&amp;G296</f>
        <v>Pinga x Elias</v>
      </c>
      <c r="P296" s="94" t="n">
        <f aca="false">MONTH(B296)</f>
        <v>8</v>
      </c>
      <c r="Q296" s="94" t="n">
        <f aca="false">QUOTIENT(B296-2,7)-6129</f>
        <v>218</v>
      </c>
    </row>
    <row r="297" customFormat="false" ht="12.75" hidden="false" customHeight="false" outlineLevel="0" collapsed="false">
      <c r="A297" s="94"/>
      <c r="B297" s="110"/>
      <c r="C297" s="108"/>
      <c r="D297" s="111" t="n">
        <v>6</v>
      </c>
      <c r="E297" s="111" t="n">
        <v>4</v>
      </c>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12"/>
      <c r="C298" s="113"/>
      <c r="D298" s="114"/>
      <c r="E298" s="114"/>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t="n">
        <v>44431</v>
      </c>
      <c r="C299" s="40" t="s">
        <v>26</v>
      </c>
      <c r="D299" s="96" t="n">
        <v>6</v>
      </c>
      <c r="E299" s="96" t="n">
        <v>4</v>
      </c>
      <c r="F299" s="40" t="s">
        <v>25</v>
      </c>
      <c r="G299" s="105" t="str">
        <f aca="false">C299</f>
        <v>Luiz Henrique</v>
      </c>
      <c r="H299" s="104" t="n">
        <f aca="false">IF(AND(E299=0,E300=0),25,20)</f>
        <v>20</v>
      </c>
      <c r="I299" s="105" t="str">
        <f aca="false">F299</f>
        <v>Luis Carlos</v>
      </c>
      <c r="J299" s="94" t="n">
        <f aca="false">IF(E299="WO40",-40,MAX(4,SUM(E299:E300)))</f>
        <v>7</v>
      </c>
      <c r="K299" s="104" t="n">
        <f aca="false">IF(D299&gt;E299,1,0)+IF(D300&gt;E300,1,0)+IF(D301&gt;E301,1,0)</f>
        <v>2</v>
      </c>
      <c r="L299" s="104" t="n">
        <f aca="false">IF(E299&gt;D299,1,0)+IF(E300&gt;D300,1,0)+IF(E301&gt;D301,1,0)</f>
        <v>0</v>
      </c>
      <c r="M299" s="97" t="str">
        <f aca="false">G299&amp;" d. "&amp;I299</f>
        <v>Luiz Henrique d. Luis Carlos</v>
      </c>
      <c r="N299" s="97" t="str">
        <f aca="false">G299&amp;" x "&amp;I299</f>
        <v>Luiz Henrique x Luis Carlos</v>
      </c>
      <c r="O299" s="97" t="str">
        <f aca="false">I299&amp;" x "&amp;G299</f>
        <v>Luis Carlos x Luiz Henrique</v>
      </c>
      <c r="P299" s="94" t="n">
        <f aca="false">MONTH(B299)</f>
        <v>8</v>
      </c>
      <c r="Q299" s="94" t="n">
        <f aca="false">QUOTIENT(B299-2,7)-6129</f>
        <v>218</v>
      </c>
    </row>
    <row r="300" customFormat="false" ht="12.75" hidden="false" customHeight="false" outlineLevel="0" collapsed="false">
      <c r="A300" s="94"/>
      <c r="B300" s="39"/>
      <c r="C300" s="40"/>
      <c r="D300" s="98" t="n">
        <v>6</v>
      </c>
      <c r="E300" s="98" t="n">
        <v>3</v>
      </c>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t="n">
        <v>44432</v>
      </c>
      <c r="C302" s="40" t="s">
        <v>32</v>
      </c>
      <c r="D302" s="96" t="n">
        <v>6</v>
      </c>
      <c r="E302" s="96" t="n">
        <v>2</v>
      </c>
      <c r="F302" s="40" t="s">
        <v>40</v>
      </c>
      <c r="G302" s="105" t="str">
        <f aca="false">C302</f>
        <v>Paulo</v>
      </c>
      <c r="H302" s="104" t="n">
        <f aca="false">IF(AND(E302=0,E303=0),25,20)</f>
        <v>20</v>
      </c>
      <c r="I302" s="105" t="str">
        <f aca="false">F302</f>
        <v>Robertinho</v>
      </c>
      <c r="J302" s="94" t="n">
        <f aca="false">IF(E302="WO40",-40,MAX(4,SUM(E302:E303)))</f>
        <v>8</v>
      </c>
      <c r="K302" s="104" t="n">
        <f aca="false">IF(D302&gt;E302,1,0)+IF(D303&gt;E303,1,0)+IF(D304&gt;E304,1,0)</f>
        <v>2</v>
      </c>
      <c r="L302" s="104" t="n">
        <f aca="false">IF(E302&gt;D302,1,0)+IF(E303&gt;D303,1,0)+IF(E304&gt;D304,1,0)</f>
        <v>1</v>
      </c>
      <c r="M302" s="97" t="str">
        <f aca="false">G302&amp;" d. "&amp;I302</f>
        <v>Paulo d. Robertinho</v>
      </c>
      <c r="N302" s="97" t="str">
        <f aca="false">G302&amp;" x "&amp;I302</f>
        <v>Paulo x Robertinho</v>
      </c>
      <c r="O302" s="97" t="str">
        <f aca="false">I302&amp;" x "&amp;G302</f>
        <v>Robertinho x Paulo</v>
      </c>
      <c r="P302" s="94" t="n">
        <f aca="false">MONTH(B302)</f>
        <v>8</v>
      </c>
      <c r="Q302" s="94" t="n">
        <f aca="false">QUOTIENT(B302-2,7)-6129</f>
        <v>218</v>
      </c>
    </row>
    <row r="303" customFormat="false" ht="12.75" hidden="false" customHeight="false" outlineLevel="0" collapsed="false">
      <c r="A303" s="94"/>
      <c r="B303" s="39"/>
      <c r="C303" s="40"/>
      <c r="D303" s="98" t="n">
        <v>1</v>
      </c>
      <c r="E303" s="98" t="n">
        <v>6</v>
      </c>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t="n">
        <v>7</v>
      </c>
      <c r="E304" s="102" t="n">
        <v>5</v>
      </c>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t="n">
        <v>44433</v>
      </c>
      <c r="C305" s="40" t="s">
        <v>30</v>
      </c>
      <c r="D305" s="96" t="n">
        <v>6</v>
      </c>
      <c r="E305" s="96" t="n">
        <v>3</v>
      </c>
      <c r="F305" s="40" t="s">
        <v>36</v>
      </c>
      <c r="G305" s="105" t="str">
        <f aca="false">C305</f>
        <v>Oswald</v>
      </c>
      <c r="H305" s="104" t="n">
        <f aca="false">IF(AND(E305=0,E306=0),25,20)</f>
        <v>20</v>
      </c>
      <c r="I305" s="105" t="str">
        <f aca="false">F305</f>
        <v>Pinga</v>
      </c>
      <c r="J305" s="94" t="n">
        <f aca="false">IF(E305="WO40",-40,MAX(4,SUM(E305:E306)))</f>
        <v>5</v>
      </c>
      <c r="K305" s="104" t="n">
        <f aca="false">IF(D305&gt;E305,1,0)+IF(D306&gt;E306,1,0)+IF(D307&gt;E307,1,0)</f>
        <v>2</v>
      </c>
      <c r="L305" s="104" t="n">
        <f aca="false">IF(E305&gt;D305,1,0)+IF(E306&gt;D306,1,0)+IF(E307&gt;D307,1,0)</f>
        <v>0</v>
      </c>
      <c r="M305" s="97" t="str">
        <f aca="false">G305&amp;" d. "&amp;I305</f>
        <v>Oswald d. Pinga</v>
      </c>
      <c r="N305" s="97" t="str">
        <f aca="false">G305&amp;" x "&amp;I305</f>
        <v>Oswald x Pinga</v>
      </c>
      <c r="O305" s="97" t="str">
        <f aca="false">I305&amp;" x "&amp;G305</f>
        <v>Pinga x Oswald</v>
      </c>
      <c r="P305" s="94" t="n">
        <f aca="false">MONTH(B305)</f>
        <v>8</v>
      </c>
      <c r="Q305" s="94" t="n">
        <f aca="false">QUOTIENT(B305-2,7)-6129</f>
        <v>218</v>
      </c>
    </row>
    <row r="306" customFormat="false" ht="12.75" hidden="false" customHeight="false" outlineLevel="0" collapsed="false">
      <c r="A306" s="94"/>
      <c r="B306" s="39"/>
      <c r="C306" s="40"/>
      <c r="D306" s="98" t="n">
        <v>6</v>
      </c>
      <c r="E306" s="98" t="n">
        <v>2</v>
      </c>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t="n">
        <v>44433</v>
      </c>
      <c r="C308" s="40" t="s">
        <v>33</v>
      </c>
      <c r="D308" s="96" t="n">
        <v>6</v>
      </c>
      <c r="E308" s="96" t="n">
        <v>3</v>
      </c>
      <c r="F308" s="40" t="s">
        <v>24</v>
      </c>
      <c r="G308" s="105" t="str">
        <f aca="false">C308</f>
        <v>Pedrão</v>
      </c>
      <c r="H308" s="104" t="n">
        <f aca="false">IF(AND(E308=0,E309=0),25,20)</f>
        <v>20</v>
      </c>
      <c r="I308" s="105" t="str">
        <f aca="false">F308</f>
        <v>Juan</v>
      </c>
      <c r="J308" s="94" t="n">
        <f aca="false">IF(E308="WO40",-40,MAX(4,SUM(E308:E309)))</f>
        <v>6</v>
      </c>
      <c r="K308" s="104" t="n">
        <f aca="false">IF(D308&gt;E308,1,0)+IF(D309&gt;E309,1,0)+IF(D310&gt;E310,1,0)</f>
        <v>2</v>
      </c>
      <c r="L308" s="104" t="n">
        <f aca="false">IF(E308&gt;D308,1,0)+IF(E309&gt;D309,1,0)+IF(E310&gt;D310,1,0)</f>
        <v>0</v>
      </c>
      <c r="M308" s="97" t="str">
        <f aca="false">G308&amp;" d. "&amp;I308</f>
        <v>Pedrão d. Juan</v>
      </c>
      <c r="N308" s="97" t="str">
        <f aca="false">G308&amp;" x "&amp;I308</f>
        <v>Pedrão x Juan</v>
      </c>
      <c r="O308" s="97" t="str">
        <f aca="false">I308&amp;" x "&amp;G308</f>
        <v>Juan x Pedrão</v>
      </c>
      <c r="P308" s="94" t="n">
        <f aca="false">MONTH(B308)</f>
        <v>8</v>
      </c>
      <c r="Q308" s="94" t="n">
        <f aca="false">QUOTIENT(B308-2,7)-6129</f>
        <v>218</v>
      </c>
    </row>
    <row r="309" customFormat="false" ht="12.75" hidden="false" customHeight="false" outlineLevel="0" collapsed="false">
      <c r="A309" s="94"/>
      <c r="B309" s="39"/>
      <c r="C309" s="40"/>
      <c r="D309" s="98" t="n">
        <v>6</v>
      </c>
      <c r="E309" s="98" t="n">
        <v>3</v>
      </c>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t="n">
        <v>44433</v>
      </c>
      <c r="C311" s="40" t="s">
        <v>8</v>
      </c>
      <c r="D311" s="96" t="n">
        <v>3</v>
      </c>
      <c r="E311" s="96" t="n">
        <v>6</v>
      </c>
      <c r="F311" s="40" t="s">
        <v>13</v>
      </c>
      <c r="G311" s="105" t="str">
        <f aca="false">C311</f>
        <v>Costinha</v>
      </c>
      <c r="H311" s="104" t="n">
        <f aca="false">IF(AND(E311=0,E312=0),25,20)</f>
        <v>20</v>
      </c>
      <c r="I311" s="105" t="str">
        <f aca="false">F311</f>
        <v>Elias</v>
      </c>
      <c r="J311" s="94" t="n">
        <f aca="false">IF(E311="WO40",-40,MAX(4,SUM(E311:E312)))</f>
        <v>8</v>
      </c>
      <c r="K311" s="104" t="n">
        <f aca="false">IF(D311&gt;E311,1,0)+IF(D312&gt;E312,1,0)+IF(D313&gt;E313,1,0)</f>
        <v>2</v>
      </c>
      <c r="L311" s="104" t="n">
        <f aca="false">IF(E311&gt;D311,1,0)+IF(E312&gt;D312,1,0)+IF(E313&gt;D313,1,0)</f>
        <v>1</v>
      </c>
      <c r="M311" s="97" t="str">
        <f aca="false">G311&amp;" d. "&amp;I311</f>
        <v>Costinha d. Elias</v>
      </c>
      <c r="N311" s="97" t="str">
        <f aca="false">G311&amp;" x "&amp;I311</f>
        <v>Costinha x Elias</v>
      </c>
      <c r="O311" s="97" t="str">
        <f aca="false">I311&amp;" x "&amp;G311</f>
        <v>Elias x Costinha</v>
      </c>
      <c r="P311" s="94" t="n">
        <f aca="false">MONTH(B311)</f>
        <v>8</v>
      </c>
      <c r="Q311" s="94" t="n">
        <f aca="false">QUOTIENT(B311-2,7)-6129</f>
        <v>218</v>
      </c>
    </row>
    <row r="312" customFormat="false" ht="12.75" hidden="false" customHeight="false" outlineLevel="0" collapsed="false">
      <c r="A312" s="94"/>
      <c r="B312" s="39"/>
      <c r="C312" s="40"/>
      <c r="D312" s="98" t="n">
        <v>6</v>
      </c>
      <c r="E312" s="98" t="n">
        <v>2</v>
      </c>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t="n">
        <v>10</v>
      </c>
      <c r="E313" s="102" t="n">
        <v>1</v>
      </c>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t="n">
        <v>44434</v>
      </c>
      <c r="C314" s="40" t="s">
        <v>43</v>
      </c>
      <c r="D314" s="96" t="n">
        <v>7</v>
      </c>
      <c r="E314" s="96" t="n">
        <v>5</v>
      </c>
      <c r="F314" s="40" t="s">
        <v>25</v>
      </c>
      <c r="G314" s="105" t="str">
        <f aca="false">C314</f>
        <v>Sérgio Nacif</v>
      </c>
      <c r="H314" s="104" t="n">
        <f aca="false">IF(AND(E314=0,E315=0),25,20)</f>
        <v>20</v>
      </c>
      <c r="I314" s="105" t="str">
        <f aca="false">F314</f>
        <v>Luis Carlos</v>
      </c>
      <c r="J314" s="94" t="n">
        <f aca="false">IF(E314="WO40",-40,MAX(4,SUM(E314:E315)))</f>
        <v>7</v>
      </c>
      <c r="K314" s="104" t="n">
        <f aca="false">IF(D314&gt;E314,1,0)+IF(D315&gt;E315,1,0)+IF(D316&gt;E316,1,0)</f>
        <v>2</v>
      </c>
      <c r="L314" s="104" t="n">
        <f aca="false">IF(E314&gt;D314,1,0)+IF(E315&gt;D315,1,0)+IF(E316&gt;D316,1,0)</f>
        <v>0</v>
      </c>
      <c r="M314" s="97" t="str">
        <f aca="false">G314&amp;" d. "&amp;I314</f>
        <v>Sérgio Nacif d. Luis Carlos</v>
      </c>
      <c r="N314" s="97" t="str">
        <f aca="false">G314&amp;" x "&amp;I314</f>
        <v>Sérgio Nacif x Luis Carlos</v>
      </c>
      <c r="O314" s="97" t="str">
        <f aca="false">I314&amp;" x "&amp;G314</f>
        <v>Luis Carlos x Sérgio Nacif</v>
      </c>
      <c r="P314" s="94" t="n">
        <f aca="false">MONTH(B314)</f>
        <v>8</v>
      </c>
      <c r="Q314" s="94" t="n">
        <f aca="false">QUOTIENT(B314-2,7)-6129</f>
        <v>218</v>
      </c>
    </row>
    <row r="315" customFormat="false" ht="12.75" hidden="false" customHeight="false" outlineLevel="0" collapsed="false">
      <c r="A315" s="94"/>
      <c r="B315" s="39"/>
      <c r="C315" s="40"/>
      <c r="D315" s="98" t="n">
        <v>6</v>
      </c>
      <c r="E315" s="98" t="n">
        <v>2</v>
      </c>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t="n">
        <v>44435</v>
      </c>
      <c r="C317" s="40" t="s">
        <v>18</v>
      </c>
      <c r="D317" s="96" t="n">
        <v>6</v>
      </c>
      <c r="E317" s="96" t="n">
        <v>0</v>
      </c>
      <c r="F317" s="40" t="s">
        <v>24</v>
      </c>
      <c r="G317" s="105" t="str">
        <f aca="false">C317</f>
        <v>Flavio</v>
      </c>
      <c r="H317" s="104" t="n">
        <f aca="false">IF(AND(E317=0,E318=0),25,20)</f>
        <v>20</v>
      </c>
      <c r="I317" s="105" t="str">
        <f aca="false">F317</f>
        <v>Juan</v>
      </c>
      <c r="J317" s="94" t="n">
        <f aca="false">IF(E317="WO40",-40,MAX(4,SUM(E317:E318)))</f>
        <v>4</v>
      </c>
      <c r="K317" s="104" t="n">
        <f aca="false">IF(D317&gt;E317,1,0)+IF(D318&gt;E318,1,0)+IF(D319&gt;E319,1,0)</f>
        <v>2</v>
      </c>
      <c r="L317" s="104" t="n">
        <f aca="false">IF(E317&gt;D317,1,0)+IF(E318&gt;D318,1,0)+IF(E319&gt;D319,1,0)</f>
        <v>0</v>
      </c>
      <c r="M317" s="97" t="str">
        <f aca="false">G317&amp;" d. "&amp;I317</f>
        <v>Flavio d. Juan</v>
      </c>
      <c r="N317" s="97" t="str">
        <f aca="false">G317&amp;" x "&amp;I317</f>
        <v>Flavio x Juan</v>
      </c>
      <c r="O317" s="97" t="str">
        <f aca="false">I317&amp;" x "&amp;G317</f>
        <v>Juan x Flavio</v>
      </c>
      <c r="P317" s="94" t="n">
        <f aca="false">MONTH(B317)</f>
        <v>8</v>
      </c>
      <c r="Q317" s="94" t="n">
        <f aca="false">QUOTIENT(B317-2,7)-6129</f>
        <v>218</v>
      </c>
    </row>
    <row r="318" customFormat="false" ht="12.75" hidden="false" customHeight="false" outlineLevel="0" collapsed="false">
      <c r="A318" s="94"/>
      <c r="B318" s="39"/>
      <c r="C318" s="40"/>
      <c r="D318" s="98" t="n">
        <v>6</v>
      </c>
      <c r="E318" s="98" t="n">
        <v>2</v>
      </c>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t="n">
        <v>44435</v>
      </c>
      <c r="C320" s="40" t="s">
        <v>32</v>
      </c>
      <c r="D320" s="96" t="n">
        <v>6</v>
      </c>
      <c r="E320" s="96" t="n">
        <v>4</v>
      </c>
      <c r="F320" s="40" t="s">
        <v>15</v>
      </c>
      <c r="G320" s="105" t="str">
        <f aca="false">C320</f>
        <v>Paulo</v>
      </c>
      <c r="H320" s="104" t="n">
        <f aca="false">IF(AND(E320=0,E321=0),25,20)</f>
        <v>20</v>
      </c>
      <c r="I320" s="105" t="str">
        <f aca="false">F320</f>
        <v>Felipe</v>
      </c>
      <c r="J320" s="94" t="n">
        <f aca="false">IF(E320="WO40",-40,MAX(4,SUM(E320:E321)))</f>
        <v>11</v>
      </c>
      <c r="K320" s="104" t="n">
        <f aca="false">IF(D320&gt;E320,1,0)+IF(D321&gt;E321,1,0)+IF(D322&gt;E322,1,0)</f>
        <v>2</v>
      </c>
      <c r="L320" s="104" t="n">
        <f aca="false">IF(E320&gt;D320,1,0)+IF(E321&gt;D321,1,0)+IF(E322&gt;D322,1,0)</f>
        <v>1</v>
      </c>
      <c r="M320" s="97" t="str">
        <f aca="false">G320&amp;" d. "&amp;I320</f>
        <v>Paulo d. Felipe</v>
      </c>
      <c r="N320" s="97" t="str">
        <f aca="false">G320&amp;" x "&amp;I320</f>
        <v>Paulo x Felipe</v>
      </c>
      <c r="O320" s="97" t="str">
        <f aca="false">I320&amp;" x "&amp;G320</f>
        <v>Felipe x Paulo</v>
      </c>
      <c r="P320" s="94" t="n">
        <f aca="false">MONTH(B320)</f>
        <v>8</v>
      </c>
      <c r="Q320" s="94" t="n">
        <f aca="false">QUOTIENT(B320-2,7)-6129</f>
        <v>218</v>
      </c>
    </row>
    <row r="321" customFormat="false" ht="12.75" hidden="false" customHeight="false" outlineLevel="0" collapsed="false">
      <c r="A321" s="94"/>
      <c r="B321" s="39"/>
      <c r="C321" s="40"/>
      <c r="D321" s="98" t="n">
        <v>5</v>
      </c>
      <c r="E321" s="98" t="n">
        <v>7</v>
      </c>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t="n">
        <v>10</v>
      </c>
      <c r="E322" s="102" t="n">
        <v>8</v>
      </c>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t="n">
        <v>44435</v>
      </c>
      <c r="C323" s="40" t="s">
        <v>35</v>
      </c>
      <c r="D323" s="96" t="n">
        <v>6</v>
      </c>
      <c r="E323" s="96" t="n">
        <v>1</v>
      </c>
      <c r="F323" s="40" t="s">
        <v>12</v>
      </c>
      <c r="G323" s="105" t="str">
        <f aca="false">C323</f>
        <v>Persio</v>
      </c>
      <c r="H323" s="104" t="n">
        <f aca="false">IF(AND(E323=0,E324=0),25,20)</f>
        <v>20</v>
      </c>
      <c r="I323" s="105" t="str">
        <f aca="false">F323</f>
        <v>Duclerc</v>
      </c>
      <c r="J323" s="94" t="n">
        <f aca="false">IF(E323="WO40",-40,MAX(4,SUM(E323:E324)))</f>
        <v>8</v>
      </c>
      <c r="K323" s="104" t="n">
        <f aca="false">IF(D323&gt;E323,1,0)+IF(D324&gt;E324,1,0)+IF(D325&gt;E325,1,0)</f>
        <v>2</v>
      </c>
      <c r="L323" s="104" t="n">
        <f aca="false">IF(E323&gt;D323,1,0)+IF(E324&gt;D324,1,0)+IF(E325&gt;D325,1,0)</f>
        <v>1</v>
      </c>
      <c r="M323" s="97" t="str">
        <f aca="false">G323&amp;" d. "&amp;I323</f>
        <v>Persio d. Duclerc</v>
      </c>
      <c r="N323" s="97" t="str">
        <f aca="false">G323&amp;" x "&amp;I323</f>
        <v>Persio x Duclerc</v>
      </c>
      <c r="O323" s="97" t="str">
        <f aca="false">I323&amp;" x "&amp;G323</f>
        <v>Duclerc x Persio</v>
      </c>
      <c r="P323" s="94" t="n">
        <f aca="false">MONTH(B323)</f>
        <v>8</v>
      </c>
      <c r="Q323" s="94" t="n">
        <f aca="false">QUOTIENT(B323-2,7)-6129</f>
        <v>218</v>
      </c>
    </row>
    <row r="324" customFormat="false" ht="12.75" hidden="false" customHeight="false" outlineLevel="0" collapsed="false">
      <c r="A324" s="94"/>
      <c r="B324" s="39"/>
      <c r="C324" s="40"/>
      <c r="D324" s="98" t="n">
        <v>5</v>
      </c>
      <c r="E324" s="98" t="n">
        <v>7</v>
      </c>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t="n">
        <v>7</v>
      </c>
      <c r="E325" s="102" t="n">
        <v>5</v>
      </c>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t="n">
        <v>44437</v>
      </c>
      <c r="C326" s="40" t="s">
        <v>7</v>
      </c>
      <c r="D326" s="96" t="n">
        <v>6</v>
      </c>
      <c r="E326" s="96" t="n">
        <v>2</v>
      </c>
      <c r="F326" s="40" t="s">
        <v>27</v>
      </c>
      <c r="G326" s="105" t="str">
        <f aca="false">C326</f>
        <v>Carlos Coimbra</v>
      </c>
      <c r="H326" s="104" t="n">
        <f aca="false">IF(AND(E326=0,E327=0),25,20)</f>
        <v>20</v>
      </c>
      <c r="I326" s="105" t="str">
        <f aca="false">F326</f>
        <v>Magritto</v>
      </c>
      <c r="J326" s="94" t="n">
        <f aca="false">IF(E326="WO40",-40,MAX(4,SUM(E326:E327)))</f>
        <v>5</v>
      </c>
      <c r="K326" s="104" t="n">
        <f aca="false">IF(D326&gt;E326,1,0)+IF(D327&gt;E327,1,0)+IF(D328&gt;E328,1,0)</f>
        <v>2</v>
      </c>
      <c r="L326" s="104" t="n">
        <f aca="false">IF(E326&gt;D326,1,0)+IF(E327&gt;D327,1,0)+IF(E328&gt;D328,1,0)</f>
        <v>0</v>
      </c>
      <c r="M326" s="97" t="str">
        <f aca="false">G326&amp;" d. "&amp;I326</f>
        <v>Carlos Coimbra d. Magritto</v>
      </c>
      <c r="N326" s="97" t="str">
        <f aca="false">G326&amp;" x "&amp;I326</f>
        <v>Carlos Coimbra x Magritto</v>
      </c>
      <c r="O326" s="97" t="str">
        <f aca="false">I326&amp;" x "&amp;G326</f>
        <v>Magritto x Carlos Coimbra</v>
      </c>
      <c r="P326" s="94" t="n">
        <f aca="false">MONTH(B326)</f>
        <v>8</v>
      </c>
      <c r="Q326" s="94" t="n">
        <f aca="false">QUOTIENT(B326-2,7)-6129</f>
        <v>218</v>
      </c>
    </row>
    <row r="327" customFormat="false" ht="12.75" hidden="false" customHeight="false" outlineLevel="0" collapsed="false">
      <c r="A327" s="94"/>
      <c r="B327" s="39"/>
      <c r="C327" s="40"/>
      <c r="D327" s="98" t="n">
        <v>6</v>
      </c>
      <c r="E327" s="98" t="n">
        <v>3</v>
      </c>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t="n">
        <v>44439</v>
      </c>
      <c r="C329" s="40" t="s">
        <v>10</v>
      </c>
      <c r="D329" s="96" t="n">
        <v>6</v>
      </c>
      <c r="E329" s="96" t="n">
        <v>1</v>
      </c>
      <c r="F329" s="40" t="s">
        <v>8</v>
      </c>
      <c r="G329" s="105" t="str">
        <f aca="false">C329</f>
        <v>Danilo</v>
      </c>
      <c r="H329" s="104" t="n">
        <f aca="false">IF(AND(E329=0,E330=0),25,20)</f>
        <v>20</v>
      </c>
      <c r="I329" s="105" t="str">
        <f aca="false">F329</f>
        <v>Costinha</v>
      </c>
      <c r="J329" s="94" t="n">
        <f aca="false">IF(E329="WO40",-40,MAX(4,SUM(E329:E330)))</f>
        <v>5</v>
      </c>
      <c r="K329" s="104" t="n">
        <f aca="false">IF(D329&gt;E329,1,0)+IF(D330&gt;E330,1,0)+IF(D331&gt;E331,1,0)</f>
        <v>2</v>
      </c>
      <c r="L329" s="104" t="n">
        <f aca="false">IF(E329&gt;D329,1,0)+IF(E330&gt;D330,1,0)+IF(E331&gt;D331,1,0)</f>
        <v>0</v>
      </c>
      <c r="M329" s="97" t="str">
        <f aca="false">G329&amp;" d. "&amp;I329</f>
        <v>Danilo d. Costinha</v>
      </c>
      <c r="N329" s="97" t="str">
        <f aca="false">G329&amp;" x "&amp;I329</f>
        <v>Danilo x Costinha</v>
      </c>
      <c r="O329" s="97" t="str">
        <f aca="false">I329&amp;" x "&amp;G329</f>
        <v>Costinha x Danilo</v>
      </c>
      <c r="P329" s="94" t="n">
        <f aca="false">MONTH(B329)</f>
        <v>8</v>
      </c>
      <c r="Q329" s="94" t="n">
        <f aca="false">QUOTIENT(B329-2,7)-6129</f>
        <v>219</v>
      </c>
    </row>
    <row r="330" customFormat="false" ht="12.75" hidden="false" customHeight="false" outlineLevel="0" collapsed="false">
      <c r="A330" s="94"/>
      <c r="B330" s="39"/>
      <c r="C330" s="40"/>
      <c r="D330" s="98" t="n">
        <v>6</v>
      </c>
      <c r="E330" s="98" t="n">
        <v>4</v>
      </c>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t="n">
        <v>44439</v>
      </c>
      <c r="C332" s="40" t="s">
        <v>37</v>
      </c>
      <c r="D332" s="96" t="n">
        <v>6</v>
      </c>
      <c r="E332" s="96" t="n">
        <v>2</v>
      </c>
      <c r="F332" s="40" t="s">
        <v>24</v>
      </c>
      <c r="G332" s="105" t="str">
        <f aca="false">C332</f>
        <v>Pitch</v>
      </c>
      <c r="H332" s="104" t="n">
        <f aca="false">IF(AND(E332=0,E333=0),25,20)</f>
        <v>20</v>
      </c>
      <c r="I332" s="105" t="str">
        <f aca="false">F332</f>
        <v>Juan</v>
      </c>
      <c r="J332" s="94" t="n">
        <f aca="false">IF(E332="WO40",-40,MAX(4,SUM(E332:E333)))</f>
        <v>4</v>
      </c>
      <c r="K332" s="104" t="n">
        <f aca="false">IF(D332&gt;E332,1,0)+IF(D333&gt;E333,1,0)+IF(D334&gt;E334,1,0)</f>
        <v>2</v>
      </c>
      <c r="L332" s="104" t="n">
        <f aca="false">IF(E332&gt;D332,1,0)+IF(E333&gt;D333,1,0)+IF(E334&gt;D334,1,0)</f>
        <v>0</v>
      </c>
      <c r="M332" s="97" t="str">
        <f aca="false">G332&amp;" d. "&amp;I332</f>
        <v>Pitch d. Juan</v>
      </c>
      <c r="N332" s="97" t="str">
        <f aca="false">G332&amp;" x "&amp;I332</f>
        <v>Pitch x Juan</v>
      </c>
      <c r="O332" s="97" t="str">
        <f aca="false">I332&amp;" x "&amp;G332</f>
        <v>Juan x Pitch</v>
      </c>
      <c r="P332" s="94" t="n">
        <f aca="false">MONTH(B332)</f>
        <v>8</v>
      </c>
      <c r="Q332" s="94" t="n">
        <f aca="false">QUOTIENT(B332-2,7)-6129</f>
        <v>219</v>
      </c>
    </row>
    <row r="333" customFormat="false" ht="12.75" hidden="false" customHeight="false" outlineLevel="0" collapsed="false">
      <c r="A333" s="94"/>
      <c r="B333" s="39"/>
      <c r="C333" s="40"/>
      <c r="D333" s="98" t="n">
        <v>6</v>
      </c>
      <c r="E333" s="98" t="n">
        <v>0</v>
      </c>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t="n">
        <v>44440</v>
      </c>
      <c r="C335" s="40" t="s">
        <v>30</v>
      </c>
      <c r="D335" s="96" t="n">
        <v>6</v>
      </c>
      <c r="E335" s="96" t="n">
        <v>2</v>
      </c>
      <c r="F335" s="40" t="s">
        <v>13</v>
      </c>
      <c r="G335" s="105" t="str">
        <f aca="false">C335</f>
        <v>Oswald</v>
      </c>
      <c r="H335" s="104" t="n">
        <f aca="false">IF(AND(E335=0,E336=0),25,20)</f>
        <v>20</v>
      </c>
      <c r="I335" s="105" t="str">
        <f aca="false">F335</f>
        <v>Elias</v>
      </c>
      <c r="J335" s="94" t="n">
        <f aca="false">IF(E335="WO40",-40,MAX(4,SUM(E335:E336)))</f>
        <v>5</v>
      </c>
      <c r="K335" s="104" t="n">
        <f aca="false">IF(D335&gt;E335,1,0)+IF(D336&gt;E336,1,0)+IF(D337&gt;E337,1,0)</f>
        <v>2</v>
      </c>
      <c r="L335" s="104" t="n">
        <f aca="false">IF(E335&gt;D335,1,0)+IF(E336&gt;D336,1,0)+IF(E337&gt;D337,1,0)</f>
        <v>0</v>
      </c>
      <c r="M335" s="97" t="str">
        <f aca="false">G335&amp;" d. "&amp;I335</f>
        <v>Oswald d. Elias</v>
      </c>
      <c r="N335" s="97" t="str">
        <f aca="false">G335&amp;" x "&amp;I335</f>
        <v>Oswald x Elias</v>
      </c>
      <c r="O335" s="97" t="str">
        <f aca="false">I335&amp;" x "&amp;G335</f>
        <v>Elias x Oswald</v>
      </c>
      <c r="P335" s="94" t="n">
        <f aca="false">MONTH(B335)</f>
        <v>9</v>
      </c>
      <c r="Q335" s="94" t="n">
        <f aca="false">QUOTIENT(B335-2,7)-6129</f>
        <v>219</v>
      </c>
    </row>
    <row r="336" customFormat="false" ht="12.75" hidden="false" customHeight="false" outlineLevel="0" collapsed="false">
      <c r="A336" s="94"/>
      <c r="B336" s="39"/>
      <c r="C336" s="40"/>
      <c r="D336" s="98" t="n">
        <v>6</v>
      </c>
      <c r="E336" s="98" t="n">
        <v>3</v>
      </c>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t="n">
        <v>44440</v>
      </c>
      <c r="C338" s="40" t="s">
        <v>33</v>
      </c>
      <c r="D338" s="96" t="n">
        <v>6</v>
      </c>
      <c r="E338" s="96" t="n">
        <v>4</v>
      </c>
      <c r="F338" s="40" t="s">
        <v>26</v>
      </c>
      <c r="G338" s="105" t="str">
        <f aca="false">C338</f>
        <v>Pedrão</v>
      </c>
      <c r="H338" s="104" t="n">
        <f aca="false">IF(AND(E338=0,E339=0),25,20)</f>
        <v>20</v>
      </c>
      <c r="I338" s="105" t="str">
        <f aca="false">F338</f>
        <v>Luiz Henrique</v>
      </c>
      <c r="J338" s="94" t="n">
        <f aca="false">IF(E338="WO40",-40,MAX(4,SUM(E338:E339)))</f>
        <v>10</v>
      </c>
      <c r="K338" s="104" t="n">
        <f aca="false">IF(D338&gt;E338,1,0)+IF(D339&gt;E339,1,0)+IF(D340&gt;E340,1,0)</f>
        <v>2</v>
      </c>
      <c r="L338" s="104" t="n">
        <f aca="false">IF(E338&gt;D338,1,0)+IF(E339&gt;D339,1,0)+IF(E340&gt;D340,1,0)</f>
        <v>1</v>
      </c>
      <c r="M338" s="97" t="str">
        <f aca="false">G338&amp;" d. "&amp;I338</f>
        <v>Pedrão d. Luiz Henrique</v>
      </c>
      <c r="N338" s="97" t="str">
        <f aca="false">G338&amp;" x "&amp;I338</f>
        <v>Pedrão x Luiz Henrique</v>
      </c>
      <c r="O338" s="97" t="str">
        <f aca="false">I338&amp;" x "&amp;G338</f>
        <v>Luiz Henrique x Pedrão</v>
      </c>
      <c r="P338" s="94" t="n">
        <f aca="false">MONTH(B338)</f>
        <v>9</v>
      </c>
      <c r="Q338" s="94" t="n">
        <f aca="false">QUOTIENT(B338-2,7)-6129</f>
        <v>219</v>
      </c>
    </row>
    <row r="339" customFormat="false" ht="12.8" hidden="false" customHeight="false" outlineLevel="0" collapsed="false">
      <c r="A339" s="94"/>
      <c r="B339" s="39"/>
      <c r="C339" s="40"/>
      <c r="D339" s="98" t="n">
        <v>3</v>
      </c>
      <c r="E339" s="98" t="n">
        <v>6</v>
      </c>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t="n">
        <v>10</v>
      </c>
      <c r="E340" s="102" t="n">
        <v>7</v>
      </c>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t="n">
        <v>44441</v>
      </c>
      <c r="C341" s="40" t="s">
        <v>31</v>
      </c>
      <c r="D341" s="96" t="n">
        <v>6</v>
      </c>
      <c r="E341" s="96" t="n">
        <v>0</v>
      </c>
      <c r="F341" s="40" t="s">
        <v>40</v>
      </c>
      <c r="G341" s="105" t="str">
        <f aca="false">C341</f>
        <v>Palazzo</v>
      </c>
      <c r="H341" s="104" t="n">
        <f aca="false">IF(AND(E341=0,E342=0),25,20)</f>
        <v>20</v>
      </c>
      <c r="I341" s="105" t="str">
        <f aca="false">F341</f>
        <v>Robertinho</v>
      </c>
      <c r="J341" s="94" t="n">
        <f aca="false">IF(E341="WO40",-40,MAX(4,SUM(E341:E342)))</f>
        <v>4</v>
      </c>
      <c r="K341" s="104" t="n">
        <f aca="false">IF(D341&gt;E341,1,0)+IF(D342&gt;E342,1,0)+IF(D343&gt;E343,1,0)</f>
        <v>2</v>
      </c>
      <c r="L341" s="104" t="n">
        <f aca="false">IF(E341&gt;D341,1,0)+IF(E342&gt;D342,1,0)+IF(E343&gt;D343,1,0)</f>
        <v>0</v>
      </c>
      <c r="M341" s="97" t="str">
        <f aca="false">G341&amp;" d. "&amp;I341</f>
        <v>Palazzo d. Robertinho</v>
      </c>
      <c r="N341" s="97" t="str">
        <f aca="false">G341&amp;" x "&amp;I341</f>
        <v>Palazzo x Robertinho</v>
      </c>
      <c r="O341" s="97" t="str">
        <f aca="false">I341&amp;" x "&amp;G341</f>
        <v>Robertinho x Palazzo</v>
      </c>
      <c r="P341" s="94" t="n">
        <f aca="false">MONTH(B341)</f>
        <v>9</v>
      </c>
      <c r="Q341" s="94" t="n">
        <f aca="false">QUOTIENT(B341-2,7)-6129</f>
        <v>219</v>
      </c>
    </row>
    <row r="342" customFormat="false" ht="12.75" hidden="false" customHeight="false" outlineLevel="0" collapsed="false">
      <c r="A342" s="94"/>
      <c r="B342" s="39"/>
      <c r="C342" s="40"/>
      <c r="D342" s="98" t="n">
        <v>6</v>
      </c>
      <c r="E342" s="98" t="n">
        <v>3</v>
      </c>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t="n">
        <v>44441</v>
      </c>
      <c r="C344" s="40" t="s">
        <v>35</v>
      </c>
      <c r="D344" s="96" t="n">
        <v>6</v>
      </c>
      <c r="E344" s="96" t="n">
        <v>3</v>
      </c>
      <c r="F344" s="40" t="s">
        <v>13</v>
      </c>
      <c r="G344" s="105" t="str">
        <f aca="false">C344</f>
        <v>Persio</v>
      </c>
      <c r="H344" s="104" t="n">
        <f aca="false">IF(AND(E344=0,E345=0),25,20)</f>
        <v>20</v>
      </c>
      <c r="I344" s="105" t="str">
        <f aca="false">F344</f>
        <v>Elias</v>
      </c>
      <c r="J344" s="94" t="n">
        <f aca="false">IF(E344="WO40",-40,MAX(4,SUM(E344:E345)))</f>
        <v>4</v>
      </c>
      <c r="K344" s="104" t="n">
        <f aca="false">IF(D344&gt;E344,1,0)+IF(D345&gt;E345,1,0)+IF(D346&gt;E346,1,0)</f>
        <v>2</v>
      </c>
      <c r="L344" s="104" t="n">
        <f aca="false">IF(E344&gt;D344,1,0)+IF(E345&gt;D345,1,0)+IF(E346&gt;D346,1,0)</f>
        <v>0</v>
      </c>
      <c r="M344" s="97" t="str">
        <f aca="false">G344&amp;" d. "&amp;I344</f>
        <v>Persio d. Elias</v>
      </c>
      <c r="N344" s="97" t="str">
        <f aca="false">G344&amp;" x "&amp;I344</f>
        <v>Persio x Elias</v>
      </c>
      <c r="O344" s="97" t="str">
        <f aca="false">I344&amp;" x "&amp;G344</f>
        <v>Elias x Persio</v>
      </c>
      <c r="P344" s="94" t="n">
        <f aca="false">MONTH(B344)</f>
        <v>9</v>
      </c>
      <c r="Q344" s="94" t="n">
        <f aca="false">QUOTIENT(B344-2,7)-6129</f>
        <v>219</v>
      </c>
    </row>
    <row r="345" customFormat="false" ht="12.75" hidden="false" customHeight="false" outlineLevel="0" collapsed="false">
      <c r="A345" s="94"/>
      <c r="B345" s="39"/>
      <c r="C345" s="40"/>
      <c r="D345" s="98" t="n">
        <v>6</v>
      </c>
      <c r="E345" s="98" t="n">
        <v>1</v>
      </c>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107" t="n">
        <v>44441</v>
      </c>
      <c r="C347" s="108" t="s">
        <v>42</v>
      </c>
      <c r="D347" s="109" t="n">
        <v>7</v>
      </c>
      <c r="E347" s="109" t="n">
        <v>5</v>
      </c>
      <c r="F347" s="108" t="s">
        <v>8</v>
      </c>
      <c r="G347" s="105" t="str">
        <f aca="false">C347</f>
        <v>Salgado</v>
      </c>
      <c r="H347" s="104" t="n">
        <f aca="false">IF(AND(E347=0,E348=0),25,20)</f>
        <v>20</v>
      </c>
      <c r="I347" s="105" t="str">
        <f aca="false">F347</f>
        <v>Costinha</v>
      </c>
      <c r="J347" s="94" t="n">
        <f aca="false">IF(E347="WO40",-40,MAX(4,SUM(E347:E348)))</f>
        <v>7</v>
      </c>
      <c r="K347" s="104" t="n">
        <f aca="false">IF(D347&gt;E347,1,0)+IF(D348&gt;E348,1,0)+IF(D349&gt;E349,1,0)</f>
        <v>2</v>
      </c>
      <c r="L347" s="104" t="n">
        <f aca="false">IF(E347&gt;D347,1,0)+IF(E348&gt;D348,1,0)+IF(E349&gt;D349,1,0)</f>
        <v>0</v>
      </c>
      <c r="M347" s="97" t="str">
        <f aca="false">G347&amp;" d. "&amp;I347</f>
        <v>Salgado d. Costinha</v>
      </c>
      <c r="N347" s="97" t="str">
        <f aca="false">G347&amp;" x "&amp;I347</f>
        <v>Salgado x Costinha</v>
      </c>
      <c r="O347" s="97" t="str">
        <f aca="false">I347&amp;" x "&amp;G347</f>
        <v>Costinha x Salgado</v>
      </c>
      <c r="P347" s="94" t="n">
        <f aca="false">MONTH(B347)</f>
        <v>9</v>
      </c>
      <c r="Q347" s="94" t="n">
        <f aca="false">QUOTIENT(B347-2,7)-6129</f>
        <v>219</v>
      </c>
    </row>
    <row r="348" customFormat="false" ht="12.75" hidden="false" customHeight="false" outlineLevel="0" collapsed="false">
      <c r="A348" s="94"/>
      <c r="B348" s="110"/>
      <c r="C348" s="108"/>
      <c r="D348" s="111" t="n">
        <v>6</v>
      </c>
      <c r="E348" s="111" t="n">
        <v>2</v>
      </c>
      <c r="F348" s="108"/>
      <c r="G348" s="97"/>
      <c r="H348" s="94"/>
      <c r="I348" s="97"/>
      <c r="J348" s="94"/>
      <c r="K348" s="94"/>
      <c r="L348" s="94"/>
      <c r="M348" s="97" t="n">
        <v>0</v>
      </c>
      <c r="N348" s="97" t="n">
        <v>0</v>
      </c>
      <c r="O348" s="97" t="n">
        <v>0</v>
      </c>
      <c r="P348" s="94"/>
      <c r="Q348" s="94"/>
    </row>
    <row r="349" customFormat="false" ht="12.75" hidden="false" customHeight="false" outlineLevel="0" collapsed="false">
      <c r="A349" s="99"/>
      <c r="B349" s="112"/>
      <c r="C349" s="113"/>
      <c r="D349" s="114"/>
      <c r="E349" s="114"/>
      <c r="F349" s="113"/>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t="n">
        <v>44442</v>
      </c>
      <c r="C350" s="40" t="s">
        <v>18</v>
      </c>
      <c r="D350" s="96" t="n">
        <v>6</v>
      </c>
      <c r="E350" s="96" t="n">
        <v>0</v>
      </c>
      <c r="F350" s="40" t="s">
        <v>49</v>
      </c>
      <c r="G350" s="105" t="str">
        <f aca="false">C350</f>
        <v>Flavio</v>
      </c>
      <c r="H350" s="104" t="n">
        <f aca="false">IF(AND(E350=0,E351=0),25,20)</f>
        <v>20</v>
      </c>
      <c r="I350" s="105" t="str">
        <f aca="false">F350</f>
        <v>Xuru</v>
      </c>
      <c r="J350" s="94" t="n">
        <f aca="false">IF(E350="WO40",-40,MAX(4,SUM(E350:E351)))</f>
        <v>4</v>
      </c>
      <c r="K350" s="104" t="n">
        <f aca="false">IF(D350&gt;E350,1,0)+IF(D351&gt;E351,1,0)+IF(D352&gt;E352,1,0)</f>
        <v>2</v>
      </c>
      <c r="L350" s="104" t="n">
        <f aca="false">IF(E350&gt;D350,1,0)+IF(E351&gt;D351,1,0)+IF(E352&gt;D352,1,0)</f>
        <v>0</v>
      </c>
      <c r="M350" s="97" t="str">
        <f aca="false">G350&amp;" d. "&amp;I350</f>
        <v>Flavio d. Xuru</v>
      </c>
      <c r="N350" s="97" t="str">
        <f aca="false">G350&amp;" x "&amp;I350</f>
        <v>Flavio x Xuru</v>
      </c>
      <c r="O350" s="97" t="str">
        <f aca="false">I350&amp;" x "&amp;G350</f>
        <v>Xuru x Flavio</v>
      </c>
      <c r="P350" s="94" t="n">
        <f aca="false">MONTH(B350)</f>
        <v>9</v>
      </c>
      <c r="Q350" s="94" t="n">
        <f aca="false">QUOTIENT(B350-2,7)-6129</f>
        <v>219</v>
      </c>
    </row>
    <row r="351" customFormat="false" ht="12.75" hidden="false" customHeight="false" outlineLevel="0" collapsed="false">
      <c r="A351" s="94"/>
      <c r="B351" s="39"/>
      <c r="C351" s="40"/>
      <c r="D351" s="98" t="n">
        <v>6</v>
      </c>
      <c r="E351" s="98" t="n">
        <v>3</v>
      </c>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t="n">
        <v>44442</v>
      </c>
      <c r="C353" s="40" t="s">
        <v>36</v>
      </c>
      <c r="D353" s="96" t="n">
        <v>6</v>
      </c>
      <c r="E353" s="96" t="n">
        <v>2</v>
      </c>
      <c r="F353" s="40" t="s">
        <v>24</v>
      </c>
      <c r="G353" s="105" t="str">
        <f aca="false">C353</f>
        <v>Pinga</v>
      </c>
      <c r="H353" s="104" t="n">
        <f aca="false">IF(AND(E353=0,E354=0),25,20)</f>
        <v>20</v>
      </c>
      <c r="I353" s="105" t="str">
        <f aca="false">F353</f>
        <v>Juan</v>
      </c>
      <c r="J353" s="94" t="n">
        <f aca="false">IF(E353="WO40",-40,MAX(4,SUM(E353:E354)))</f>
        <v>6</v>
      </c>
      <c r="K353" s="104" t="n">
        <f aca="false">IF(D353&gt;E353,1,0)+IF(D354&gt;E354,1,0)+IF(D355&gt;E355,1,0)</f>
        <v>2</v>
      </c>
      <c r="L353" s="104" t="n">
        <f aca="false">IF(E353&gt;D353,1,0)+IF(E354&gt;D354,1,0)+IF(E355&gt;D355,1,0)</f>
        <v>0</v>
      </c>
      <c r="M353" s="97" t="str">
        <f aca="false">G353&amp;" d. "&amp;I353</f>
        <v>Pinga d. Juan</v>
      </c>
      <c r="N353" s="97" t="str">
        <f aca="false">G353&amp;" x "&amp;I353</f>
        <v>Pinga x Juan</v>
      </c>
      <c r="O353" s="97" t="str">
        <f aca="false">I353&amp;" x "&amp;G353</f>
        <v>Juan x Pinga</v>
      </c>
      <c r="P353" s="94" t="n">
        <f aca="false">MONTH(B353)</f>
        <v>9</v>
      </c>
      <c r="Q353" s="94" t="n">
        <f aca="false">QUOTIENT(B353-2,7)-6129</f>
        <v>219</v>
      </c>
    </row>
    <row r="354" customFormat="false" ht="12.75" hidden="false" customHeight="false" outlineLevel="0" collapsed="false">
      <c r="A354" s="94"/>
      <c r="B354" s="39"/>
      <c r="C354" s="40"/>
      <c r="D354" s="98" t="n">
        <v>6</v>
      </c>
      <c r="E354" s="98" t="n">
        <v>4</v>
      </c>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t="n">
        <v>44442</v>
      </c>
      <c r="C356" s="40" t="s">
        <v>37</v>
      </c>
      <c r="D356" s="96" t="n">
        <v>6</v>
      </c>
      <c r="E356" s="96" t="n">
        <v>1</v>
      </c>
      <c r="F356" s="40" t="s">
        <v>48</v>
      </c>
      <c r="G356" s="105" t="str">
        <f aca="false">C356</f>
        <v>Pitch</v>
      </c>
      <c r="H356" s="104" t="n">
        <f aca="false">IF(AND(E356=0,E357=0),25,20)</f>
        <v>20</v>
      </c>
      <c r="I356" s="105" t="str">
        <f aca="false">F356</f>
        <v>Guto</v>
      </c>
      <c r="J356" s="94" t="n">
        <f aca="false">IF(E356="WO40",-40,MAX(4,SUM(E356:E357)))</f>
        <v>4</v>
      </c>
      <c r="K356" s="104" t="n">
        <f aca="false">IF(D356&gt;E356,1,0)+IF(D357&gt;E357,1,0)+IF(D358&gt;E358,1,0)</f>
        <v>2</v>
      </c>
      <c r="L356" s="104" t="n">
        <f aca="false">IF(E356&gt;D356,1,0)+IF(E357&gt;D357,1,0)+IF(E358&gt;D358,1,0)</f>
        <v>0</v>
      </c>
      <c r="M356" s="97" t="str">
        <f aca="false">G356&amp;" d. "&amp;I356</f>
        <v>Pitch d. Guto</v>
      </c>
      <c r="N356" s="97" t="str">
        <f aca="false">G356&amp;" x "&amp;I356</f>
        <v>Pitch x Guto</v>
      </c>
      <c r="O356" s="97" t="str">
        <f aca="false">I356&amp;" x "&amp;G356</f>
        <v>Guto x Pitch</v>
      </c>
      <c r="P356" s="94" t="n">
        <f aca="false">MONTH(B356)</f>
        <v>9</v>
      </c>
      <c r="Q356" s="94" t="n">
        <f aca="false">QUOTIENT(B356-2,7)-6129</f>
        <v>219</v>
      </c>
    </row>
    <row r="357" customFormat="false" ht="12.75" hidden="false" customHeight="false" outlineLevel="0" collapsed="false">
      <c r="A357" s="94"/>
      <c r="B357" s="39"/>
      <c r="C357" s="40"/>
      <c r="D357" s="98" t="n">
        <v>6</v>
      </c>
      <c r="E357" s="98" t="n">
        <v>2</v>
      </c>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t="n">
        <v>44443</v>
      </c>
      <c r="C359" s="40" t="s">
        <v>7</v>
      </c>
      <c r="D359" s="96" t="n">
        <v>6</v>
      </c>
      <c r="E359" s="96" t="n">
        <v>4</v>
      </c>
      <c r="F359" s="40" t="s">
        <v>35</v>
      </c>
      <c r="G359" s="105" t="str">
        <f aca="false">C359</f>
        <v>Carlos Coimbra</v>
      </c>
      <c r="H359" s="104" t="n">
        <f aca="false">IF(AND(E359=0,E360=0),25,20)</f>
        <v>20</v>
      </c>
      <c r="I359" s="105" t="str">
        <f aca="false">F359</f>
        <v>Persio</v>
      </c>
      <c r="J359" s="94" t="n">
        <f aca="false">IF(E359="WO40",-40,MAX(4,SUM(E359:E360)))</f>
        <v>8</v>
      </c>
      <c r="K359" s="104" t="n">
        <f aca="false">IF(D359&gt;E359,1,0)+IF(D360&gt;E360,1,0)+IF(D361&gt;E361,1,0)</f>
        <v>2</v>
      </c>
      <c r="L359" s="104" t="n">
        <f aca="false">IF(E359&gt;D359,1,0)+IF(E360&gt;D360,1,0)+IF(E361&gt;D361,1,0)</f>
        <v>0</v>
      </c>
      <c r="M359" s="97" t="str">
        <f aca="false">G359&amp;" d. "&amp;I359</f>
        <v>Carlos Coimbra d. Persio</v>
      </c>
      <c r="N359" s="97" t="str">
        <f aca="false">G359&amp;" x "&amp;I359</f>
        <v>Carlos Coimbra x Persio</v>
      </c>
      <c r="O359" s="97" t="str">
        <f aca="false">I359&amp;" x "&amp;G359</f>
        <v>Persio x Carlos Coimbra</v>
      </c>
      <c r="P359" s="94" t="n">
        <f aca="false">MONTH(B359)</f>
        <v>9</v>
      </c>
      <c r="Q359" s="94" t="n">
        <f aca="false">QUOTIENT(B359-2,7)-6129</f>
        <v>219</v>
      </c>
    </row>
    <row r="360" customFormat="false" ht="12.75" hidden="false" customHeight="false" outlineLevel="0" collapsed="false">
      <c r="A360" s="94"/>
      <c r="B360" s="39"/>
      <c r="C360" s="40"/>
      <c r="D360" s="98" t="n">
        <v>6</v>
      </c>
      <c r="E360" s="98" t="n">
        <v>4</v>
      </c>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t="n">
        <v>44443</v>
      </c>
      <c r="C362" s="40" t="s">
        <v>30</v>
      </c>
      <c r="D362" s="96" t="n">
        <v>6</v>
      </c>
      <c r="E362" s="96" t="n">
        <v>1</v>
      </c>
      <c r="F362" s="40" t="s">
        <v>49</v>
      </c>
      <c r="G362" s="105" t="str">
        <f aca="false">C362</f>
        <v>Oswald</v>
      </c>
      <c r="H362" s="104" t="n">
        <f aca="false">IF(AND(E362=0,E363=0),25,20)</f>
        <v>20</v>
      </c>
      <c r="I362" s="105" t="str">
        <f aca="false">F362</f>
        <v>Xuru</v>
      </c>
      <c r="J362" s="94" t="n">
        <f aca="false">IF(E362="WO40",-40,MAX(4,SUM(E362:E363)))</f>
        <v>4</v>
      </c>
      <c r="K362" s="104" t="n">
        <f aca="false">IF(D362&gt;E362,1,0)+IF(D363&gt;E363,1,0)+IF(D364&gt;E364,1,0)</f>
        <v>2</v>
      </c>
      <c r="L362" s="104" t="n">
        <f aca="false">IF(E362&gt;D362,1,0)+IF(E363&gt;D363,1,0)+IF(E364&gt;D364,1,0)</f>
        <v>0</v>
      </c>
      <c r="M362" s="97" t="str">
        <f aca="false">G362&amp;" d. "&amp;I362</f>
        <v>Oswald d. Xuru</v>
      </c>
      <c r="N362" s="97" t="str">
        <f aca="false">G362&amp;" x "&amp;I362</f>
        <v>Oswald x Xuru</v>
      </c>
      <c r="O362" s="97" t="str">
        <f aca="false">I362&amp;" x "&amp;G362</f>
        <v>Xuru x Oswald</v>
      </c>
      <c r="P362" s="94" t="n">
        <f aca="false">MONTH(B362)</f>
        <v>9</v>
      </c>
      <c r="Q362" s="94" t="n">
        <f aca="false">QUOTIENT(B362-2,7)-6129</f>
        <v>219</v>
      </c>
    </row>
    <row r="363" customFormat="false" ht="12.75" hidden="false" customHeight="false" outlineLevel="0" collapsed="false">
      <c r="A363" s="94"/>
      <c r="B363" s="39"/>
      <c r="C363" s="40"/>
      <c r="D363" s="98" t="n">
        <v>6</v>
      </c>
      <c r="E363" s="98" t="n">
        <v>1</v>
      </c>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t="n">
        <v>44444</v>
      </c>
      <c r="C365" s="40" t="s">
        <v>6</v>
      </c>
      <c r="D365" s="96" t="n">
        <v>6</v>
      </c>
      <c r="E365" s="96" t="n">
        <v>1</v>
      </c>
      <c r="F365" s="40" t="s">
        <v>18</v>
      </c>
      <c r="G365" s="105" t="str">
        <f aca="false">C365</f>
        <v>Caio</v>
      </c>
      <c r="H365" s="104" t="n">
        <f aca="false">IF(AND(E365=0,E366=0),25,20)</f>
        <v>20</v>
      </c>
      <c r="I365" s="105" t="str">
        <f aca="false">F365</f>
        <v>Flavio</v>
      </c>
      <c r="J365" s="94" t="n">
        <f aca="false">IF(E365="WO40",-40,MAX(4,SUM(E365:E366)))</f>
        <v>4</v>
      </c>
      <c r="K365" s="104" t="n">
        <f aca="false">IF(D365&gt;E365,1,0)+IF(D366&gt;E366,1,0)+IF(D367&gt;E367,1,0)</f>
        <v>2</v>
      </c>
      <c r="L365" s="104" t="n">
        <f aca="false">IF(E365&gt;D365,1,0)+IF(E366&gt;D366,1,0)+IF(E367&gt;D367,1,0)</f>
        <v>0</v>
      </c>
      <c r="M365" s="97" t="str">
        <f aca="false">G365&amp;" d. "&amp;I365</f>
        <v>Caio d. Flavio</v>
      </c>
      <c r="N365" s="97" t="str">
        <f aca="false">G365&amp;" x "&amp;I365</f>
        <v>Caio x Flavio</v>
      </c>
      <c r="O365" s="97" t="str">
        <f aca="false">I365&amp;" x "&amp;G365</f>
        <v>Flavio x Caio</v>
      </c>
      <c r="P365" s="94" t="n">
        <f aca="false">MONTH(B365)</f>
        <v>9</v>
      </c>
      <c r="Q365" s="94" t="n">
        <f aca="false">QUOTIENT(B365-2,7)-6129</f>
        <v>219</v>
      </c>
    </row>
    <row r="366" customFormat="false" ht="12.75" hidden="false" customHeight="false" outlineLevel="0" collapsed="false">
      <c r="A366" s="94"/>
      <c r="B366" s="39"/>
      <c r="C366" s="40"/>
      <c r="D366" s="98" t="n">
        <v>6</v>
      </c>
      <c r="E366" s="98" t="n">
        <v>1</v>
      </c>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t="n">
        <v>44444</v>
      </c>
      <c r="C368" s="40" t="s">
        <v>44</v>
      </c>
      <c r="D368" s="96" t="n">
        <v>1</v>
      </c>
      <c r="E368" s="96" t="n">
        <v>6</v>
      </c>
      <c r="F368" s="40" t="s">
        <v>7</v>
      </c>
      <c r="G368" s="105" t="str">
        <f aca="false">C368</f>
        <v>Rubens</v>
      </c>
      <c r="H368" s="104" t="n">
        <f aca="false">IF(AND(E368=0,E369=0),25,20)</f>
        <v>20</v>
      </c>
      <c r="I368" s="105" t="str">
        <f aca="false">F368</f>
        <v>Carlos Coimbra</v>
      </c>
      <c r="J368" s="94" t="n">
        <f aca="false">IF(E368="WO40",-40,MAX(4,SUM(E368:E369)))</f>
        <v>8</v>
      </c>
      <c r="K368" s="104" t="n">
        <f aca="false">IF(D368&gt;E368,1,0)+IF(D369&gt;E369,1,0)+IF(D370&gt;E370,1,0)</f>
        <v>2</v>
      </c>
      <c r="L368" s="104" t="n">
        <f aca="false">IF(E368&gt;D368,1,0)+IF(E369&gt;D369,1,0)+IF(E370&gt;D370,1,0)</f>
        <v>1</v>
      </c>
      <c r="M368" s="97" t="str">
        <f aca="false">G368&amp;" d. "&amp;I368</f>
        <v>Rubens d. Carlos Coimbra</v>
      </c>
      <c r="N368" s="97" t="str">
        <f aca="false">G368&amp;" x "&amp;I368</f>
        <v>Rubens x Carlos Coimbra</v>
      </c>
      <c r="O368" s="97" t="str">
        <f aca="false">I368&amp;" x "&amp;G368</f>
        <v>Carlos Coimbra x Rubens</v>
      </c>
      <c r="P368" s="94" t="n">
        <f aca="false">MONTH(B368)</f>
        <v>9</v>
      </c>
      <c r="Q368" s="94" t="n">
        <f aca="false">QUOTIENT(B368-2,7)-6129</f>
        <v>219</v>
      </c>
    </row>
    <row r="369" customFormat="false" ht="12.75" hidden="false" customHeight="false" outlineLevel="0" collapsed="false">
      <c r="A369" s="94"/>
      <c r="B369" s="39"/>
      <c r="C369" s="40"/>
      <c r="D369" s="98" t="n">
        <v>6</v>
      </c>
      <c r="E369" s="98" t="n">
        <v>2</v>
      </c>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t="n">
        <v>10</v>
      </c>
      <c r="E370" s="102" t="n">
        <v>4</v>
      </c>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t="n">
        <v>44444</v>
      </c>
      <c r="C371" s="40" t="s">
        <v>43</v>
      </c>
      <c r="D371" s="96" t="n">
        <v>6</v>
      </c>
      <c r="E371" s="96" t="n">
        <v>1</v>
      </c>
      <c r="F371" s="40" t="s">
        <v>49</v>
      </c>
      <c r="G371" s="105" t="str">
        <f aca="false">C371</f>
        <v>Sérgio Nacif</v>
      </c>
      <c r="H371" s="104" t="n">
        <f aca="false">IF(AND(E371=0,E372=0),25,20)</f>
        <v>20</v>
      </c>
      <c r="I371" s="105" t="str">
        <f aca="false">F371</f>
        <v>Xuru</v>
      </c>
      <c r="J371" s="94" t="n">
        <f aca="false">IF(E371="WO40",-40,MAX(4,SUM(E371:E372)))</f>
        <v>4</v>
      </c>
      <c r="K371" s="104" t="n">
        <f aca="false">IF(D371&gt;E371,1,0)+IF(D372&gt;E372,1,0)+IF(D373&gt;E373,1,0)</f>
        <v>2</v>
      </c>
      <c r="L371" s="104" t="n">
        <f aca="false">IF(E371&gt;D371,1,0)+IF(E372&gt;D372,1,0)+IF(E373&gt;D373,1,0)</f>
        <v>0</v>
      </c>
      <c r="M371" s="97" t="str">
        <f aca="false">G371&amp;" d. "&amp;I371</f>
        <v>Sérgio Nacif d. Xuru</v>
      </c>
      <c r="N371" s="97" t="str">
        <f aca="false">G371&amp;" x "&amp;I371</f>
        <v>Sérgio Nacif x Xuru</v>
      </c>
      <c r="O371" s="97" t="str">
        <f aca="false">I371&amp;" x "&amp;G371</f>
        <v>Xuru x Sérgio Nacif</v>
      </c>
      <c r="P371" s="94" t="n">
        <f aca="false">MONTH(B371)</f>
        <v>9</v>
      </c>
      <c r="Q371" s="94" t="n">
        <f aca="false">QUOTIENT(B371-2,7)-6129</f>
        <v>219</v>
      </c>
    </row>
    <row r="372" customFormat="false" ht="12.75" hidden="false" customHeight="false" outlineLevel="0" collapsed="false">
      <c r="A372" s="94"/>
      <c r="B372" s="39"/>
      <c r="C372" s="40"/>
      <c r="D372" s="98" t="n">
        <v>6</v>
      </c>
      <c r="E372" s="98" t="n">
        <v>2</v>
      </c>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t="n">
        <v>44445</v>
      </c>
      <c r="C374" s="40" t="s">
        <v>27</v>
      </c>
      <c r="D374" s="96" t="n">
        <v>6</v>
      </c>
      <c r="E374" s="96" t="n">
        <v>4</v>
      </c>
      <c r="F374" s="40" t="s">
        <v>12</v>
      </c>
      <c r="G374" s="105" t="str">
        <f aca="false">C374</f>
        <v>Magritto</v>
      </c>
      <c r="H374" s="104" t="n">
        <f aca="false">IF(AND(E374=0,E375=0),25,20)</f>
        <v>20</v>
      </c>
      <c r="I374" s="105" t="str">
        <f aca="false">F374</f>
        <v>Duclerc</v>
      </c>
      <c r="J374" s="94" t="n">
        <f aca="false">IF(E374="WO40",-40,MAX(4,SUM(E374:E375)))</f>
        <v>6</v>
      </c>
      <c r="K374" s="104" t="n">
        <f aca="false">IF(D374&gt;E374,1,0)+IF(D375&gt;E375,1,0)+IF(D376&gt;E376,1,0)</f>
        <v>2</v>
      </c>
      <c r="L374" s="104" t="n">
        <f aca="false">IF(E374&gt;D374,1,0)+IF(E375&gt;D375,1,0)+IF(E376&gt;D376,1,0)</f>
        <v>0</v>
      </c>
      <c r="M374" s="97" t="str">
        <f aca="false">G374&amp;" d. "&amp;I374</f>
        <v>Magritto d. Duclerc</v>
      </c>
      <c r="N374" s="97" t="str">
        <f aca="false">G374&amp;" x "&amp;I374</f>
        <v>Magritto x Duclerc</v>
      </c>
      <c r="O374" s="97" t="str">
        <f aca="false">I374&amp;" x "&amp;G374</f>
        <v>Duclerc x Magritto</v>
      </c>
      <c r="P374" s="94" t="n">
        <f aca="false">MONTH(B374)</f>
        <v>9</v>
      </c>
      <c r="Q374" s="94" t="n">
        <f aca="false">QUOTIENT(B374-2,7)-6129</f>
        <v>220</v>
      </c>
    </row>
    <row r="375" customFormat="false" ht="12.75" hidden="false" customHeight="false" outlineLevel="0" collapsed="false">
      <c r="A375" s="94"/>
      <c r="B375" s="39"/>
      <c r="C375" s="40"/>
      <c r="D375" s="98" t="n">
        <v>6</v>
      </c>
      <c r="E375" s="98" t="n">
        <v>2</v>
      </c>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t="n">
        <v>44446</v>
      </c>
      <c r="C377" s="40" t="s">
        <v>7</v>
      </c>
      <c r="D377" s="96" t="n">
        <v>6</v>
      </c>
      <c r="E377" s="96" t="n">
        <v>2</v>
      </c>
      <c r="F377" s="40" t="s">
        <v>30</v>
      </c>
      <c r="G377" s="105" t="str">
        <f aca="false">C377</f>
        <v>Carlos Coimbra</v>
      </c>
      <c r="H377" s="104" t="n">
        <f aca="false">IF(AND(E377=0,E378=0),25,20)</f>
        <v>20</v>
      </c>
      <c r="I377" s="105" t="str">
        <f aca="false">F377</f>
        <v>Oswald</v>
      </c>
      <c r="J377" s="94" t="n">
        <f aca="false">IF(E377="WO40",-40,MAX(4,SUM(E377:E378)))</f>
        <v>4</v>
      </c>
      <c r="K377" s="104" t="n">
        <f aca="false">IF(D377&gt;E377,1,0)+IF(D378&gt;E378,1,0)+IF(D379&gt;E379,1,0)</f>
        <v>2</v>
      </c>
      <c r="L377" s="104" t="n">
        <f aca="false">IF(E377&gt;D377,1,0)+IF(E378&gt;D378,1,0)+IF(E379&gt;D379,1,0)</f>
        <v>0</v>
      </c>
      <c r="M377" s="97" t="str">
        <f aca="false">G377&amp;" d. "&amp;I377</f>
        <v>Carlos Coimbra d. Oswald</v>
      </c>
      <c r="N377" s="97" t="str">
        <f aca="false">G377&amp;" x "&amp;I377</f>
        <v>Carlos Coimbra x Oswald</v>
      </c>
      <c r="O377" s="97" t="str">
        <f aca="false">I377&amp;" x "&amp;G377</f>
        <v>Oswald x Carlos Coimbra</v>
      </c>
      <c r="P377" s="94" t="n">
        <f aca="false">MONTH(B377)</f>
        <v>9</v>
      </c>
      <c r="Q377" s="94" t="n">
        <f aca="false">QUOTIENT(B377-2,7)-6129</f>
        <v>220</v>
      </c>
    </row>
    <row r="378" customFormat="false" ht="12.75" hidden="false" customHeight="false" outlineLevel="0" collapsed="false">
      <c r="A378" s="94"/>
      <c r="B378" s="39"/>
      <c r="C378" s="40"/>
      <c r="D378" s="98" t="n">
        <v>6</v>
      </c>
      <c r="E378" s="98" t="n">
        <v>0</v>
      </c>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t="n">
        <v>44448</v>
      </c>
      <c r="C380" s="40" t="s">
        <v>25</v>
      </c>
      <c r="D380" s="96" t="n">
        <v>6</v>
      </c>
      <c r="E380" s="96" t="n">
        <v>3</v>
      </c>
      <c r="F380" s="40" t="s">
        <v>43</v>
      </c>
      <c r="G380" s="105" t="str">
        <f aca="false">C380</f>
        <v>Luis Carlos</v>
      </c>
      <c r="H380" s="104" t="n">
        <f aca="false">IF(AND(E380=0,E381=0),25,20)</f>
        <v>20</v>
      </c>
      <c r="I380" s="105" t="str">
        <f aca="false">F380</f>
        <v>Sérgio Nacif</v>
      </c>
      <c r="J380" s="94" t="n">
        <f aca="false">IF(E380="WO40",-40,MAX(4,SUM(E380:E381)))</f>
        <v>8</v>
      </c>
      <c r="K380" s="104" t="n">
        <f aca="false">IF(D380&gt;E380,1,0)+IF(D381&gt;E381,1,0)+IF(D382&gt;E382,1,0)</f>
        <v>2</v>
      </c>
      <c r="L380" s="104" t="n">
        <f aca="false">IF(E380&gt;D380,1,0)+IF(E381&gt;D381,1,0)+IF(E382&gt;D382,1,0)</f>
        <v>0</v>
      </c>
      <c r="M380" s="97" t="str">
        <f aca="false">G380&amp;" d. "&amp;I380</f>
        <v>Luis Carlos d. Sérgio Nacif</v>
      </c>
      <c r="N380" s="97" t="str">
        <f aca="false">G380&amp;" x "&amp;I380</f>
        <v>Luis Carlos x Sérgio Nacif</v>
      </c>
      <c r="O380" s="97" t="str">
        <f aca="false">I380&amp;" x "&amp;G380</f>
        <v>Sérgio Nacif x Luis Carlos</v>
      </c>
      <c r="P380" s="94" t="n">
        <f aca="false">MONTH(B380)</f>
        <v>9</v>
      </c>
      <c r="Q380" s="94" t="n">
        <f aca="false">QUOTIENT(B380-2,7)-6129</f>
        <v>220</v>
      </c>
    </row>
    <row r="381" customFormat="false" ht="12.75" hidden="false" customHeight="false" outlineLevel="0" collapsed="false">
      <c r="A381" s="94"/>
      <c r="B381" s="39"/>
      <c r="C381" s="40"/>
      <c r="D381" s="98" t="n">
        <v>7</v>
      </c>
      <c r="E381" s="98" t="n">
        <v>5</v>
      </c>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t="n">
        <v>44451</v>
      </c>
      <c r="C383" s="40" t="s">
        <v>27</v>
      </c>
      <c r="D383" s="96" t="n">
        <v>7</v>
      </c>
      <c r="E383" s="96" t="n">
        <v>5</v>
      </c>
      <c r="F383" s="40" t="s">
        <v>23</v>
      </c>
      <c r="G383" s="105" t="str">
        <f aca="false">C383</f>
        <v>Magritto</v>
      </c>
      <c r="H383" s="104" t="n">
        <f aca="false">IF(AND(E383=0,E384=0),25,20)</f>
        <v>20</v>
      </c>
      <c r="I383" s="105" t="str">
        <f aca="false">F383</f>
        <v>Ivan</v>
      </c>
      <c r="J383" s="94" t="n">
        <f aca="false">IF(E383="WO40",-40,MAX(4,SUM(E383:E384)))</f>
        <v>8</v>
      </c>
      <c r="K383" s="104" t="n">
        <f aca="false">IF(D383&gt;E383,1,0)+IF(D384&gt;E384,1,0)+IF(D385&gt;E385,1,0)</f>
        <v>2</v>
      </c>
      <c r="L383" s="104" t="n">
        <f aca="false">IF(E383&gt;D383,1,0)+IF(E384&gt;D384,1,0)+IF(E385&gt;D385,1,0)</f>
        <v>0</v>
      </c>
      <c r="M383" s="97" t="str">
        <f aca="false">G383&amp;" d. "&amp;I383</f>
        <v>Magritto d. Ivan</v>
      </c>
      <c r="N383" s="97" t="str">
        <f aca="false">G383&amp;" x "&amp;I383</f>
        <v>Magritto x Ivan</v>
      </c>
      <c r="O383" s="97" t="str">
        <f aca="false">I383&amp;" x "&amp;G383</f>
        <v>Ivan x Magritto</v>
      </c>
      <c r="P383" s="94" t="n">
        <f aca="false">MONTH(B383)</f>
        <v>9</v>
      </c>
      <c r="Q383" s="94" t="n">
        <f aca="false">QUOTIENT(B383-2,7)-6129</f>
        <v>220</v>
      </c>
    </row>
    <row r="384" customFormat="false" ht="12.75" hidden="false" customHeight="false" outlineLevel="0" collapsed="false">
      <c r="A384" s="94"/>
      <c r="B384" s="39"/>
      <c r="C384" s="40"/>
      <c r="D384" s="98" t="n">
        <v>6</v>
      </c>
      <c r="E384" s="98" t="n">
        <v>3</v>
      </c>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t="n">
        <v>44451</v>
      </c>
      <c r="C386" s="40" t="s">
        <v>33</v>
      </c>
      <c r="D386" s="96" t="n">
        <v>7</v>
      </c>
      <c r="E386" s="96" t="n">
        <v>5</v>
      </c>
      <c r="F386" s="40" t="s">
        <v>18</v>
      </c>
      <c r="G386" s="105" t="str">
        <f aca="false">C386</f>
        <v>Pedrão</v>
      </c>
      <c r="H386" s="104" t="n">
        <f aca="false">IF(AND(E386=0,E387=0),25,20)</f>
        <v>20</v>
      </c>
      <c r="I386" s="105" t="str">
        <f aca="false">F386</f>
        <v>Flavio</v>
      </c>
      <c r="J386" s="94" t="n">
        <f aca="false">IF(E386="WO40",-40,MAX(4,SUM(E386:E387)))</f>
        <v>8</v>
      </c>
      <c r="K386" s="104" t="n">
        <f aca="false">IF(D386&gt;E386,1,0)+IF(D387&gt;E387,1,0)+IF(D388&gt;E388,1,0)</f>
        <v>2</v>
      </c>
      <c r="L386" s="104" t="n">
        <f aca="false">IF(E386&gt;D386,1,0)+IF(E387&gt;D387,1,0)+IF(E388&gt;D388,1,0)</f>
        <v>0</v>
      </c>
      <c r="M386" s="97" t="str">
        <f aca="false">G386&amp;" d. "&amp;I386</f>
        <v>Pedrão d. Flavio</v>
      </c>
      <c r="N386" s="97" t="str">
        <f aca="false">G386&amp;" x "&amp;I386</f>
        <v>Pedrão x Flavio</v>
      </c>
      <c r="O386" s="97" t="str">
        <f aca="false">I386&amp;" x "&amp;G386</f>
        <v>Flavio x Pedrão</v>
      </c>
      <c r="P386" s="94" t="n">
        <f aca="false">MONTH(B386)</f>
        <v>9</v>
      </c>
      <c r="Q386" s="94" t="n">
        <f aca="false">QUOTIENT(B386-2,7)-6129</f>
        <v>220</v>
      </c>
    </row>
    <row r="387" customFormat="false" ht="12.75" hidden="false" customHeight="false" outlineLevel="0" collapsed="false">
      <c r="A387" s="94"/>
      <c r="B387" s="39"/>
      <c r="C387" s="40"/>
      <c r="D387" s="98" t="n">
        <v>6</v>
      </c>
      <c r="E387" s="98" t="n">
        <v>3</v>
      </c>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R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42" activeCellId="0" sqref="F4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8" min="16" style="2" width="9.14"/>
    <col collapsed="false" customWidth="true" hidden="false" outlineLevel="0" max="20" min="19" style="2" width="20.71"/>
    <col collapsed="false" customWidth="true" hidden="false" outlineLevel="0" max="1025" min="21"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c r="S1" s="93" t="s">
        <v>97</v>
      </c>
      <c r="T1" s="93" t="s">
        <v>98</v>
      </c>
    </row>
    <row r="2" customFormat="false" ht="12.75" hidden="false" customHeight="false" outlineLevel="0" collapsed="false">
      <c r="A2" s="94" t="n">
        <v>1</v>
      </c>
      <c r="B2" s="95" t="n">
        <v>44380</v>
      </c>
      <c r="C2" s="40" t="s">
        <v>15</v>
      </c>
      <c r="D2" s="96" t="n">
        <v>6</v>
      </c>
      <c r="E2" s="96" t="n">
        <v>0</v>
      </c>
      <c r="F2" s="40" t="s">
        <v>14</v>
      </c>
      <c r="G2" s="97" t="str">
        <f aca="false">C2</f>
        <v>Felipe</v>
      </c>
      <c r="H2" s="94" t="n">
        <f aca="false">IF(AND(E2=0,E3=0),25,20)</f>
        <v>25</v>
      </c>
      <c r="I2" s="97" t="str">
        <f aca="false">F2</f>
        <v>Fabinho</v>
      </c>
      <c r="J2" s="94" t="n">
        <f aca="false">IF(E2="WO40",-40,MAX(4,SUM(E2:E3)))</f>
        <v>4</v>
      </c>
      <c r="K2" s="94" t="n">
        <f aca="false">IF(D2&gt;E2,1,0)+IF(D3&gt;E3,1,0)+IF(D4&gt;E4,1,0)</f>
        <v>1</v>
      </c>
      <c r="L2" s="94" t="n">
        <f aca="false">IF(E2&gt;D2,1,0)+IF(E3&gt;D3,1,0)+IF(E4&gt;D4,1,0)</f>
        <v>0</v>
      </c>
      <c r="M2" s="97" t="str">
        <f aca="false">G2&amp;" d. "&amp;I2</f>
        <v>Felipe d. Fabinho</v>
      </c>
      <c r="N2" s="97" t="str">
        <f aca="false">G2&amp;" x "&amp;I2</f>
        <v>Felipe x Fabinho</v>
      </c>
      <c r="O2" s="97" t="str">
        <f aca="false">I2&amp;" x "&amp;G2</f>
        <v>Fabinho x Felipe</v>
      </c>
      <c r="P2" s="94" t="n">
        <f aca="false">MONTH(B2)</f>
        <v>7</v>
      </c>
      <c r="Q2" s="94" t="n">
        <f aca="false">QUOTIENT(B2-2,7)-6129</f>
        <v>210</v>
      </c>
      <c r="S2" s="2" t="s">
        <v>37</v>
      </c>
      <c r="T2" s="1" t="n">
        <v>20</v>
      </c>
    </row>
    <row r="3" customFormat="false" ht="12.75" hidden="false" customHeight="false" outlineLevel="0" collapsed="false">
      <c r="A3" s="94"/>
      <c r="B3" s="39"/>
      <c r="C3" s="40"/>
      <c r="D3" s="115"/>
      <c r="E3" s="115"/>
      <c r="F3" s="40"/>
      <c r="G3" s="97"/>
      <c r="H3" s="94"/>
      <c r="I3" s="97"/>
      <c r="J3" s="94"/>
      <c r="K3" s="94"/>
      <c r="L3" s="94"/>
      <c r="M3" s="97" t="n">
        <v>0</v>
      </c>
      <c r="N3" s="97" t="n">
        <v>0</v>
      </c>
      <c r="O3" s="97" t="n">
        <v>0</v>
      </c>
      <c r="P3" s="94"/>
      <c r="Q3" s="94"/>
      <c r="S3" s="2" t="s">
        <v>15</v>
      </c>
      <c r="T3" s="1" t="n">
        <v>20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c r="S4" s="116" t="s">
        <v>14</v>
      </c>
      <c r="T4" s="1" t="n">
        <v>20</v>
      </c>
    </row>
    <row r="5" customFormat="false" ht="12.75" hidden="false" customHeight="false" outlineLevel="0" collapsed="false">
      <c r="A5" s="104" t="n">
        <f aca="false">A2+1</f>
        <v>2</v>
      </c>
      <c r="B5" s="95" t="n">
        <v>44380</v>
      </c>
      <c r="C5" s="40" t="s">
        <v>6</v>
      </c>
      <c r="D5" s="96" t="n">
        <v>6</v>
      </c>
      <c r="E5" s="96" t="n">
        <v>2</v>
      </c>
      <c r="F5" s="40" t="s">
        <v>42</v>
      </c>
      <c r="G5" s="105" t="str">
        <f aca="false">C5</f>
        <v>Caio</v>
      </c>
      <c r="H5" s="104" t="n">
        <f aca="false">IF(AND(E5=0,E6=0),25,20)</f>
        <v>20</v>
      </c>
      <c r="I5" s="105" t="str">
        <f aca="false">F5</f>
        <v>Salgado</v>
      </c>
      <c r="J5" s="94" t="n">
        <f aca="false">IF(E5="WO40",-40,MAX(4,SUM(E5:E6)))</f>
        <v>4</v>
      </c>
      <c r="K5" s="104" t="n">
        <f aca="false">IF(D5&gt;E5,1,0)+IF(D6&gt;E6,1,0)+IF(D7&gt;E7,1,0)</f>
        <v>1</v>
      </c>
      <c r="L5" s="104" t="n">
        <f aca="false">IF(E5&gt;D5,1,0)+IF(E6&gt;D6,1,0)+IF(E7&gt;D7,1,0)</f>
        <v>0</v>
      </c>
      <c r="M5" s="97" t="str">
        <f aca="false">G5&amp;" d. "&amp;I5</f>
        <v>Caio d. Salgado</v>
      </c>
      <c r="N5" s="97" t="str">
        <f aca="false">G5&amp;" x "&amp;I5</f>
        <v>Caio x Salgado</v>
      </c>
      <c r="O5" s="97" t="str">
        <f aca="false">I5&amp;" x "&amp;G5</f>
        <v>Salgado x Caio</v>
      </c>
      <c r="P5" s="94" t="n">
        <f aca="false">MONTH(B5)</f>
        <v>7</v>
      </c>
      <c r="Q5" s="94" t="n">
        <f aca="false">QUOTIENT(B5-2,7)-6129</f>
        <v>210</v>
      </c>
      <c r="S5" s="116" t="s">
        <v>42</v>
      </c>
      <c r="T5" s="1" t="n">
        <v>20</v>
      </c>
    </row>
    <row r="6" customFormat="false" ht="12.75" hidden="false" customHeight="false" outlineLevel="0" collapsed="false">
      <c r="A6" s="94"/>
      <c r="B6" s="39"/>
      <c r="C6" s="40"/>
      <c r="D6" s="115"/>
      <c r="E6" s="115"/>
      <c r="F6" s="40"/>
      <c r="G6" s="97"/>
      <c r="H6" s="94"/>
      <c r="I6" s="97"/>
      <c r="J6" s="94"/>
      <c r="K6" s="94"/>
      <c r="L6" s="94"/>
      <c r="M6" s="97" t="n">
        <v>0</v>
      </c>
      <c r="N6" s="97" t="n">
        <v>0</v>
      </c>
      <c r="O6" s="97" t="n">
        <v>0</v>
      </c>
      <c r="P6" s="94"/>
      <c r="Q6" s="94"/>
      <c r="S6" s="2" t="s">
        <v>6</v>
      </c>
      <c r="T6" s="1" t="n">
        <v>20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c r="S7" s="2" t="s">
        <v>43</v>
      </c>
      <c r="T7" s="1" t="n">
        <v>20</v>
      </c>
    </row>
    <row r="8" customFormat="false" ht="12.75" hidden="false" customHeight="false" outlineLevel="0" collapsed="false">
      <c r="A8" s="104" t="n">
        <f aca="false">A5+1</f>
        <v>3</v>
      </c>
      <c r="B8" s="95" t="n">
        <v>44380</v>
      </c>
      <c r="C8" s="40" t="s">
        <v>23</v>
      </c>
      <c r="D8" s="96" t="n">
        <v>6</v>
      </c>
      <c r="E8" s="96" t="n">
        <v>3</v>
      </c>
      <c r="F8" s="40" t="s">
        <v>43</v>
      </c>
      <c r="G8" s="105" t="str">
        <f aca="false">C8</f>
        <v>Ivan</v>
      </c>
      <c r="H8" s="104" t="n">
        <f aca="false">IF(AND(E8=0,E9=0),25,20)</f>
        <v>20</v>
      </c>
      <c r="I8" s="105" t="str">
        <f aca="false">F8</f>
        <v>Sérgio Nacif</v>
      </c>
      <c r="J8" s="94" t="n">
        <f aca="false">IF(E8="WO40",-40,MAX(4,SUM(E8:E9)))</f>
        <v>4</v>
      </c>
      <c r="K8" s="104" t="n">
        <f aca="false">IF(D8&gt;E8,1,0)+IF(D9&gt;E9,1,0)+IF(D10&gt;E10,1,0)</f>
        <v>1</v>
      </c>
      <c r="L8" s="104" t="n">
        <f aca="false">IF(E8&gt;D8,1,0)+IF(E9&gt;D9,1,0)+IF(E10&gt;D10,1,0)</f>
        <v>0</v>
      </c>
      <c r="M8" s="97" t="str">
        <f aca="false">G8&amp;" d. "&amp;I8</f>
        <v>Ivan d. Sérgio Nacif</v>
      </c>
      <c r="N8" s="97" t="str">
        <f aca="false">G8&amp;" x "&amp;I8</f>
        <v>Ivan x Sérgio Nacif</v>
      </c>
      <c r="O8" s="97" t="str">
        <f aca="false">I8&amp;" x "&amp;G8</f>
        <v>Sérgio Nacif x Ivan</v>
      </c>
      <c r="P8" s="94" t="n">
        <f aca="false">MONTH(B8)</f>
        <v>7</v>
      </c>
      <c r="Q8" s="94" t="n">
        <f aca="false">QUOTIENT(B8-2,7)-6129</f>
        <v>210</v>
      </c>
      <c r="S8" s="2" t="s">
        <v>23</v>
      </c>
      <c r="T8" s="1" t="n">
        <v>20</v>
      </c>
    </row>
    <row r="9" customFormat="false" ht="12.75" hidden="false" customHeight="false" outlineLevel="0" collapsed="false">
      <c r="A9" s="94"/>
      <c r="B9" s="39"/>
      <c r="C9" s="40"/>
      <c r="D9" s="115"/>
      <c r="E9" s="115"/>
      <c r="F9" s="40"/>
      <c r="G9" s="97"/>
      <c r="H9" s="94"/>
      <c r="I9" s="97"/>
      <c r="J9" s="94"/>
      <c r="K9" s="94"/>
      <c r="L9" s="94"/>
      <c r="M9" s="97" t="n">
        <v>0</v>
      </c>
      <c r="N9" s="97" t="n">
        <v>0</v>
      </c>
      <c r="O9" s="97" t="n">
        <v>0</v>
      </c>
      <c r="P9" s="94"/>
      <c r="Q9" s="94"/>
      <c r="S9" s="2" t="s">
        <v>24</v>
      </c>
      <c r="T9" s="1" t="n">
        <v>20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c r="S10" s="2" t="s">
        <v>13</v>
      </c>
      <c r="T10" s="1" t="n">
        <v>20</v>
      </c>
    </row>
    <row r="11" customFormat="false" ht="12.75" hidden="false" customHeight="false" outlineLevel="0" collapsed="false">
      <c r="A11" s="104" t="n">
        <f aca="false">A8+1</f>
        <v>4</v>
      </c>
      <c r="B11" s="95" t="n">
        <v>44380</v>
      </c>
      <c r="C11" s="40" t="s">
        <v>13</v>
      </c>
      <c r="D11" s="96" t="n">
        <v>6</v>
      </c>
      <c r="E11" s="96" t="n">
        <v>2</v>
      </c>
      <c r="F11" s="40" t="s">
        <v>24</v>
      </c>
      <c r="G11" s="105" t="str">
        <f aca="false">C11</f>
        <v>Elias</v>
      </c>
      <c r="H11" s="104" t="n">
        <f aca="false">IF(AND(E11=0,E12=0),25,20)</f>
        <v>20</v>
      </c>
      <c r="I11" s="105" t="str">
        <f aca="false">F11</f>
        <v>Juan</v>
      </c>
      <c r="J11" s="94" t="n">
        <f aca="false">IF(E11="WO40",-40,MAX(4,SUM(E11:E12)))</f>
        <v>4</v>
      </c>
      <c r="K11" s="104" t="n">
        <f aca="false">IF(D11&gt;E11,1,0)+IF(D12&gt;E12,1,0)+IF(D13&gt;E13,1,0)</f>
        <v>1</v>
      </c>
      <c r="L11" s="104" t="n">
        <f aca="false">IF(E11&gt;D11,1,0)+IF(E12&gt;D12,1,0)+IF(E13&gt;D13,1,0)</f>
        <v>0</v>
      </c>
      <c r="M11" s="97" t="str">
        <f aca="false">G11&amp;" d. "&amp;I11</f>
        <v>Elias d. Juan</v>
      </c>
      <c r="N11" s="97" t="str">
        <f aca="false">G11&amp;" x "&amp;I11</f>
        <v>Elias x Juan</v>
      </c>
      <c r="O11" s="97" t="str">
        <f aca="false">I11&amp;" x "&amp;G11</f>
        <v>Juan x Elias</v>
      </c>
      <c r="P11" s="94" t="n">
        <f aca="false">MONTH(B11)</f>
        <v>7</v>
      </c>
      <c r="Q11" s="94" t="n">
        <f aca="false">QUOTIENT(B11-2,7)-6129</f>
        <v>210</v>
      </c>
      <c r="S11" s="2" t="s">
        <v>8</v>
      </c>
      <c r="T11" s="1" t="n">
        <v>20</v>
      </c>
    </row>
    <row r="12" customFormat="false" ht="12.75" hidden="false" customHeight="false" outlineLevel="0" collapsed="false">
      <c r="A12" s="94"/>
      <c r="B12" s="39"/>
      <c r="C12" s="40"/>
      <c r="D12" s="115"/>
      <c r="E12" s="115"/>
      <c r="F12" s="40"/>
      <c r="G12" s="97"/>
      <c r="H12" s="94"/>
      <c r="I12" s="97"/>
      <c r="J12" s="94"/>
      <c r="K12" s="94"/>
      <c r="L12" s="94"/>
      <c r="M12" s="97" t="n">
        <v>0</v>
      </c>
      <c r="N12" s="97" t="n">
        <v>0</v>
      </c>
      <c r="O12" s="97" t="n">
        <v>0</v>
      </c>
      <c r="P12" s="94"/>
      <c r="Q12" s="94"/>
      <c r="S12" s="2" t="s">
        <v>18</v>
      </c>
      <c r="T12" s="1" t="n">
        <v>20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c r="S13" s="116" t="s">
        <v>7</v>
      </c>
      <c r="T13" s="1" t="n">
        <v>20</v>
      </c>
    </row>
    <row r="14" customFormat="false" ht="12.75" hidden="false" customHeight="false" outlineLevel="0" collapsed="false">
      <c r="A14" s="104" t="n">
        <f aca="false">A11+1</f>
        <v>5</v>
      </c>
      <c r="B14" s="95" t="n">
        <v>44380</v>
      </c>
      <c r="C14" s="40" t="s">
        <v>8</v>
      </c>
      <c r="D14" s="96" t="n">
        <v>6</v>
      </c>
      <c r="E14" s="96" t="n">
        <v>1</v>
      </c>
      <c r="F14" s="40" t="s">
        <v>18</v>
      </c>
      <c r="G14" s="105" t="str">
        <f aca="false">C14</f>
        <v>Costinha</v>
      </c>
      <c r="H14" s="104" t="n">
        <f aca="false">IF(AND(E14=0,E15=0),25,20)</f>
        <v>20</v>
      </c>
      <c r="I14" s="105" t="str">
        <f aca="false">F14</f>
        <v>Flavio</v>
      </c>
      <c r="J14" s="94" t="n">
        <f aca="false">IF(E14="WO40",-40,MAX(4,SUM(E14:E15)))</f>
        <v>4</v>
      </c>
      <c r="K14" s="104" t="n">
        <f aca="false">IF(D14&gt;E14,1,0)+IF(D15&gt;E15,1,0)+IF(D16&gt;E16,1,0)</f>
        <v>1</v>
      </c>
      <c r="L14" s="104" t="n">
        <f aca="false">IF(E14&gt;D14,1,0)+IF(E15&gt;D15,1,0)+IF(E16&gt;D16,1,0)</f>
        <v>0</v>
      </c>
      <c r="M14" s="97" t="str">
        <f aca="false">G14&amp;" d. "&amp;I14</f>
        <v>Costinha d. Flavio</v>
      </c>
      <c r="N14" s="97" t="str">
        <f aca="false">G14&amp;" x "&amp;I14</f>
        <v>Costinha x Flavio</v>
      </c>
      <c r="O14" s="97" t="str">
        <f aca="false">I14&amp;" x "&amp;G14</f>
        <v>Flavio x Costinha</v>
      </c>
      <c r="P14" s="94" t="n">
        <f aca="false">MONTH(B14)</f>
        <v>7</v>
      </c>
      <c r="Q14" s="94" t="n">
        <f aca="false">QUOTIENT(B14-2,7)-6129</f>
        <v>210</v>
      </c>
      <c r="S14" s="2" t="s">
        <v>12</v>
      </c>
      <c r="T14" s="1" t="n">
        <v>20</v>
      </c>
    </row>
    <row r="15" customFormat="false" ht="12.75" hidden="false" customHeight="false" outlineLevel="0" collapsed="false">
      <c r="A15" s="94"/>
      <c r="B15" s="39"/>
      <c r="C15" s="40"/>
      <c r="D15" s="115"/>
      <c r="E15" s="115"/>
      <c r="F15" s="40"/>
      <c r="G15" s="97"/>
      <c r="H15" s="94"/>
      <c r="I15" s="97"/>
      <c r="J15" s="94"/>
      <c r="K15" s="94"/>
      <c r="L15" s="94"/>
      <c r="M15" s="97" t="n">
        <v>0</v>
      </c>
      <c r="N15" s="97" t="n">
        <v>0</v>
      </c>
      <c r="O15" s="97" t="n">
        <v>0</v>
      </c>
      <c r="P15" s="94"/>
      <c r="Q15" s="94"/>
      <c r="S15" s="2" t="s">
        <v>26</v>
      </c>
      <c r="T15" s="1" t="n">
        <v>20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c r="S16" s="2" t="s">
        <v>32</v>
      </c>
      <c r="T16" s="1" t="n">
        <v>20</v>
      </c>
    </row>
    <row r="17" customFormat="false" ht="12.75" hidden="false" customHeight="false" outlineLevel="0" collapsed="false">
      <c r="A17" s="104" t="n">
        <f aca="false">A14+1</f>
        <v>6</v>
      </c>
      <c r="B17" s="95" t="n">
        <v>44380</v>
      </c>
      <c r="C17" s="40" t="s">
        <v>7</v>
      </c>
      <c r="D17" s="96" t="n">
        <v>7</v>
      </c>
      <c r="E17" s="96" t="n">
        <v>5</v>
      </c>
      <c r="F17" s="40" t="s">
        <v>12</v>
      </c>
      <c r="G17" s="105" t="str">
        <f aca="false">C17</f>
        <v>Carlos Coimbra</v>
      </c>
      <c r="H17" s="104" t="n">
        <f aca="false">IF(AND(E17=0,E18=0),25,20)</f>
        <v>20</v>
      </c>
      <c r="I17" s="105" t="str">
        <f aca="false">F17</f>
        <v>Duclerc</v>
      </c>
      <c r="J17" s="94" t="n">
        <f aca="false">IF(E17="WO40",-40,MAX(4,SUM(E17:E18)))</f>
        <v>5</v>
      </c>
      <c r="K17" s="104" t="n">
        <f aca="false">IF(D17&gt;E17,1,0)+IF(D18&gt;E18,1,0)+IF(D19&gt;E19,1,0)</f>
        <v>1</v>
      </c>
      <c r="L17" s="104" t="n">
        <f aca="false">IF(E17&gt;D17,1,0)+IF(E18&gt;D18,1,0)+IF(E19&gt;D19,1,0)</f>
        <v>0</v>
      </c>
      <c r="M17" s="97" t="str">
        <f aca="false">G17&amp;" d. "&amp;I17</f>
        <v>Carlos Coimbra d. Duclerc</v>
      </c>
      <c r="N17" s="97" t="str">
        <f aca="false">G17&amp;" x "&amp;I17</f>
        <v>Carlos Coimbra x Duclerc</v>
      </c>
      <c r="O17" s="97" t="str">
        <f aca="false">I17&amp;" x "&amp;G17</f>
        <v>Duclerc x Carlos Coimbra</v>
      </c>
      <c r="P17" s="94" t="n">
        <f aca="false">MONTH(B17)</f>
        <v>7</v>
      </c>
      <c r="Q17" s="94" t="n">
        <f aca="false">QUOTIENT(B17-2,7)-6129</f>
        <v>210</v>
      </c>
      <c r="T17" s="1"/>
    </row>
    <row r="18" customFormat="false" ht="12.75" hidden="false" customHeight="false" outlineLevel="0" collapsed="false">
      <c r="A18" s="94"/>
      <c r="B18" s="39"/>
      <c r="C18" s="40"/>
      <c r="D18" s="115"/>
      <c r="E18" s="115"/>
      <c r="F18" s="40"/>
      <c r="G18" s="97"/>
      <c r="H18" s="94"/>
      <c r="I18" s="97"/>
      <c r="J18" s="94"/>
      <c r="K18" s="94"/>
      <c r="L18" s="94"/>
      <c r="M18" s="97" t="n">
        <v>0</v>
      </c>
      <c r="N18" s="97" t="n">
        <v>0</v>
      </c>
      <c r="O18" s="97" t="n">
        <v>0</v>
      </c>
      <c r="P18" s="94"/>
      <c r="Q18" s="94"/>
      <c r="T18" s="1"/>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c r="T19" s="1"/>
    </row>
    <row r="20" customFormat="false" ht="12.75" hidden="false" customHeight="false" outlineLevel="0" collapsed="false">
      <c r="A20" s="104" t="n">
        <f aca="false">A17+1</f>
        <v>7</v>
      </c>
      <c r="B20" s="95" t="n">
        <v>44380</v>
      </c>
      <c r="C20" s="40" t="s">
        <v>26</v>
      </c>
      <c r="D20" s="96" t="n">
        <v>6</v>
      </c>
      <c r="E20" s="96" t="n">
        <v>2</v>
      </c>
      <c r="F20" s="40" t="s">
        <v>32</v>
      </c>
      <c r="G20" s="105" t="str">
        <f aca="false">C20</f>
        <v>Luiz Henrique</v>
      </c>
      <c r="H20" s="104" t="n">
        <f aca="false">IF(AND(E20=0,E21=0),25,20)</f>
        <v>20</v>
      </c>
      <c r="I20" s="105" t="str">
        <f aca="false">F20</f>
        <v>Paulo</v>
      </c>
      <c r="J20" s="94" t="n">
        <f aca="false">IF(E20="WO40",-40,MAX(4,SUM(E20:E21)))</f>
        <v>4</v>
      </c>
      <c r="K20" s="104" t="n">
        <f aca="false">IF(D20&gt;E20,1,0)+IF(D21&gt;E21,1,0)+IF(D22&gt;E22,1,0)</f>
        <v>1</v>
      </c>
      <c r="L20" s="104" t="n">
        <f aca="false">IF(E20&gt;D20,1,0)+IF(E21&gt;D21,1,0)+IF(E22&gt;D22,1,0)</f>
        <v>0</v>
      </c>
      <c r="M20" s="97" t="str">
        <f aca="false">G20&amp;" d. "&amp;I20</f>
        <v>Luiz Henrique d. Paulo</v>
      </c>
      <c r="N20" s="97" t="str">
        <f aca="false">G20&amp;" x "&amp;I20</f>
        <v>Luiz Henrique x Paulo</v>
      </c>
      <c r="O20" s="97" t="str">
        <f aca="false">I20&amp;" x "&amp;G20</f>
        <v>Paulo x Luiz Henrique</v>
      </c>
      <c r="P20" s="94" t="n">
        <f aca="false">MONTH(B20)</f>
        <v>7</v>
      </c>
      <c r="Q20" s="94" t="n">
        <f aca="false">QUOTIENT(B20-2,7)-6129</f>
        <v>210</v>
      </c>
      <c r="T20" s="1"/>
    </row>
    <row r="21" customFormat="false" ht="12.75" hidden="false" customHeight="false" outlineLevel="0" collapsed="false">
      <c r="A21" s="94"/>
      <c r="B21" s="39"/>
      <c r="C21" s="40"/>
      <c r="D21" s="115"/>
      <c r="E21" s="115"/>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c r="T22" s="93"/>
    </row>
    <row r="23" customFormat="false" ht="12.75" hidden="false" customHeight="false" outlineLevel="0" collapsed="false">
      <c r="A23" s="104" t="n">
        <f aca="false">A20+1</f>
        <v>8</v>
      </c>
      <c r="B23" s="95" t="n">
        <v>44380</v>
      </c>
      <c r="C23" s="40" t="s">
        <v>37</v>
      </c>
      <c r="D23" s="96" t="n">
        <v>6</v>
      </c>
      <c r="E23" s="96" t="n">
        <v>1</v>
      </c>
      <c r="F23" s="40" t="s">
        <v>15</v>
      </c>
      <c r="G23" s="105" t="str">
        <f aca="false">C23</f>
        <v>Pitch</v>
      </c>
      <c r="H23" s="104" t="n">
        <f aca="false">IF(AND(E23=0,E24=0),25,20)</f>
        <v>20</v>
      </c>
      <c r="I23" s="105" t="str">
        <f aca="false">F23</f>
        <v>Felipe</v>
      </c>
      <c r="J23" s="94" t="n">
        <f aca="false">IF(E23="WO40",-40,MAX(4,SUM(E23:E24)))</f>
        <v>4</v>
      </c>
      <c r="K23" s="104" t="n">
        <f aca="false">IF(D23&gt;E23,1,0)+IF(D24&gt;E24,1,0)+IF(D25&gt;E25,1,0)</f>
        <v>1</v>
      </c>
      <c r="L23" s="104" t="n">
        <f aca="false">IF(E23&gt;D23,1,0)+IF(E24&gt;D24,1,0)+IF(E25&gt;D25,1,0)</f>
        <v>0</v>
      </c>
      <c r="M23" s="97" t="str">
        <f aca="false">G23&amp;" d. "&amp;I23</f>
        <v>Pitch d. Felipe</v>
      </c>
      <c r="N23" s="97" t="str">
        <f aca="false">G23&amp;" x "&amp;I23</f>
        <v>Pitch x Felipe</v>
      </c>
      <c r="O23" s="97" t="str">
        <f aca="false">I23&amp;" x "&amp;G23</f>
        <v>Felipe x Pitch</v>
      </c>
      <c r="P23" s="94" t="n">
        <f aca="false">MONTH(B23)</f>
        <v>7</v>
      </c>
      <c r="Q23" s="94" t="n">
        <f aca="false">QUOTIENT(B23-2,7)-6129</f>
        <v>210</v>
      </c>
      <c r="T23" s="1"/>
    </row>
    <row r="24" customFormat="false" ht="12.75" hidden="false" customHeight="false" outlineLevel="0" collapsed="false">
      <c r="A24" s="94"/>
      <c r="B24" s="39"/>
      <c r="C24" s="40"/>
      <c r="D24" s="115"/>
      <c r="E24" s="115"/>
      <c r="F24" s="40"/>
      <c r="G24" s="97"/>
      <c r="H24" s="94"/>
      <c r="I24" s="97"/>
      <c r="J24" s="94"/>
      <c r="K24" s="94"/>
      <c r="L24" s="94"/>
      <c r="M24" s="97" t="n">
        <v>0</v>
      </c>
      <c r="N24" s="97" t="n">
        <v>0</v>
      </c>
      <c r="O24" s="97" t="n">
        <v>0</v>
      </c>
      <c r="P24" s="94"/>
      <c r="Q24" s="94"/>
      <c r="T24" s="1"/>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c r="T25" s="1"/>
    </row>
    <row r="26" customFormat="false" ht="12.75" hidden="false" customHeight="false" outlineLevel="0" collapsed="false">
      <c r="A26" s="104" t="n">
        <f aca="false">A23+1</f>
        <v>9</v>
      </c>
      <c r="B26" s="95" t="n">
        <v>44380</v>
      </c>
      <c r="C26" s="40" t="s">
        <v>6</v>
      </c>
      <c r="D26" s="96" t="n">
        <v>7</v>
      </c>
      <c r="E26" s="96" t="n">
        <v>5</v>
      </c>
      <c r="F26" s="40" t="s">
        <v>23</v>
      </c>
      <c r="G26" s="105" t="str">
        <f aca="false">C26</f>
        <v>Caio</v>
      </c>
      <c r="H26" s="104" t="n">
        <f aca="false">IF(AND(E26=0,E27=0),25,20)</f>
        <v>20</v>
      </c>
      <c r="I26" s="105" t="str">
        <f aca="false">F26</f>
        <v>Ivan</v>
      </c>
      <c r="J26" s="94" t="n">
        <f aca="false">IF(E26="WO40",-40,MAX(4,SUM(E26:E27)))</f>
        <v>5</v>
      </c>
      <c r="K26" s="104" t="n">
        <f aca="false">IF(D26&gt;E26,1,0)+IF(D27&gt;E27,1,0)+IF(D28&gt;E28,1,0)</f>
        <v>1</v>
      </c>
      <c r="L26" s="104" t="n">
        <f aca="false">IF(E26&gt;D26,1,0)+IF(E27&gt;D27,1,0)+IF(E28&gt;D28,1,0)</f>
        <v>0</v>
      </c>
      <c r="M26" s="97" t="str">
        <f aca="false">G26&amp;" d. "&amp;I26</f>
        <v>Caio d. Ivan</v>
      </c>
      <c r="N26" s="97" t="str">
        <f aca="false">G26&amp;" x "&amp;I26</f>
        <v>Caio x Ivan</v>
      </c>
      <c r="O26" s="97" t="str">
        <f aca="false">I26&amp;" x "&amp;G26</f>
        <v>Ivan x Caio</v>
      </c>
      <c r="P26" s="94" t="n">
        <f aca="false">MONTH(B26)</f>
        <v>7</v>
      </c>
      <c r="Q26" s="94" t="n">
        <f aca="false">QUOTIENT(B26-2,7)-6129</f>
        <v>210</v>
      </c>
      <c r="T26" s="1"/>
    </row>
    <row r="27" customFormat="false" ht="12.75" hidden="false" customHeight="false" outlineLevel="0" collapsed="false">
      <c r="A27" s="94"/>
      <c r="B27" s="39"/>
      <c r="C27" s="40"/>
      <c r="D27" s="115"/>
      <c r="E27" s="115"/>
      <c r="F27" s="40"/>
      <c r="G27" s="97"/>
      <c r="H27" s="94"/>
      <c r="I27" s="97"/>
      <c r="J27" s="94"/>
      <c r="K27" s="94"/>
      <c r="L27" s="94"/>
      <c r="M27" s="97" t="n">
        <v>0</v>
      </c>
      <c r="N27" s="97" t="n">
        <v>0</v>
      </c>
      <c r="O27" s="97" t="n">
        <v>0</v>
      </c>
      <c r="P27" s="94"/>
      <c r="Q27" s="94"/>
      <c r="T27" s="1"/>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c r="T28" s="1"/>
    </row>
    <row r="29" customFormat="false" ht="12.75" hidden="false" customHeight="false" outlineLevel="0" collapsed="false">
      <c r="A29" s="104" t="n">
        <f aca="false">A26+1</f>
        <v>10</v>
      </c>
      <c r="B29" s="95" t="n">
        <v>44380</v>
      </c>
      <c r="C29" s="40" t="s">
        <v>13</v>
      </c>
      <c r="D29" s="96" t="n">
        <v>6</v>
      </c>
      <c r="E29" s="96" t="n">
        <v>3</v>
      </c>
      <c r="F29" s="40" t="s">
        <v>8</v>
      </c>
      <c r="G29" s="105" t="str">
        <f aca="false">C29</f>
        <v>Elias</v>
      </c>
      <c r="H29" s="104" t="n">
        <f aca="false">IF(AND(E29=0,E30=0),25,20)</f>
        <v>20</v>
      </c>
      <c r="I29" s="105" t="str">
        <f aca="false">F29</f>
        <v>Costinha</v>
      </c>
      <c r="J29" s="94" t="n">
        <f aca="false">IF(E29="WO40",-40,MAX(4,SUM(E29:E30)))</f>
        <v>4</v>
      </c>
      <c r="K29" s="104" t="n">
        <f aca="false">IF(D29&gt;E29,1,0)+IF(D30&gt;E30,1,0)+IF(D31&gt;E31,1,0)</f>
        <v>1</v>
      </c>
      <c r="L29" s="104" t="n">
        <f aca="false">IF(E29&gt;D29,1,0)+IF(E30&gt;D30,1,0)+IF(E31&gt;D31,1,0)</f>
        <v>0</v>
      </c>
      <c r="M29" s="97" t="str">
        <f aca="false">G29&amp;" d. "&amp;I29</f>
        <v>Elias d. Costinha</v>
      </c>
      <c r="N29" s="97" t="str">
        <f aca="false">G29&amp;" x "&amp;I29</f>
        <v>Elias x Costinha</v>
      </c>
      <c r="O29" s="97" t="str">
        <f aca="false">I29&amp;" x "&amp;G29</f>
        <v>Costinha x Elias</v>
      </c>
      <c r="P29" s="94" t="n">
        <f aca="false">MONTH(B29)</f>
        <v>7</v>
      </c>
      <c r="Q29" s="94" t="n">
        <f aca="false">QUOTIENT(B29-2,7)-6129</f>
        <v>210</v>
      </c>
      <c r="T29" s="1"/>
    </row>
    <row r="30" customFormat="false" ht="12.75" hidden="false" customHeight="false" outlineLevel="0" collapsed="false">
      <c r="A30" s="94"/>
      <c r="B30" s="39"/>
      <c r="C30" s="40"/>
      <c r="D30" s="115"/>
      <c r="E30" s="115"/>
      <c r="F30" s="40"/>
      <c r="G30" s="97"/>
      <c r="H30" s="94"/>
      <c r="I30" s="97"/>
      <c r="J30" s="94"/>
      <c r="K30" s="94"/>
      <c r="L30" s="94"/>
      <c r="M30" s="97" t="n">
        <v>0</v>
      </c>
      <c r="N30" s="97" t="n">
        <v>0</v>
      </c>
      <c r="O30" s="97" t="n">
        <v>0</v>
      </c>
      <c r="P30" s="94"/>
      <c r="Q30" s="94"/>
      <c r="T30" s="1"/>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c r="T31" s="1"/>
    </row>
    <row r="32" customFormat="false" ht="12.75" hidden="false" customHeight="false" outlineLevel="0" collapsed="false">
      <c r="A32" s="104" t="n">
        <f aca="false">A29+1</f>
        <v>11</v>
      </c>
      <c r="B32" s="95" t="n">
        <v>44380</v>
      </c>
      <c r="C32" s="40" t="s">
        <v>7</v>
      </c>
      <c r="D32" s="96" t="n">
        <v>6</v>
      </c>
      <c r="E32" s="96" t="n">
        <v>4</v>
      </c>
      <c r="F32" s="40" t="s">
        <v>26</v>
      </c>
      <c r="G32" s="105" t="str">
        <f aca="false">C32</f>
        <v>Carlos Coimbra</v>
      </c>
      <c r="H32" s="104" t="n">
        <f aca="false">IF(AND(E32=0,E33=0),25,20)</f>
        <v>20</v>
      </c>
      <c r="I32" s="105" t="str">
        <f aca="false">F32</f>
        <v>Luiz Henrique</v>
      </c>
      <c r="J32" s="94" t="n">
        <f aca="false">IF(E32="WO40",-40,MAX(4,SUM(E32:E33)))</f>
        <v>4</v>
      </c>
      <c r="K32" s="104" t="n">
        <f aca="false">IF(D32&gt;E32,1,0)+IF(D33&gt;E33,1,0)+IF(D34&gt;E34,1,0)</f>
        <v>1</v>
      </c>
      <c r="L32" s="104" t="n">
        <f aca="false">IF(E32&gt;D32,1,0)+IF(E33&gt;D33,1,0)+IF(E34&gt;D34,1,0)</f>
        <v>0</v>
      </c>
      <c r="M32" s="97" t="str">
        <f aca="false">G32&amp;" d. "&amp;I32</f>
        <v>Carlos Coimbra d. Luiz Henrique</v>
      </c>
      <c r="N32" s="97" t="str">
        <f aca="false">G32&amp;" x "&amp;I32</f>
        <v>Carlos Coimbra x Luiz Henrique</v>
      </c>
      <c r="O32" s="97" t="str">
        <f aca="false">I32&amp;" x "&amp;G32</f>
        <v>Luiz Henrique x Carlos Coimbra</v>
      </c>
      <c r="P32" s="94" t="n">
        <f aca="false">MONTH(B32)</f>
        <v>7</v>
      </c>
      <c r="Q32" s="94" t="n">
        <f aca="false">QUOTIENT(B32-2,7)-6129</f>
        <v>210</v>
      </c>
      <c r="T32" s="1"/>
    </row>
    <row r="33" customFormat="false" ht="12.75" hidden="false" customHeight="false" outlineLevel="0" collapsed="false">
      <c r="A33" s="94"/>
      <c r="B33" s="39"/>
      <c r="C33" s="40"/>
      <c r="D33" s="115"/>
      <c r="E33" s="115"/>
      <c r="F33" s="40"/>
      <c r="G33" s="97"/>
      <c r="H33" s="94"/>
      <c r="I33" s="97"/>
      <c r="J33" s="94"/>
      <c r="K33" s="94"/>
      <c r="L33" s="94"/>
      <c r="M33" s="97" t="n">
        <v>0</v>
      </c>
      <c r="N33" s="97" t="n">
        <v>0</v>
      </c>
      <c r="O33" s="97" t="n">
        <v>0</v>
      </c>
      <c r="P33" s="94"/>
      <c r="Q33" s="94"/>
      <c r="T33" s="1"/>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c r="T34" s="1"/>
    </row>
    <row r="35" customFormat="false" ht="12.75" hidden="false" customHeight="false" outlineLevel="0" collapsed="false">
      <c r="A35" s="104" t="n">
        <f aca="false">A32+1</f>
        <v>12</v>
      </c>
      <c r="B35" s="95" t="n">
        <v>44380</v>
      </c>
      <c r="C35" s="40" t="s">
        <v>37</v>
      </c>
      <c r="D35" s="96" t="n">
        <v>6</v>
      </c>
      <c r="E35" s="96" t="n">
        <v>2</v>
      </c>
      <c r="F35" s="40" t="s">
        <v>6</v>
      </c>
      <c r="G35" s="105" t="str">
        <f aca="false">C35</f>
        <v>Pitch</v>
      </c>
      <c r="H35" s="104" t="n">
        <f aca="false">IF(AND(E35=0,E36=0),25,20)</f>
        <v>20</v>
      </c>
      <c r="I35" s="105" t="str">
        <f aca="false">F35</f>
        <v>Caio</v>
      </c>
      <c r="J35" s="94" t="n">
        <f aca="false">IF(E35="WO40",-40,MAX(4,SUM(E35:E36)))</f>
        <v>4</v>
      </c>
      <c r="K35" s="104" t="n">
        <f aca="false">IF(D35&gt;E35,1,0)+IF(D36&gt;E36,1,0)+IF(D37&gt;E37,1,0)</f>
        <v>1</v>
      </c>
      <c r="L35" s="104" t="n">
        <f aca="false">IF(E35&gt;D35,1,0)+IF(E36&gt;D36,1,0)+IF(E37&gt;D37,1,0)</f>
        <v>0</v>
      </c>
      <c r="M35" s="97" t="str">
        <f aca="false">G35&amp;" d. "&amp;I35</f>
        <v>Pitch d. Caio</v>
      </c>
      <c r="N35" s="97" t="str">
        <f aca="false">G35&amp;" x "&amp;I35</f>
        <v>Pitch x Caio</v>
      </c>
      <c r="O35" s="97" t="str">
        <f aca="false">I35&amp;" x "&amp;G35</f>
        <v>Caio x Pitch</v>
      </c>
      <c r="P35" s="94" t="n">
        <f aca="false">MONTH(B35)</f>
        <v>7</v>
      </c>
      <c r="Q35" s="94" t="n">
        <f aca="false">QUOTIENT(B35-2,7)-6129</f>
        <v>210</v>
      </c>
    </row>
    <row r="36" customFormat="false" ht="15" hidden="false" customHeight="false" outlineLevel="0" collapsed="false">
      <c r="A36" s="94"/>
      <c r="B36" s="39"/>
      <c r="C36" s="40"/>
      <c r="D36" s="115"/>
      <c r="E36" s="115"/>
      <c r="F36" s="40"/>
      <c r="G36" s="97"/>
      <c r="H36" s="94"/>
      <c r="I36" s="97"/>
      <c r="J36" s="94"/>
      <c r="K36" s="94"/>
      <c r="L36" s="94"/>
      <c r="M36" s="97" t="n">
        <v>0</v>
      </c>
      <c r="N36" s="97" t="n">
        <v>0</v>
      </c>
      <c r="O36" s="97" t="n">
        <v>0</v>
      </c>
      <c r="P36" s="94"/>
      <c r="Q36" s="94"/>
    </row>
    <row r="37" customFormat="false" ht="1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5" hidden="false" customHeight="false" outlineLevel="0" collapsed="false">
      <c r="A38" s="104" t="n">
        <f aca="false">A35+1</f>
        <v>13</v>
      </c>
      <c r="B38" s="95" t="n">
        <v>44380</v>
      </c>
      <c r="C38" s="40" t="s">
        <v>7</v>
      </c>
      <c r="D38" s="96" t="n">
        <v>6</v>
      </c>
      <c r="E38" s="96" t="n">
        <v>2</v>
      </c>
      <c r="F38" s="40" t="s">
        <v>13</v>
      </c>
      <c r="G38" s="105" t="str">
        <f aca="false">C38</f>
        <v>Carlos Coimbra</v>
      </c>
      <c r="H38" s="104" t="n">
        <f aca="false">IF(AND(E38=0,E39=0),25,20)</f>
        <v>20</v>
      </c>
      <c r="I38" s="105" t="str">
        <f aca="false">F38</f>
        <v>Elias</v>
      </c>
      <c r="J38" s="94" t="n">
        <f aca="false">IF(E38="WO40",-40,MAX(4,SUM(E38:E39)))</f>
        <v>4</v>
      </c>
      <c r="K38" s="104" t="n">
        <f aca="false">IF(D38&gt;E38,1,0)+IF(D39&gt;E39,1,0)+IF(D40&gt;E40,1,0)</f>
        <v>1</v>
      </c>
      <c r="L38" s="104" t="n">
        <f aca="false">IF(E38&gt;D38,1,0)+IF(E39&gt;D39,1,0)+IF(E40&gt;D40,1,0)</f>
        <v>0</v>
      </c>
      <c r="M38" s="97" t="str">
        <f aca="false">G38&amp;" d. "&amp;I38</f>
        <v>Carlos Coimbra d. Elias</v>
      </c>
      <c r="N38" s="97" t="str">
        <f aca="false">G38&amp;" x "&amp;I38</f>
        <v>Carlos Coimbra x Elias</v>
      </c>
      <c r="O38" s="97" t="str">
        <f aca="false">I38&amp;" x "&amp;G38</f>
        <v>Elias x Carlos Coimbra</v>
      </c>
      <c r="P38" s="94" t="n">
        <f aca="false">MONTH(B38)</f>
        <v>7</v>
      </c>
      <c r="Q38" s="94" t="n">
        <f aca="false">QUOTIENT(B38-2,7)-6129</f>
        <v>210</v>
      </c>
    </row>
    <row r="39" customFormat="false" ht="15" hidden="false" customHeight="false" outlineLevel="0" collapsed="false">
      <c r="A39" s="94"/>
      <c r="B39" s="39"/>
      <c r="C39" s="40"/>
      <c r="D39" s="115"/>
      <c r="E39" s="115"/>
      <c r="F39" s="40"/>
      <c r="G39" s="97"/>
      <c r="H39" s="94"/>
      <c r="I39" s="97"/>
      <c r="J39" s="94"/>
      <c r="K39" s="94"/>
      <c r="L39" s="94"/>
      <c r="M39" s="97" t="n">
        <v>0</v>
      </c>
      <c r="N39" s="97" t="n">
        <v>0</v>
      </c>
      <c r="O39" s="97" t="n">
        <v>0</v>
      </c>
      <c r="P39" s="94"/>
      <c r="Q39" s="94"/>
    </row>
    <row r="40" customFormat="false" ht="1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5" hidden="false" customHeight="false" outlineLevel="0" collapsed="false">
      <c r="A41" s="104" t="n">
        <f aca="false">A38+1</f>
        <v>14</v>
      </c>
      <c r="B41" s="95" t="n">
        <v>44380</v>
      </c>
      <c r="C41" s="40" t="s">
        <v>37</v>
      </c>
      <c r="D41" s="96" t="n">
        <v>6</v>
      </c>
      <c r="E41" s="96" t="n">
        <v>4</v>
      </c>
      <c r="F41" s="40" t="s">
        <v>7</v>
      </c>
      <c r="G41" s="105" t="str">
        <f aca="false">C41</f>
        <v>Pitch</v>
      </c>
      <c r="H41" s="104" t="n">
        <f aca="false">IF(AND(E41=0,E42=0),25,20)</f>
        <v>20</v>
      </c>
      <c r="I41" s="105" t="str">
        <f aca="false">F41</f>
        <v>Carlos Coimbra</v>
      </c>
      <c r="J41" s="94" t="n">
        <f aca="false">IF(E41="WO40",-40,MAX(4,SUM(E41:E42)))</f>
        <v>4</v>
      </c>
      <c r="K41" s="104" t="n">
        <f aca="false">IF(D41&gt;E41,1,0)+IF(D42&gt;E42,1,0)+IF(D43&gt;E43,1,0)</f>
        <v>1</v>
      </c>
      <c r="L41" s="104" t="n">
        <f aca="false">IF(E41&gt;D41,1,0)+IF(E42&gt;D42,1,0)+IF(E43&gt;D43,1,0)</f>
        <v>0</v>
      </c>
      <c r="M41" s="97" t="str">
        <f aca="false">G41&amp;" d. "&amp;I41</f>
        <v>Pitch d. Carlos Coimbra</v>
      </c>
      <c r="N41" s="97" t="str">
        <f aca="false">G41&amp;" x "&amp;I41</f>
        <v>Pitch x Carlos Coimbra</v>
      </c>
      <c r="O41" s="97" t="str">
        <f aca="false">I41&amp;" x "&amp;G41</f>
        <v>Carlos Coimbra x Pitch</v>
      </c>
      <c r="P41" s="94" t="n">
        <f aca="false">MONTH(B41)</f>
        <v>7</v>
      </c>
      <c r="Q41" s="94" t="n">
        <f aca="false">QUOTIENT(B41-2,7)-6129</f>
        <v>210</v>
      </c>
    </row>
    <row r="42" customFormat="false" ht="15" hidden="false" customHeight="false" outlineLevel="0" collapsed="false">
      <c r="A42" s="94"/>
      <c r="B42" s="39"/>
      <c r="C42" s="40"/>
      <c r="D42" s="115"/>
      <c r="E42" s="115"/>
      <c r="F42" s="40"/>
      <c r="G42" s="97"/>
      <c r="H42" s="94"/>
      <c r="I42" s="97"/>
      <c r="J42" s="94"/>
      <c r="K42" s="94"/>
      <c r="L42" s="94"/>
      <c r="M42" s="97" t="n">
        <v>0</v>
      </c>
      <c r="N42" s="97" t="n">
        <v>0</v>
      </c>
      <c r="O42" s="97" t="n">
        <v>0</v>
      </c>
      <c r="P42" s="94"/>
      <c r="Q42" s="94"/>
    </row>
    <row r="43" customFormat="false" ht="1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5" hidden="false" customHeight="false" outlineLevel="0" collapsed="false">
      <c r="A45" s="94"/>
      <c r="B45" s="39"/>
      <c r="C45" s="40"/>
      <c r="D45" s="115"/>
      <c r="E45" s="115"/>
      <c r="F45" s="40"/>
      <c r="G45" s="97"/>
      <c r="H45" s="94"/>
      <c r="I45" s="97"/>
      <c r="J45" s="94"/>
      <c r="K45" s="94"/>
      <c r="L45" s="94"/>
      <c r="M45" s="97" t="n">
        <v>0</v>
      </c>
      <c r="N45" s="97" t="n">
        <v>0</v>
      </c>
      <c r="O45" s="97" t="n">
        <v>0</v>
      </c>
      <c r="P45" s="94"/>
      <c r="Q45" s="94"/>
    </row>
    <row r="46" customFormat="false" ht="1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5" hidden="false" customHeight="false" outlineLevel="0" collapsed="false">
      <c r="A48" s="94"/>
      <c r="B48" s="39"/>
      <c r="C48" s="40"/>
      <c r="D48" s="115"/>
      <c r="E48" s="115"/>
      <c r="F48" s="40"/>
      <c r="G48" s="97"/>
      <c r="H48" s="94"/>
      <c r="I48" s="97"/>
      <c r="J48" s="94"/>
      <c r="K48" s="94"/>
      <c r="L48" s="94"/>
      <c r="M48" s="97" t="n">
        <v>0</v>
      </c>
      <c r="N48" s="97" t="n">
        <v>0</v>
      </c>
      <c r="O48" s="97" t="n">
        <v>0</v>
      </c>
      <c r="P48" s="94"/>
      <c r="Q48" s="94"/>
    </row>
    <row r="49" customFormat="false" ht="1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5" hidden="false" customHeight="false" outlineLevel="0" collapsed="false">
      <c r="A51" s="94"/>
      <c r="B51" s="39"/>
      <c r="C51" s="40"/>
      <c r="D51" s="115"/>
      <c r="E51" s="115"/>
      <c r="F51" s="40"/>
      <c r="G51" s="97"/>
      <c r="H51" s="94"/>
      <c r="I51" s="97"/>
      <c r="J51" s="94"/>
      <c r="K51" s="94"/>
      <c r="L51" s="94"/>
      <c r="M51" s="97" t="n">
        <v>0</v>
      </c>
      <c r="N51" s="97" t="n">
        <v>0</v>
      </c>
      <c r="O51" s="97" t="n">
        <v>0</v>
      </c>
      <c r="P51" s="94"/>
      <c r="Q51" s="94"/>
    </row>
    <row r="52" customFormat="false" ht="1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5" hidden="false" customHeight="false" outlineLevel="0" collapsed="false">
      <c r="A54" s="94"/>
      <c r="B54" s="39"/>
      <c r="C54" s="40"/>
      <c r="D54" s="115"/>
      <c r="E54" s="115"/>
      <c r="F54" s="40"/>
      <c r="G54" s="97"/>
      <c r="H54" s="94"/>
      <c r="I54" s="97"/>
      <c r="J54" s="94"/>
      <c r="K54" s="94"/>
      <c r="L54" s="94"/>
      <c r="M54" s="97" t="n">
        <v>0</v>
      </c>
      <c r="N54" s="97" t="n">
        <v>0</v>
      </c>
      <c r="O54" s="97" t="n">
        <v>0</v>
      </c>
      <c r="P54" s="94"/>
      <c r="Q54" s="94"/>
    </row>
    <row r="55" customFormat="false" ht="1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5" hidden="false" customHeight="false" outlineLevel="0" collapsed="false">
      <c r="A57" s="94"/>
      <c r="B57" s="39"/>
      <c r="C57" s="40"/>
      <c r="D57" s="115"/>
      <c r="E57" s="115"/>
      <c r="F57" s="40"/>
      <c r="G57" s="97"/>
      <c r="H57" s="94"/>
      <c r="I57" s="97"/>
      <c r="J57" s="94"/>
      <c r="K57" s="94"/>
      <c r="L57" s="94"/>
      <c r="M57" s="97" t="n">
        <v>0</v>
      </c>
      <c r="N57" s="97" t="n">
        <v>0</v>
      </c>
      <c r="O57" s="97" t="n">
        <v>0</v>
      </c>
      <c r="P57" s="94"/>
      <c r="Q57" s="94"/>
    </row>
    <row r="58" customFormat="false" ht="1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5" hidden="false" customHeight="false" outlineLevel="0" collapsed="false">
      <c r="A60" s="94"/>
      <c r="B60" s="39"/>
      <c r="C60" s="40"/>
      <c r="D60" s="115"/>
      <c r="E60" s="115"/>
      <c r="F60" s="40"/>
      <c r="G60" s="97"/>
      <c r="H60" s="94"/>
      <c r="I60" s="97"/>
      <c r="J60" s="94"/>
      <c r="K60" s="94"/>
      <c r="L60" s="94"/>
      <c r="M60" s="97" t="n">
        <v>0</v>
      </c>
      <c r="N60" s="97" t="n">
        <v>0</v>
      </c>
      <c r="O60" s="97" t="n">
        <v>0</v>
      </c>
      <c r="P60" s="94"/>
      <c r="Q60" s="94"/>
    </row>
    <row r="61" customFormat="false" ht="1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5" hidden="false" customHeight="false" outlineLevel="0" collapsed="false">
      <c r="A63" s="94"/>
      <c r="B63" s="39"/>
      <c r="C63" s="40"/>
      <c r="D63" s="115"/>
      <c r="E63" s="115"/>
      <c r="F63" s="40"/>
      <c r="G63" s="97"/>
      <c r="H63" s="94"/>
      <c r="I63" s="97"/>
      <c r="J63" s="94"/>
      <c r="K63" s="94"/>
      <c r="L63" s="94"/>
      <c r="M63" s="97" t="n">
        <v>0</v>
      </c>
      <c r="N63" s="97" t="n">
        <v>0</v>
      </c>
      <c r="O63" s="97" t="n">
        <v>0</v>
      </c>
      <c r="P63" s="94"/>
      <c r="Q63" s="94"/>
    </row>
    <row r="64" customFormat="false" ht="1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5" hidden="false" customHeight="false" outlineLevel="0" collapsed="false">
      <c r="A66" s="94"/>
      <c r="B66" s="39"/>
      <c r="C66" s="40"/>
      <c r="D66" s="115"/>
      <c r="E66" s="115"/>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115"/>
      <c r="E69" s="115"/>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115"/>
      <c r="E72" s="115"/>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115"/>
      <c r="E75" s="115"/>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115"/>
      <c r="E78" s="115"/>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17" t="n">
        <v>20</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t="n">
        <v>6</v>
      </c>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2</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t="n">
        <v>6</v>
      </c>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t="n">
        <v>6</v>
      </c>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2</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t="n">
        <v>6</v>
      </c>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t="n">
        <v>6</v>
      </c>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2</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t="n">
        <v>6</v>
      </c>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t="n">
        <v>6</v>
      </c>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2</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t="n">
        <v>6</v>
      </c>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t="n">
        <v>6</v>
      </c>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2</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t="n">
        <v>6</v>
      </c>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t="n">
        <v>6</v>
      </c>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2</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t="n">
        <v>6</v>
      </c>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t="n">
        <v>6</v>
      </c>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2</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t="n">
        <v>6</v>
      </c>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t="n">
        <v>6</v>
      </c>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2</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t="n">
        <v>6</v>
      </c>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t="n">
        <v>6</v>
      </c>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2</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t="n">
        <v>6</v>
      </c>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t="n">
        <v>6</v>
      </c>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2</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t="n">
        <v>6</v>
      </c>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t="n">
        <v>6</v>
      </c>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2</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t="n">
        <v>6</v>
      </c>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t="n">
        <v>6</v>
      </c>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2</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t="n">
        <v>6</v>
      </c>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t="n">
        <v>6</v>
      </c>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2</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t="n">
        <v>6</v>
      </c>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t="n">
        <v>6</v>
      </c>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2</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t="n">
        <v>6</v>
      </c>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t="n">
        <v>6</v>
      </c>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2</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t="n">
        <v>6</v>
      </c>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t="n">
        <v>6</v>
      </c>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2</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t="n">
        <v>6</v>
      </c>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t="n">
        <v>6</v>
      </c>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2</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t="n">
        <v>6</v>
      </c>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t="n">
        <v>6</v>
      </c>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2</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t="n">
        <v>6</v>
      </c>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t="n">
        <v>6</v>
      </c>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2</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t="n">
        <v>6</v>
      </c>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t="n">
        <v>6</v>
      </c>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2</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t="n">
        <v>6</v>
      </c>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t="n">
        <v>6</v>
      </c>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2</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t="n">
        <v>6</v>
      </c>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t="n">
        <v>6</v>
      </c>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2</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t="n">
        <v>6</v>
      </c>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t="n">
        <v>6</v>
      </c>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2</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t="n">
        <v>6</v>
      </c>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t="n">
        <v>6</v>
      </c>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2</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t="n">
        <v>6</v>
      </c>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t="n">
        <v>6</v>
      </c>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2</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t="n">
        <v>6</v>
      </c>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t="n">
        <v>6</v>
      </c>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2</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t="n">
        <v>6</v>
      </c>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t="n">
        <v>6</v>
      </c>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2</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t="n">
        <v>6</v>
      </c>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t="n">
        <v>6</v>
      </c>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2</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t="n">
        <v>6</v>
      </c>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t="n">
        <v>6</v>
      </c>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2</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t="n">
        <v>6</v>
      </c>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t="n">
        <v>6</v>
      </c>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2</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t="n">
        <v>6</v>
      </c>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t="n">
        <v>6</v>
      </c>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2</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t="n">
        <v>6</v>
      </c>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t="n">
        <v>6</v>
      </c>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2</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t="n">
        <v>6</v>
      </c>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t="n">
        <v>6</v>
      </c>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2</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t="n">
        <v>6</v>
      </c>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t="n">
        <v>6</v>
      </c>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2</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t="n">
        <v>6</v>
      </c>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t="n">
        <v>6</v>
      </c>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2</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t="n">
        <v>6</v>
      </c>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t="n">
        <v>6</v>
      </c>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2</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t="n">
        <v>6</v>
      </c>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t="n">
        <v>6</v>
      </c>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2</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t="n">
        <v>6</v>
      </c>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t="n">
        <v>6</v>
      </c>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2</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t="n">
        <v>6</v>
      </c>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t="n">
        <v>6</v>
      </c>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2</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t="n">
        <v>6</v>
      </c>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t="n">
        <v>6</v>
      </c>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2</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t="n">
        <v>6</v>
      </c>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t="n">
        <v>6</v>
      </c>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2</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t="n">
        <v>6</v>
      </c>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t="n">
        <v>6</v>
      </c>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2</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t="n">
        <v>6</v>
      </c>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t="n">
        <v>6</v>
      </c>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2</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t="n">
        <v>6</v>
      </c>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t="n">
        <v>6</v>
      </c>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2</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t="n">
        <v>6</v>
      </c>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t="n">
        <v>6</v>
      </c>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2</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t="n">
        <v>6</v>
      </c>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t="n">
        <v>6</v>
      </c>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2</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t="n">
        <v>6</v>
      </c>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t="n">
        <v>6</v>
      </c>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2</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t="n">
        <v>6</v>
      </c>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t="n">
        <v>6</v>
      </c>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2</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t="n">
        <v>6</v>
      </c>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t="n">
        <v>6</v>
      </c>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2</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t="n">
        <v>6</v>
      </c>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t="n">
        <v>6</v>
      </c>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2</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t="n">
        <v>6</v>
      </c>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t="n">
        <v>6</v>
      </c>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2</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t="n">
        <v>6</v>
      </c>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t="n">
        <v>6</v>
      </c>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2</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t="n">
        <v>6</v>
      </c>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t="n">
        <v>6</v>
      </c>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2</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t="n">
        <v>6</v>
      </c>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t="n">
        <v>6</v>
      </c>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2</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t="n">
        <v>6</v>
      </c>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t="n">
        <v>6</v>
      </c>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2</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t="n">
        <v>6</v>
      </c>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t="n">
        <v>6</v>
      </c>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2</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t="n">
        <v>6</v>
      </c>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t="n">
        <v>6</v>
      </c>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2</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t="n">
        <v>6</v>
      </c>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t="n">
        <v>6</v>
      </c>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2</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t="n">
        <v>6</v>
      </c>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t="n">
        <v>6</v>
      </c>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2</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t="n">
        <v>6</v>
      </c>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t="n">
        <v>6</v>
      </c>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2</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t="n">
        <v>6</v>
      </c>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t="n">
        <v>6</v>
      </c>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2</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t="n">
        <v>6</v>
      </c>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t="n">
        <v>6</v>
      </c>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2</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t="n">
        <v>6</v>
      </c>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t="n">
        <v>6</v>
      </c>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2</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t="n">
        <v>6</v>
      </c>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t="n">
        <v>6</v>
      </c>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2</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t="n">
        <v>6</v>
      </c>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t="n">
        <v>6</v>
      </c>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2</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t="n">
        <v>6</v>
      </c>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t="n">
        <v>6</v>
      </c>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2</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t="n">
        <v>6</v>
      </c>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t="n">
        <v>6</v>
      </c>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2</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t="n">
        <v>6</v>
      </c>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t="n">
        <v>6</v>
      </c>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2</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t="n">
        <v>6</v>
      </c>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t="n">
        <v>6</v>
      </c>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2</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t="n">
        <v>6</v>
      </c>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t="n">
        <v>6</v>
      </c>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2</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t="n">
        <v>6</v>
      </c>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t="n">
        <v>6</v>
      </c>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2</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t="n">
        <v>6</v>
      </c>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t="n">
        <v>6</v>
      </c>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2</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t="n">
        <v>6</v>
      </c>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t="n">
        <v>6</v>
      </c>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2</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t="n">
        <v>6</v>
      </c>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t="n">
        <v>6</v>
      </c>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2</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t="n">
        <v>6</v>
      </c>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t="n">
        <v>6</v>
      </c>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2</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t="n">
        <v>6</v>
      </c>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t="n">
        <v>6</v>
      </c>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2</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t="n">
        <v>6</v>
      </c>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t="n">
        <v>6</v>
      </c>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2</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t="n">
        <v>6</v>
      </c>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t="n">
        <v>6</v>
      </c>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2</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t="n">
        <v>6</v>
      </c>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t="n">
        <v>6</v>
      </c>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2</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t="n">
        <v>6</v>
      </c>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t="n">
        <v>6</v>
      </c>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2</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t="n">
        <v>6</v>
      </c>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t="n">
        <v>6</v>
      </c>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2</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t="n">
        <v>6</v>
      </c>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t="n">
        <v>6</v>
      </c>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2</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t="n">
        <v>6</v>
      </c>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t="n">
        <v>6</v>
      </c>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2</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t="n">
        <v>6</v>
      </c>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2">
    <dataValidation allowBlank="true"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RowHeight="15" zeroHeight="false" outlineLevelRow="0" outlineLevelCol="0"/>
  <cols>
    <col collapsed="false" customWidth="true" hidden="false" outlineLevel="0" max="2" min="1" style="118" width="16.71"/>
    <col collapsed="false" customWidth="true" hidden="false" outlineLevel="0" max="1025" min="3" style="0" width="8.53"/>
  </cols>
  <sheetData>
    <row r="1" customFormat="false" ht="15" hidden="false" customHeight="false" outlineLevel="0" collapsed="false">
      <c r="A1" s="119" t="s">
        <v>2</v>
      </c>
      <c r="B1" s="119" t="s">
        <v>27</v>
      </c>
    </row>
    <row r="2" customFormat="false" ht="15" hidden="false" customHeight="false" outlineLevel="0" collapsed="false">
      <c r="A2" s="119" t="s">
        <v>3</v>
      </c>
      <c r="B2" s="119" t="s">
        <v>28</v>
      </c>
    </row>
    <row r="3" customFormat="false" ht="15" hidden="false" customHeight="false" outlineLevel="0" collapsed="false">
      <c r="A3" s="119" t="s">
        <v>4</v>
      </c>
      <c r="B3" s="119" t="s">
        <v>29</v>
      </c>
    </row>
    <row r="4" customFormat="false" ht="15" hidden="false" customHeight="false" outlineLevel="0" collapsed="false">
      <c r="A4" s="119" t="s">
        <v>5</v>
      </c>
      <c r="B4" s="119" t="s">
        <v>30</v>
      </c>
    </row>
    <row r="5" customFormat="false" ht="15" hidden="false" customHeight="false" outlineLevel="0" collapsed="false">
      <c r="A5" s="119" t="s">
        <v>6</v>
      </c>
      <c r="B5" s="119" t="s">
        <v>31</v>
      </c>
    </row>
    <row r="6" customFormat="false" ht="15" hidden="false" customHeight="false" outlineLevel="0" collapsed="false">
      <c r="A6" s="119" t="s">
        <v>7</v>
      </c>
      <c r="B6" s="119" t="s">
        <v>32</v>
      </c>
    </row>
    <row r="7" customFormat="false" ht="15" hidden="false" customHeight="false" outlineLevel="0" collapsed="false">
      <c r="A7" s="119" t="s">
        <v>8</v>
      </c>
      <c r="B7" s="119" t="s">
        <v>33</v>
      </c>
    </row>
    <row r="8" customFormat="false" ht="15" hidden="false" customHeight="false" outlineLevel="0" collapsed="false">
      <c r="A8" s="119" t="s">
        <v>9</v>
      </c>
      <c r="B8" s="119" t="s">
        <v>34</v>
      </c>
    </row>
    <row r="9" customFormat="false" ht="15" hidden="false" customHeight="false" outlineLevel="0" collapsed="false">
      <c r="A9" s="119" t="s">
        <v>10</v>
      </c>
      <c r="B9" s="119" t="s">
        <v>35</v>
      </c>
    </row>
    <row r="10" customFormat="false" ht="15" hidden="false" customHeight="false" outlineLevel="0" collapsed="false">
      <c r="A10" s="119" t="s">
        <v>99</v>
      </c>
      <c r="B10" s="119" t="s">
        <v>36</v>
      </c>
    </row>
    <row r="11" customFormat="false" ht="15" hidden="false" customHeight="false" outlineLevel="0" collapsed="false">
      <c r="A11" s="119" t="s">
        <v>12</v>
      </c>
      <c r="B11" s="119" t="s">
        <v>37</v>
      </c>
    </row>
    <row r="12" customFormat="false" ht="15" hidden="false" customHeight="false" outlineLevel="0" collapsed="false">
      <c r="A12" s="119" t="s">
        <v>13</v>
      </c>
      <c r="B12" s="119" t="s">
        <v>38</v>
      </c>
    </row>
    <row r="13" customFormat="false" ht="15" hidden="false" customHeight="false" outlineLevel="0" collapsed="false">
      <c r="A13" s="119" t="s">
        <v>14</v>
      </c>
      <c r="B13" s="119" t="s">
        <v>39</v>
      </c>
    </row>
    <row r="14" customFormat="false" ht="15" hidden="false" customHeight="false" outlineLevel="0" collapsed="false">
      <c r="A14" s="119" t="s">
        <v>15</v>
      </c>
      <c r="B14" s="119" t="s">
        <v>40</v>
      </c>
    </row>
    <row r="15" customFormat="false" ht="15" hidden="false" customHeight="false" outlineLevel="0" collapsed="false">
      <c r="A15" s="119" t="s">
        <v>16</v>
      </c>
      <c r="B15" s="119" t="s">
        <v>41</v>
      </c>
    </row>
    <row r="16" customFormat="false" ht="15" hidden="false" customHeight="false" outlineLevel="0" collapsed="false">
      <c r="A16" s="119" t="s">
        <v>17</v>
      </c>
      <c r="B16" s="119" t="s">
        <v>42</v>
      </c>
    </row>
    <row r="17" customFormat="false" ht="15" hidden="false" customHeight="false" outlineLevel="0" collapsed="false">
      <c r="A17" s="119" t="s">
        <v>18</v>
      </c>
      <c r="B17" s="119" t="s">
        <v>43</v>
      </c>
    </row>
    <row r="18" customFormat="false" ht="15" hidden="false" customHeight="false" outlineLevel="0" collapsed="false">
      <c r="A18" s="119" t="s">
        <v>19</v>
      </c>
      <c r="B18" s="119" t="s">
        <v>44</v>
      </c>
    </row>
    <row r="19" customFormat="false" ht="15" hidden="false" customHeight="false" outlineLevel="0" collapsed="false">
      <c r="A19" s="119" t="s">
        <v>20</v>
      </c>
      <c r="B19" s="119" t="s">
        <v>45</v>
      </c>
    </row>
    <row r="20" customFormat="false" ht="15" hidden="false" customHeight="false" outlineLevel="0" collapsed="false">
      <c r="A20" s="119" t="s">
        <v>21</v>
      </c>
      <c r="B20" s="119" t="s">
        <v>46</v>
      </c>
    </row>
    <row r="21" customFormat="false" ht="15" hidden="false" customHeight="false" outlineLevel="0" collapsed="false">
      <c r="A21" s="119" t="s">
        <v>22</v>
      </c>
      <c r="B21" s="119" t="s">
        <v>47</v>
      </c>
    </row>
    <row r="22" customFormat="false" ht="15" hidden="false" customHeight="false" outlineLevel="0" collapsed="false">
      <c r="A22" s="119" t="s">
        <v>23</v>
      </c>
      <c r="B22" s="119" t="s">
        <v>48</v>
      </c>
    </row>
    <row r="23" customFormat="false" ht="15" hidden="false" customHeight="false" outlineLevel="0" collapsed="false">
      <c r="A23" s="119" t="s">
        <v>24</v>
      </c>
      <c r="B23" s="119" t="s">
        <v>49</v>
      </c>
    </row>
    <row r="24" customFormat="false" ht="15" hidden="false" customHeight="false" outlineLevel="0" collapsed="false">
      <c r="A24" s="119" t="s">
        <v>25</v>
      </c>
      <c r="B24" s="119" t="s">
        <v>50</v>
      </c>
    </row>
    <row r="25" customFormat="false" ht="15" hidden="false" customHeight="false" outlineLevel="0" collapsed="false">
      <c r="A25" s="119" t="s">
        <v>26</v>
      </c>
      <c r="B25" s="120"/>
    </row>
    <row r="26" customFormat="false" ht="15" hidden="false" customHeight="false" outlineLevel="0" collapsed="false">
      <c r="A26" s="35"/>
    </row>
    <row r="27" customFormat="false" ht="15" hidden="false" customHeight="false" outlineLevel="0" collapsed="false">
      <c r="A27" s="35"/>
    </row>
    <row r="28" customFormat="false" ht="15" hidden="false" customHeight="false" outlineLevel="0" collapsed="false">
      <c r="A28" s="35"/>
    </row>
    <row r="29" customFormat="false" ht="15" hidden="false" customHeight="false" outlineLevel="0" collapsed="false">
      <c r="A29" s="35"/>
    </row>
    <row r="30" customFormat="false" ht="15" hidden="false" customHeight="false" outlineLevel="0" collapsed="false">
      <c r="A30" s="35"/>
    </row>
    <row r="31" customFormat="false" ht="15" hidden="false" customHeight="false" outlineLevel="0" collapsed="false">
      <c r="A31" s="35"/>
    </row>
    <row r="32" customFormat="false" ht="15" hidden="false" customHeight="false" outlineLevel="0" collapsed="false">
      <c r="A32" s="35"/>
    </row>
    <row r="33" customFormat="false" ht="15" hidden="false" customHeight="false" outlineLevel="0" collapsed="false">
      <c r="A33" s="35"/>
    </row>
    <row r="34" customFormat="false" ht="15" hidden="false" customHeight="false" outlineLevel="0" collapsed="false">
      <c r="A34" s="35"/>
    </row>
    <row r="35" customFormat="false" ht="15" hidden="false" customHeight="false" outlineLevel="0" collapsed="false">
      <c r="A35" s="35"/>
    </row>
    <row r="36" customFormat="false" ht="15" hidden="false" customHeight="false" outlineLevel="0" collapsed="false">
      <c r="A36" s="35"/>
    </row>
    <row r="37" customFormat="false" ht="15" hidden="false" customHeight="false" outlineLevel="0" collapsed="false">
      <c r="A37" s="35"/>
    </row>
    <row r="38" customFormat="false" ht="15" hidden="false" customHeight="false" outlineLevel="0" collapsed="false">
      <c r="A38" s="35"/>
    </row>
    <row r="39" customFormat="false" ht="15" hidden="false" customHeight="false" outlineLevel="0" collapsed="false">
      <c r="A39" s="35"/>
    </row>
    <row r="40" customFormat="false" ht="15" hidden="false" customHeight="false" outlineLevel="0" collapsed="false">
      <c r="A40" s="35"/>
    </row>
    <row r="41" customFormat="false" ht="15" hidden="false" customHeight="false" outlineLevel="0" collapsed="false">
      <c r="A41" s="35"/>
    </row>
    <row r="42" customFormat="false" ht="15" hidden="false" customHeight="false" outlineLevel="0" collapsed="false">
      <c r="A42" s="35"/>
    </row>
    <row r="43" customFormat="false" ht="15" hidden="false" customHeight="false" outlineLevel="0" collapsed="false">
      <c r="A43" s="35"/>
    </row>
    <row r="44" customFormat="false" ht="15" hidden="false" customHeight="false" outlineLevel="0" collapsed="false">
      <c r="A44" s="35"/>
    </row>
    <row r="45" customFormat="false" ht="15" hidden="false" customHeight="false" outlineLevel="0" collapsed="false">
      <c r="A45" s="35"/>
    </row>
    <row r="46" customFormat="false" ht="15" hidden="false" customHeight="false" outlineLevel="0" collapsed="false">
      <c r="A46" s="35"/>
    </row>
    <row r="47" customFormat="false" ht="15" hidden="false" customHeight="false" outlineLevel="0" collapsed="false">
      <c r="A47" s="35"/>
    </row>
    <row r="48" customFormat="false" ht="15" hidden="false" customHeight="false" outlineLevel="0" collapsed="false">
      <c r="A48" s="35"/>
    </row>
    <row r="49" customFormat="false" ht="15" hidden="false" customHeight="false" outlineLevel="0" collapsed="false">
      <c r="A49" s="35"/>
    </row>
  </sheetData>
  <printOptions headings="false" gridLines="false" gridLinesSet="true" horizontalCentered="false" verticalCentered="false"/>
  <pageMargins left="0.7" right="0.7" top="0.75" bottom="0.75" header="0.511805555555555" footer="0.511805555555555"/>
  <pageSetup paperSize="9" scale="2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6</v>
      </c>
    </row>
    <row r="2" customFormat="false" ht="12.8" hidden="false" customHeight="false" outlineLevel="0" collapsed="false">
      <c r="A2" s="94" t="n">
        <v>1</v>
      </c>
      <c r="B2" s="95" t="n">
        <v>44446</v>
      </c>
      <c r="C2" s="40" t="s">
        <v>40</v>
      </c>
      <c r="D2" s="96"/>
      <c r="E2" s="96"/>
      <c r="F2" s="40" t="s">
        <v>48</v>
      </c>
      <c r="G2" s="97" t="str">
        <f aca="false">C2</f>
        <v>Robertinho</v>
      </c>
      <c r="H2" s="94" t="n">
        <f aca="false">IF(AND(E2=0,E3=0),25,20)</f>
        <v>25</v>
      </c>
      <c r="I2" s="97" t="str">
        <f aca="false">F2</f>
        <v>Guto</v>
      </c>
      <c r="J2" s="94" t="n">
        <f aca="false">IF(E2="WO40",-40,MAX(4,SUM(E2:E3)))</f>
        <v>4</v>
      </c>
      <c r="K2" s="94" t="n">
        <f aca="false">IF(D2&gt;E2,1,0)+IF(D3&gt;E3,1,0)+IF(D4&gt;E4,1,0)</f>
        <v>0</v>
      </c>
      <c r="L2" s="94" t="n">
        <f aca="false">IF(E2&gt;D2,1,0)+IF(E3&gt;D3,1,0)+IF(E4&gt;D4,1,0)</f>
        <v>0</v>
      </c>
      <c r="M2" s="97" t="str">
        <f aca="false">G2&amp;" d. "&amp;I2</f>
        <v>Robertinho d. Guto</v>
      </c>
      <c r="N2" s="97" t="str">
        <f aca="false">G2&amp;" x "&amp;I2</f>
        <v>Robertinho x Guto</v>
      </c>
      <c r="O2" s="97" t="str">
        <f aca="false">I2&amp;" x "&amp;G2</f>
        <v>Guto x Robertinho</v>
      </c>
      <c r="P2" s="94" t="n">
        <f aca="false">MONTH(B2)</f>
        <v>9</v>
      </c>
      <c r="Q2" s="94" t="n">
        <f aca="false">QUOTIENT(B2-2,7)-6129</f>
        <v>220</v>
      </c>
    </row>
    <row r="3" customFormat="false" ht="12.75" hidden="false" customHeight="false" outlineLevel="0" collapsed="false">
      <c r="A3" s="94"/>
      <c r="B3" s="39"/>
      <c r="C3" s="40"/>
      <c r="D3" s="98"/>
      <c r="E3" s="98"/>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c r="C5" s="40"/>
      <c r="D5" s="96"/>
      <c r="E5" s="96"/>
      <c r="F5" s="40"/>
      <c r="G5" s="105" t="n">
        <f aca="false">C5</f>
        <v>0</v>
      </c>
      <c r="H5" s="104" t="n">
        <f aca="false">IF(AND(E5=0,E6=0),25,20)</f>
        <v>25</v>
      </c>
      <c r="I5" s="105" t="n">
        <f aca="false">F5</f>
        <v>0</v>
      </c>
      <c r="J5" s="94" t="n">
        <f aca="false">IF(E5="WO40",-40,MAX(4,SUM(E5:E6)))</f>
        <v>4</v>
      </c>
      <c r="K5" s="104" t="n">
        <f aca="false">IF(D5&gt;E5,1,0)+IF(D6&gt;E6,1,0)+IF(D7&gt;E7,1,0)</f>
        <v>0</v>
      </c>
      <c r="L5" s="104" t="n">
        <f aca="false">IF(E5&gt;D5,1,0)+IF(E6&gt;D6,1,0)+IF(E7&gt;D7,1,0)</f>
        <v>0</v>
      </c>
      <c r="M5" s="97" t="str">
        <f aca="false">G5&amp;" d. "&amp;I5</f>
        <v>0 d. 0</v>
      </c>
      <c r="N5" s="97" t="str">
        <f aca="false">G5&amp;" x "&amp;I5</f>
        <v>0 x 0</v>
      </c>
      <c r="O5" s="97" t="str">
        <f aca="false">I5&amp;" x "&amp;G5</f>
        <v>0 x 0</v>
      </c>
      <c r="P5" s="94" t="n">
        <f aca="false">MONTH(B5)</f>
        <v>12</v>
      </c>
      <c r="Q5" s="94" t="n">
        <f aca="false">QUOTIENT(B5-2,7)-6129</f>
        <v>-6129</v>
      </c>
    </row>
    <row r="6" customFormat="false" ht="12.75" hidden="false" customHeight="false" outlineLevel="0" collapsed="false">
      <c r="A6" s="94"/>
      <c r="B6" s="39"/>
      <c r="C6" s="40"/>
      <c r="D6" s="98"/>
      <c r="E6" s="98"/>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c r="C8" s="40"/>
      <c r="D8" s="96"/>
      <c r="E8" s="96"/>
      <c r="F8" s="40"/>
      <c r="G8" s="105" t="n">
        <f aca="false">C8</f>
        <v>0</v>
      </c>
      <c r="H8" s="104" t="n">
        <f aca="false">IF(AND(E8=0,E9=0),25,20)</f>
        <v>25</v>
      </c>
      <c r="I8" s="105" t="n">
        <f aca="false">F8</f>
        <v>0</v>
      </c>
      <c r="J8" s="94" t="n">
        <f aca="false">IF(E8="WO40",-40,MAX(4,SUM(E8:E9)))</f>
        <v>4</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c r="P8" s="94" t="n">
        <f aca="false">MONTH(B8)</f>
        <v>12</v>
      </c>
      <c r="Q8" s="94" t="n">
        <f aca="false">QUOTIENT(B8-2,7)-6129</f>
        <v>-6129</v>
      </c>
    </row>
    <row r="9" customFormat="false" ht="12.75" hidden="false" customHeight="false" outlineLevel="0" collapsed="false">
      <c r="A9" s="94"/>
      <c r="B9" s="39"/>
      <c r="C9" s="40"/>
      <c r="D9" s="98"/>
      <c r="E9" s="98"/>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c r="C11" s="40"/>
      <c r="D11" s="96"/>
      <c r="E11" s="96"/>
      <c r="F11" s="40"/>
      <c r="G11" s="105" t="n">
        <f aca="false">C11</f>
        <v>0</v>
      </c>
      <c r="H11" s="104" t="n">
        <f aca="false">IF(AND(E11=0,E12=0),25,20)</f>
        <v>25</v>
      </c>
      <c r="I11" s="105" t="n">
        <f aca="false">F11</f>
        <v>0</v>
      </c>
      <c r="J11" s="94" t="n">
        <f aca="false">IF(E11="WO40",-40,MAX(4,SUM(E11:E12)))</f>
        <v>4</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c r="P11" s="94" t="n">
        <f aca="false">MONTH(B11)</f>
        <v>12</v>
      </c>
      <c r="Q11" s="94" t="n">
        <f aca="false">QUOTIENT(B11-2,7)-6129</f>
        <v>-6129</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c r="C14" s="40"/>
      <c r="D14" s="96"/>
      <c r="E14" s="96"/>
      <c r="F14" s="40"/>
      <c r="G14" s="105" t="n">
        <f aca="false">C14</f>
        <v>0</v>
      </c>
      <c r="H14" s="104" t="n">
        <f aca="false">IF(AND(E14=0,E15=0),25,20)</f>
        <v>25</v>
      </c>
      <c r="I14" s="105" t="n">
        <f aca="false">F14</f>
        <v>0</v>
      </c>
      <c r="J14" s="94" t="n">
        <f aca="false">IF(E14="WO40",-40,MAX(4,SUM(E14:E15)))</f>
        <v>4</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c r="P14" s="94" t="n">
        <f aca="false">MONTH(B14)</f>
        <v>12</v>
      </c>
      <c r="Q14" s="94" t="n">
        <f aca="false">QUOTIENT(B14-2,7)-6129</f>
        <v>-6129</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c r="C17" s="40"/>
      <c r="D17" s="96"/>
      <c r="E17" s="96"/>
      <c r="F17" s="40"/>
      <c r="G17" s="105" t="n">
        <f aca="false">C17</f>
        <v>0</v>
      </c>
      <c r="H17" s="104" t="n">
        <f aca="false">IF(AND(E17=0,E18=0),25,20)</f>
        <v>25</v>
      </c>
      <c r="I17" s="105" t="n">
        <f aca="false">F17</f>
        <v>0</v>
      </c>
      <c r="J17" s="94" t="n">
        <f aca="false">IF(E17="WO40",-40,MAX(4,SUM(E17:E18)))</f>
        <v>4</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c r="P17" s="94" t="n">
        <f aca="false">MONTH(B17)</f>
        <v>12</v>
      </c>
      <c r="Q17" s="94" t="n">
        <f aca="false">QUOTIENT(B17-2,7)-6129</f>
        <v>-6129</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c r="C20" s="40"/>
      <c r="D20" s="96"/>
      <c r="E20" s="96"/>
      <c r="F20" s="40"/>
      <c r="G20" s="105" t="n">
        <f aca="false">C20</f>
        <v>0</v>
      </c>
      <c r="H20" s="104" t="n">
        <f aca="false">IF(AND(E20=0,E21=0),25,20)</f>
        <v>25</v>
      </c>
      <c r="I20" s="105" t="n">
        <f aca="false">F20</f>
        <v>0</v>
      </c>
      <c r="J20" s="94" t="n">
        <f aca="false">IF(E20="WO40",-40,MAX(4,SUM(E20:E21)))</f>
        <v>4</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c r="P20" s="94" t="n">
        <f aca="false">MONTH(B20)</f>
        <v>12</v>
      </c>
      <c r="Q20" s="94" t="n">
        <f aca="false">QUOTIENT(B20-2,7)-6129</f>
        <v>-6129</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c r="C23" s="40"/>
      <c r="D23" s="96"/>
      <c r="E23" s="96"/>
      <c r="F23" s="40"/>
      <c r="G23" s="105" t="n">
        <f aca="false">C23</f>
        <v>0</v>
      </c>
      <c r="H23" s="104" t="n">
        <f aca="false">IF(AND(E23=0,E24=0),25,20)</f>
        <v>25</v>
      </c>
      <c r="I23" s="105" t="n">
        <f aca="false">F23</f>
        <v>0</v>
      </c>
      <c r="J23" s="94" t="n">
        <f aca="false">IF(E23="WO40",-40,MAX(4,SUM(E23:E24)))</f>
        <v>4</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c r="P23" s="94" t="n">
        <f aca="false">MONTH(B23)</f>
        <v>12</v>
      </c>
      <c r="Q23" s="94" t="n">
        <f aca="false">QUOTIENT(B23-2,7)-6129</f>
        <v>-6129</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c r="C26" s="40"/>
      <c r="D26" s="96"/>
      <c r="E26" s="96"/>
      <c r="F26" s="40"/>
      <c r="G26" s="105" t="n">
        <f aca="false">C26</f>
        <v>0</v>
      </c>
      <c r="H26" s="104" t="n">
        <f aca="false">IF(AND(E26=0,E27=0),25,20)</f>
        <v>25</v>
      </c>
      <c r="I26" s="105" t="n">
        <f aca="false">F26</f>
        <v>0</v>
      </c>
      <c r="J26" s="94" t="n">
        <f aca="false">IF(E26="WO40",-40,MAX(4,SUM(E26:E27)))</f>
        <v>4</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c r="P26" s="94" t="n">
        <f aca="false">MONTH(B26)</f>
        <v>12</v>
      </c>
      <c r="Q26" s="94" t="n">
        <f aca="false">QUOTIENT(B26-2,7)-6129</f>
        <v>-6129</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c r="C29" s="40"/>
      <c r="D29" s="96"/>
      <c r="E29" s="96"/>
      <c r="F29" s="40"/>
      <c r="G29" s="105" t="n">
        <f aca="false">C29</f>
        <v>0</v>
      </c>
      <c r="H29" s="104" t="n">
        <f aca="false">IF(AND(E29=0,E30=0),25,20)</f>
        <v>25</v>
      </c>
      <c r="I29" s="105" t="n">
        <f aca="false">F29</f>
        <v>0</v>
      </c>
      <c r="J29" s="94" t="n">
        <f aca="false">IF(E29="WO40",-40,MAX(4,SUM(E29:E30)))</f>
        <v>4</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c r="P29" s="94" t="n">
        <f aca="false">MONTH(B29)</f>
        <v>12</v>
      </c>
      <c r="Q29" s="94" t="n">
        <f aca="false">QUOTIENT(B29-2,7)-6129</f>
        <v>-6129</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c r="C32" s="40"/>
      <c r="D32" s="96"/>
      <c r="E32" s="96"/>
      <c r="F32" s="40"/>
      <c r="G32" s="105" t="n">
        <f aca="false">C32</f>
        <v>0</v>
      </c>
      <c r="H32" s="104" t="n">
        <f aca="false">IF(AND(E32=0,E33=0),25,20)</f>
        <v>25</v>
      </c>
      <c r="I32" s="105" t="n">
        <f aca="false">F32</f>
        <v>0</v>
      </c>
      <c r="J32" s="94" t="n">
        <f aca="false">IF(E32="WO40",-40,MAX(4,SUM(E32:E33)))</f>
        <v>4</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c r="P32" s="94" t="n">
        <f aca="false">MONTH(B32)</f>
        <v>12</v>
      </c>
      <c r="Q32" s="94" t="n">
        <f aca="false">QUOTIENT(B32-2,7)-6129</f>
        <v>-6129</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c r="C35" s="40"/>
      <c r="D35" s="96"/>
      <c r="E35" s="96"/>
      <c r="F35" s="40"/>
      <c r="G35" s="105" t="n">
        <f aca="false">C35</f>
        <v>0</v>
      </c>
      <c r="H35" s="104" t="n">
        <f aca="false">IF(AND(E35=0,E36=0),25,20)</f>
        <v>25</v>
      </c>
      <c r="I35" s="105" t="n">
        <f aca="false">F35</f>
        <v>0</v>
      </c>
      <c r="J35" s="94" t="n">
        <f aca="false">IF(E35="WO40",-40,MAX(4,SUM(E35:E36)))</f>
        <v>4</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c r="P35" s="94" t="n">
        <f aca="false">MONTH(B35)</f>
        <v>12</v>
      </c>
      <c r="Q35" s="94" t="n">
        <f aca="false">QUOTIENT(B35-2,7)-6129</f>
        <v>-6129</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c r="C38" s="40"/>
      <c r="D38" s="96"/>
      <c r="E38" s="96"/>
      <c r="F38" s="40"/>
      <c r="G38" s="105" t="n">
        <f aca="false">C38</f>
        <v>0</v>
      </c>
      <c r="H38" s="104" t="n">
        <f aca="false">IF(AND(E38=0,E39=0),25,20)</f>
        <v>25</v>
      </c>
      <c r="I38" s="105" t="n">
        <f aca="false">F38</f>
        <v>0</v>
      </c>
      <c r="J38" s="94" t="n">
        <f aca="false">IF(E38="WO40",-40,MAX(4,SUM(E38:E39)))</f>
        <v>4</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c r="P38" s="94" t="n">
        <f aca="false">MONTH(B38)</f>
        <v>12</v>
      </c>
      <c r="Q38" s="94" t="n">
        <f aca="false">QUOTIENT(B38-2,7)-6129</f>
        <v>-6129</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c r="C41" s="40"/>
      <c r="D41" s="96"/>
      <c r="E41" s="96"/>
      <c r="F41" s="40"/>
      <c r="G41" s="105" t="n">
        <f aca="false">C41</f>
        <v>0</v>
      </c>
      <c r="H41" s="104" t="n">
        <f aca="false">IF(AND(E41=0,E42=0),25,20)</f>
        <v>25</v>
      </c>
      <c r="I41" s="105" t="n">
        <f aca="false">F41</f>
        <v>0</v>
      </c>
      <c r="J41" s="94" t="n">
        <f aca="false">IF(E41="WO40",-40,MAX(4,SUM(E41:E42)))</f>
        <v>4</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c r="P41" s="94" t="n">
        <f aca="false">MONTH(B41)</f>
        <v>12</v>
      </c>
      <c r="Q41" s="94" t="n">
        <f aca="false">QUOTIENT(B41-2,7)-6129</f>
        <v>-6129</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2.75" hidden="false" customHeight="false" outlineLevel="0" collapsed="false">
      <c r="A48" s="94"/>
      <c r="B48" s="39"/>
      <c r="C48" s="40"/>
      <c r="D48" s="98"/>
      <c r="E48" s="98"/>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2.75" hidden="false" customHeight="false" outlineLevel="0" collapsed="false">
      <c r="A51" s="94"/>
      <c r="B51" s="39"/>
      <c r="C51" s="40"/>
      <c r="D51" s="98"/>
      <c r="E51" s="98"/>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2.75" hidden="false" customHeight="false" outlineLevel="0" collapsed="false">
      <c r="A54" s="94"/>
      <c r="B54" s="39"/>
      <c r="C54" s="40"/>
      <c r="D54" s="98"/>
      <c r="E54" s="98"/>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2.75" hidden="false" customHeight="false" outlineLevel="0" collapsed="false">
      <c r="A57" s="94"/>
      <c r="B57" s="39"/>
      <c r="C57" s="40"/>
      <c r="D57" s="98"/>
      <c r="E57" s="98"/>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2.75" hidden="false" customHeight="false" outlineLevel="0" collapsed="false">
      <c r="A60" s="94"/>
      <c r="B60" s="39"/>
      <c r="C60" s="40"/>
      <c r="D60" s="98"/>
      <c r="E60" s="98"/>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2.75" hidden="false" customHeight="false" outlineLevel="0" collapsed="false">
      <c r="A63" s="94"/>
      <c r="B63" s="39"/>
      <c r="C63" s="40"/>
      <c r="D63" s="98"/>
      <c r="E63" s="98"/>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2.75" hidden="false" customHeight="false" outlineLevel="0" collapsed="false">
      <c r="A66" s="94"/>
      <c r="B66" s="39"/>
      <c r="C66" s="40"/>
      <c r="D66" s="98"/>
      <c r="E66" s="98"/>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98"/>
      <c r="E69" s="98"/>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98"/>
      <c r="E72" s="98"/>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98"/>
      <c r="E75" s="98"/>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98"/>
      <c r="E78" s="98"/>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04" t="n">
        <f aca="false">IF(AND(E218=0,E219=0),25,20)</f>
        <v>25</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0</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0</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0</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0</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0</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0</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0</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0</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0</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0</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0</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0</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0</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0</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0</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0</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0</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0</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0</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0</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0</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0</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0</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0</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0</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0</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0</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0</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0</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0</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0</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0</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0</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0</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0</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0</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0</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0</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0</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0</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0</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0</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0</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0</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0</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0</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0</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0</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0</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0</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0</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0</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0</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0</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0</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0</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0</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0</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0</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0</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0</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0</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0</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0</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0</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0</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0</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0</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0</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0</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0</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0</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0</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0</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0</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0</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0</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0</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0</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0</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0</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0</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0</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0</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0</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0</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0</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0</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0</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0</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0</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0</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0</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0</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0</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0</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0</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0</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0</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0</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0</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0</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0</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0</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0</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0</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0</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0</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0</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0</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0</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0</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0</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0</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0</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0</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0</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0</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0</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0</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0</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0</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0</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0</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0</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0</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0</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0</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0</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0</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0</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0</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0</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0</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0</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0</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0</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0</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0</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0</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0</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0</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0</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0</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0</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0</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0</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0</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0</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0</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0</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0</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0</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0</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0</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0</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0</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0</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0</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0</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0</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0</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0</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0</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0</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0</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0</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0</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0</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0</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0</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0</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0</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0</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0</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0</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121"/>
      <c r="C1073" s="40"/>
      <c r="D1073" s="96"/>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0</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121"/>
      <c r="C1076" s="40"/>
      <c r="D1076" s="96"/>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0</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121"/>
      <c r="C1079" s="40"/>
      <c r="D1079" s="96"/>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0</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121"/>
      <c r="C1082" s="40"/>
      <c r="D1082" s="96"/>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0</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121"/>
      <c r="C1085" s="40"/>
      <c r="D1085" s="96"/>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0</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121"/>
      <c r="C1088" s="40"/>
      <c r="D1088" s="96"/>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0</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121"/>
      <c r="C1091" s="40"/>
      <c r="D1091" s="96"/>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0</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121"/>
      <c r="C1094" s="40"/>
      <c r="D1094" s="96"/>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0</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121"/>
      <c r="C1097" s="40"/>
      <c r="D1097" s="96"/>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0</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121"/>
      <c r="C1100" s="40"/>
      <c r="D1100" s="96"/>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0</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121"/>
      <c r="C1103" s="40"/>
      <c r="D1103" s="96"/>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0</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121"/>
      <c r="C1106" s="40"/>
      <c r="D1106" s="96"/>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0</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121"/>
      <c r="C1109" s="40"/>
      <c r="D1109" s="96"/>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0</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121"/>
      <c r="C1112" s="40"/>
      <c r="D1112" s="96"/>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0</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121"/>
      <c r="C1115" s="40"/>
      <c r="D1115" s="96"/>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0</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121"/>
      <c r="C1118" s="40"/>
      <c r="D1118" s="96"/>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0</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121"/>
      <c r="C1121" s="40"/>
      <c r="D1121" s="96"/>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0</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121"/>
      <c r="C1124" s="40"/>
      <c r="D1124" s="96"/>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0</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121"/>
      <c r="C1127" s="40"/>
      <c r="D1127" s="96"/>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0</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121"/>
      <c r="C1130" s="40"/>
      <c r="D1130" s="96"/>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0</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121"/>
      <c r="C1133" s="40"/>
      <c r="D1133" s="96"/>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0</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121"/>
      <c r="C1136" s="40"/>
      <c r="D1136" s="96"/>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0</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121"/>
      <c r="C1139" s="40"/>
      <c r="D1139" s="96"/>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0</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121"/>
      <c r="C1142" s="40"/>
      <c r="D1142" s="96"/>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0</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121"/>
      <c r="C1145" s="40"/>
      <c r="D1145" s="96"/>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0</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121"/>
      <c r="C1148" s="40"/>
      <c r="D1148" s="96"/>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0</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121"/>
      <c r="C1151" s="40"/>
      <c r="D1151" s="96"/>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0</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121"/>
      <c r="C1154" s="40"/>
      <c r="D1154" s="96"/>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0</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121"/>
      <c r="C1157" s="40"/>
      <c r="D1157" s="96"/>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0</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121"/>
      <c r="C1160" s="40"/>
      <c r="D1160" s="96"/>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0</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121"/>
      <c r="C1163" s="40"/>
      <c r="D1163" s="96"/>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0</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121"/>
      <c r="C1166" s="40"/>
      <c r="D1166" s="96"/>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0</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121"/>
      <c r="C1169" s="40"/>
      <c r="D1169" s="96"/>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0</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121"/>
      <c r="C1172" s="40"/>
      <c r="D1172" s="96"/>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0</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121"/>
      <c r="C1175" s="40"/>
      <c r="D1175" s="96"/>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0</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121"/>
      <c r="C1178" s="40"/>
      <c r="D1178" s="96"/>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0</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121"/>
      <c r="C1181" s="40"/>
      <c r="D1181" s="96"/>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0</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121"/>
      <c r="C1184" s="40"/>
      <c r="D1184" s="96"/>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0</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121"/>
      <c r="C1187" s="40"/>
      <c r="D1187" s="96"/>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0</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121"/>
      <c r="C1190" s="40"/>
      <c r="D1190" s="96"/>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0</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121"/>
      <c r="C1193" s="40"/>
      <c r="D1193" s="96"/>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0</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121"/>
      <c r="C1196" s="40"/>
      <c r="D1196" s="96"/>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0</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121"/>
      <c r="C1199" s="40"/>
      <c r="D1199" s="96"/>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0</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121"/>
      <c r="C1202" s="40"/>
      <c r="D1202" s="96"/>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0</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121"/>
      <c r="C1205" s="40"/>
      <c r="D1205" s="96"/>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0</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121"/>
      <c r="C1208" s="40"/>
      <c r="D1208" s="96"/>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0</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121"/>
      <c r="C1211" s="40"/>
      <c r="D1211" s="96"/>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0</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121"/>
      <c r="C1214" s="40"/>
      <c r="D1214" s="96"/>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0</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121"/>
      <c r="C1217" s="40"/>
      <c r="D1217" s="96"/>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0</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121"/>
      <c r="C1220" s="40"/>
      <c r="D1220" s="96"/>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0</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121"/>
      <c r="C1223" s="40"/>
      <c r="D1223" s="96"/>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0</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121"/>
      <c r="C1226" s="40"/>
      <c r="D1226" s="96"/>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0</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121"/>
      <c r="C1229" s="40"/>
      <c r="D1229" s="96"/>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0</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121"/>
      <c r="C1232" s="40"/>
      <c r="D1232" s="96"/>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0</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121"/>
      <c r="C1235" s="40"/>
      <c r="D1235" s="96"/>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0</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121"/>
      <c r="C1238" s="40"/>
      <c r="D1238" s="96"/>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0</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121"/>
      <c r="C1241" s="40"/>
      <c r="D1241" s="96"/>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0</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121"/>
      <c r="C1244" s="40"/>
      <c r="D1244" s="96"/>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0</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121"/>
      <c r="C1247" s="40"/>
      <c r="D1247" s="96"/>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0</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121"/>
      <c r="C1250" s="40"/>
      <c r="D1250" s="96"/>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0</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121"/>
      <c r="C1253" s="40"/>
      <c r="D1253" s="96"/>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0</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121"/>
      <c r="C1256" s="40"/>
      <c r="D1256" s="96"/>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0</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121"/>
      <c r="C1259" s="40"/>
      <c r="D1259" s="96"/>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0</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121"/>
      <c r="C1262" s="40"/>
      <c r="D1262" s="96"/>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0</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121"/>
      <c r="C1265" s="40"/>
      <c r="D1265" s="96"/>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0</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121"/>
      <c r="C1268" s="40"/>
      <c r="D1268" s="96"/>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0</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121"/>
      <c r="C1271" s="40"/>
      <c r="D1271" s="96"/>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0</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121"/>
      <c r="C1274" s="40"/>
      <c r="D1274" s="96"/>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0</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121"/>
      <c r="C1277" s="40"/>
      <c r="D1277" s="96"/>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0</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121"/>
      <c r="C1280" s="40"/>
      <c r="D1280" s="96"/>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0</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121"/>
      <c r="C1283" s="40"/>
      <c r="D1283" s="96"/>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0</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121"/>
      <c r="C1286" s="40"/>
      <c r="D1286" s="96"/>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0</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121"/>
      <c r="C1289" s="40"/>
      <c r="D1289" s="96"/>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0</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121"/>
      <c r="C1292" s="40"/>
      <c r="D1292" s="96"/>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0</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121"/>
      <c r="C1295" s="40"/>
      <c r="D1295" s="96"/>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0</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121"/>
      <c r="C1298" s="40"/>
      <c r="D1298" s="96"/>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0</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121"/>
      <c r="C1301" s="40"/>
      <c r="D1301" s="96"/>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0</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121"/>
      <c r="C1304" s="40"/>
      <c r="D1304" s="96"/>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0</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121"/>
      <c r="C1307" s="40"/>
      <c r="D1307" s="96"/>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0</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121"/>
      <c r="C1310" s="40"/>
      <c r="D1310" s="96"/>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0</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121"/>
      <c r="C1313" s="40"/>
      <c r="D1313" s="96"/>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0</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121"/>
      <c r="C1316" s="40"/>
      <c r="D1316" s="96"/>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0</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121"/>
      <c r="C1319" s="40"/>
      <c r="D1319" s="96"/>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0</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121"/>
      <c r="C1322" s="40"/>
      <c r="D1322" s="96"/>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0</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121"/>
      <c r="C1325" s="40"/>
      <c r="D1325" s="96"/>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0</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121"/>
      <c r="C1328" s="40"/>
      <c r="D1328" s="96"/>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0</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121"/>
      <c r="C1331" s="40"/>
      <c r="D1331" s="96"/>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0</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121"/>
      <c r="C1334" s="40"/>
      <c r="D1334" s="96"/>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0</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121"/>
      <c r="C1337" s="40"/>
      <c r="D1337" s="96"/>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0</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121"/>
      <c r="C1340" s="40"/>
      <c r="D1340" s="96"/>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0</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121"/>
      <c r="C1343" s="40"/>
      <c r="D1343" s="96"/>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0</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121"/>
      <c r="C1346" s="40"/>
      <c r="D1346" s="96"/>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0</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121"/>
      <c r="C1349" s="40"/>
      <c r="D1349" s="96"/>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0</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121"/>
      <c r="C1352" s="40"/>
      <c r="D1352" s="96"/>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0</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121"/>
      <c r="C1355" s="40"/>
      <c r="D1355" s="96"/>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0</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121"/>
      <c r="C1358" s="40"/>
      <c r="D1358" s="96"/>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0</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121"/>
      <c r="C1361" s="40"/>
      <c r="D1361" s="96"/>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0</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121"/>
      <c r="C1364" s="40"/>
      <c r="D1364" s="96"/>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0</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121"/>
      <c r="C1367" s="40"/>
      <c r="D1367" s="96"/>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0</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121"/>
      <c r="C1370" s="40"/>
      <c r="D1370" s="96"/>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0</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121"/>
      <c r="C1373" s="40"/>
      <c r="D1373" s="96"/>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0</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121"/>
      <c r="C1376" s="40"/>
      <c r="D1376" s="96"/>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0</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121"/>
      <c r="C1379" s="40"/>
      <c r="D1379" s="96"/>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0</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121"/>
      <c r="C1382" s="40"/>
      <c r="D1382" s="96"/>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0</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121"/>
      <c r="C1385" s="40"/>
      <c r="D1385" s="96"/>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0</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121"/>
      <c r="C1388" s="40"/>
      <c r="D1388" s="96"/>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0</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121"/>
      <c r="C1391" s="40"/>
      <c r="D1391" s="96"/>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0</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121"/>
      <c r="C1394" s="40"/>
      <c r="D1394" s="96"/>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0</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121"/>
      <c r="C1397" s="40"/>
      <c r="D1397" s="96"/>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0</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121"/>
      <c r="C1400" s="40"/>
      <c r="D1400" s="96"/>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0</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121"/>
      <c r="C1403" s="40"/>
      <c r="D1403" s="96"/>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0</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121"/>
      <c r="C1406" s="40"/>
      <c r="D1406" s="96"/>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0</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121"/>
      <c r="C1409" s="40"/>
      <c r="D1409" s="96"/>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0</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121"/>
      <c r="C1412" s="40"/>
      <c r="D1412" s="96"/>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0</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121"/>
      <c r="C1415" s="40"/>
      <c r="D1415" s="96"/>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0</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121"/>
      <c r="C1418" s="40"/>
      <c r="D1418" s="96"/>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0</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121"/>
      <c r="C1421" s="40"/>
      <c r="D1421" s="96"/>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0</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121"/>
      <c r="C1424" s="40"/>
      <c r="D1424" s="96"/>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0</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121"/>
      <c r="C1427" s="40"/>
      <c r="D1427" s="96"/>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0</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121"/>
      <c r="C1430" s="40"/>
      <c r="D1430" s="96"/>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0</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121"/>
      <c r="C1433" s="40"/>
      <c r="D1433" s="96"/>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0</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121"/>
      <c r="C1436" s="40"/>
      <c r="D1436" s="96"/>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0</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121"/>
      <c r="C1439" s="40"/>
      <c r="D1439" s="96"/>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0</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121"/>
      <c r="C1442" s="40"/>
      <c r="D1442" s="96"/>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0</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121"/>
      <c r="C1445" s="40"/>
      <c r="D1445" s="96"/>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0</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121"/>
      <c r="C1448" s="40"/>
      <c r="D1448" s="96"/>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0</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121"/>
      <c r="C1451" s="40"/>
      <c r="D1451" s="96"/>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0</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121"/>
      <c r="C1454" s="40"/>
      <c r="D1454" s="96"/>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0</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121"/>
      <c r="C1457" s="40"/>
      <c r="D1457" s="96"/>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0</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121"/>
      <c r="C1460" s="40"/>
      <c r="D1460" s="96"/>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0</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121"/>
      <c r="C1463" s="40"/>
      <c r="D1463" s="96"/>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0</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121"/>
      <c r="C1466" s="40"/>
      <c r="D1466" s="96"/>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0</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121"/>
      <c r="C1469" s="40"/>
      <c r="D1469" s="96"/>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0</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121"/>
      <c r="C1472" s="40"/>
      <c r="D1472" s="96"/>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0</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121"/>
      <c r="C1475" s="40"/>
      <c r="D1475" s="96"/>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0</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121"/>
      <c r="C1478" s="40"/>
      <c r="D1478" s="96"/>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0</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121"/>
      <c r="C1481" s="40"/>
      <c r="D1481" s="96"/>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0</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121"/>
      <c r="C1484" s="40"/>
      <c r="D1484" s="96"/>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0</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121"/>
      <c r="C1487" s="40"/>
      <c r="D1487" s="96"/>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0</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121"/>
      <c r="C1490" s="40"/>
      <c r="D1490" s="96"/>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0</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121"/>
      <c r="C1493" s="40"/>
      <c r="D1493" s="96"/>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0</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121"/>
      <c r="C1496" s="40"/>
      <c r="D1496" s="96"/>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0</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121"/>
      <c r="C1499" s="40"/>
      <c r="D1499" s="96"/>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0</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121"/>
      <c r="C1502" s="40"/>
      <c r="D1502" s="96"/>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0</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121"/>
      <c r="C1505" s="40"/>
      <c r="D1505" s="96"/>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0</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121"/>
      <c r="C1508" s="40"/>
      <c r="D1508" s="96"/>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0</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121"/>
      <c r="C1511" s="40"/>
      <c r="D1511" s="96"/>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0</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121"/>
      <c r="C1514" s="40"/>
      <c r="D1514" s="96"/>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0</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121"/>
      <c r="C1517" s="40"/>
      <c r="D1517" s="96"/>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0</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121"/>
      <c r="C1520" s="40"/>
      <c r="D1520" s="96"/>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0</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121"/>
      <c r="C1523" s="40"/>
      <c r="D1523" s="96"/>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0</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121"/>
      <c r="C1526" s="40"/>
      <c r="D1526" s="96"/>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0</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121"/>
      <c r="C1529" s="40"/>
      <c r="D1529" s="96"/>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0</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121"/>
      <c r="C1532" s="40"/>
      <c r="D1532" s="96"/>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0</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121"/>
      <c r="C1535" s="40"/>
      <c r="D1535" s="96"/>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0</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121"/>
      <c r="C1538" s="40"/>
      <c r="D1538" s="96"/>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0</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121"/>
      <c r="C1541" s="40"/>
      <c r="D1541" s="96"/>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0</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121"/>
      <c r="C1544" s="40"/>
      <c r="D1544" s="96"/>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0</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121"/>
      <c r="C1547" s="40"/>
      <c r="D1547" s="96"/>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0</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121"/>
      <c r="C1550" s="40"/>
      <c r="D1550" s="96"/>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0</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121"/>
      <c r="C1553" s="40"/>
      <c r="D1553" s="96"/>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0</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121"/>
      <c r="C1556" s="40"/>
      <c r="D1556" s="96"/>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0</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121"/>
      <c r="C1559" s="40"/>
      <c r="D1559" s="96"/>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0</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121"/>
      <c r="C1562" s="40"/>
      <c r="D1562" s="96"/>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0</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121"/>
      <c r="C1565" s="40"/>
      <c r="D1565" s="96"/>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0</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121"/>
      <c r="C1568" s="40"/>
      <c r="D1568" s="96"/>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0</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121"/>
      <c r="C1571" s="40"/>
      <c r="D1571" s="96"/>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0</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121"/>
      <c r="C1574" s="40"/>
      <c r="D1574" s="96"/>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0</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121"/>
      <c r="C1577" s="40"/>
      <c r="D1577" s="96"/>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0</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121"/>
      <c r="C1580" s="40"/>
      <c r="D1580" s="96"/>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0</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121"/>
      <c r="C1583" s="40"/>
      <c r="D1583" s="96"/>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0</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121"/>
      <c r="C1586" s="40"/>
      <c r="D1586" s="96"/>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0</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121"/>
      <c r="C1589" s="40"/>
      <c r="D1589" s="96"/>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0</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121"/>
      <c r="C1592" s="40"/>
      <c r="D1592" s="96"/>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0</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121"/>
      <c r="C1595" s="40"/>
      <c r="D1595" s="96"/>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0</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121"/>
      <c r="C1598" s="40"/>
      <c r="D1598" s="96"/>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0</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121"/>
      <c r="C1601" s="40"/>
      <c r="D1601" s="96"/>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0</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121"/>
      <c r="C1604" s="40"/>
      <c r="D1604" s="96"/>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0</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121"/>
      <c r="C1607" s="40"/>
      <c r="D1607" s="96"/>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0</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121"/>
      <c r="C1610" s="40"/>
      <c r="D1610" s="96"/>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0</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121"/>
      <c r="C1613" s="40"/>
      <c r="D1613" s="96"/>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0</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121"/>
      <c r="C1616" s="40"/>
      <c r="D1616" s="96"/>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0</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121"/>
      <c r="C1619" s="40"/>
      <c r="D1619" s="96"/>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0</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121"/>
      <c r="C1622" s="40"/>
      <c r="D1622" s="96"/>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0</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121"/>
      <c r="C1625" s="40"/>
      <c r="D1625" s="96"/>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0</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121"/>
      <c r="C1628" s="40"/>
      <c r="D1628" s="96"/>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0</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121"/>
      <c r="C1631" s="40"/>
      <c r="D1631" s="96"/>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0</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121"/>
      <c r="C1634" s="40"/>
      <c r="D1634" s="96"/>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0</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121"/>
      <c r="C1637" s="40"/>
      <c r="D1637" s="96"/>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0</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121"/>
      <c r="C1640" s="40"/>
      <c r="D1640" s="96"/>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0</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121"/>
      <c r="C1643" s="40"/>
      <c r="D1643" s="96"/>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0</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121"/>
      <c r="C1646" s="40"/>
      <c r="D1646" s="96"/>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0</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121"/>
      <c r="C1649" s="40"/>
      <c r="D1649" s="96"/>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0</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121"/>
      <c r="C1652" s="40"/>
      <c r="D1652" s="96"/>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0</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121"/>
      <c r="C1655" s="40"/>
      <c r="D1655" s="96"/>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0</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121"/>
      <c r="C1658" s="40"/>
      <c r="D1658" s="96"/>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0</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121"/>
      <c r="C1661" s="40"/>
      <c r="D1661" s="96"/>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0</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121"/>
      <c r="C1664" s="40"/>
      <c r="D1664" s="96"/>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0</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121"/>
      <c r="C1667" s="40"/>
      <c r="D1667" s="96"/>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0</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121"/>
      <c r="C1670" s="40"/>
      <c r="D1670" s="96"/>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0</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121"/>
      <c r="C1673" s="40"/>
      <c r="D1673" s="96"/>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0</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121"/>
      <c r="C1676" s="40"/>
      <c r="D1676" s="96"/>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0</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121"/>
      <c r="C1679" s="40"/>
      <c r="D1679" s="96"/>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0</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121"/>
      <c r="C1682" s="40"/>
      <c r="D1682" s="96"/>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0</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121"/>
      <c r="C1685" s="40"/>
      <c r="D1685" s="96"/>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0</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121"/>
      <c r="C1688" s="40"/>
      <c r="D1688" s="96"/>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0</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121"/>
      <c r="C1691" s="40"/>
      <c r="D1691" s="96"/>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0</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121"/>
      <c r="C1694" s="40"/>
      <c r="D1694" s="96"/>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0</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121"/>
      <c r="C1697" s="40"/>
      <c r="D1697" s="96"/>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0</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121"/>
      <c r="C1700" s="40"/>
      <c r="D1700" s="96"/>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0</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121"/>
      <c r="C1703" s="40"/>
      <c r="D1703" s="96"/>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0</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121"/>
      <c r="C1706" s="40"/>
      <c r="D1706" s="96"/>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0</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121"/>
      <c r="C1709" s="40"/>
      <c r="D1709" s="96"/>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0</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121"/>
      <c r="C1712" s="40"/>
      <c r="D1712" s="96"/>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0</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121"/>
      <c r="C1715" s="40"/>
      <c r="D1715" s="96"/>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0</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121"/>
      <c r="C1718" s="40"/>
      <c r="D1718" s="96"/>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0</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121"/>
      <c r="C1721" s="40"/>
      <c r="D1721" s="96"/>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0</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121"/>
      <c r="C1724" s="40"/>
      <c r="D1724" s="96"/>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0</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121"/>
      <c r="C1727" s="40"/>
      <c r="D1727" s="96"/>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0</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121"/>
      <c r="C1730" s="40"/>
      <c r="D1730" s="96"/>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0</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121"/>
      <c r="C1733" s="40"/>
      <c r="D1733" s="96"/>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0</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121"/>
      <c r="C1736" s="40"/>
      <c r="D1736" s="96"/>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0</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121"/>
      <c r="C1739" s="40"/>
      <c r="D1739" s="96"/>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0</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121"/>
      <c r="C1742" s="40"/>
      <c r="D1742" s="96"/>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0</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121"/>
      <c r="C1745" s="40"/>
      <c r="D1745" s="96"/>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0</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121"/>
      <c r="C1748" s="40"/>
      <c r="D1748" s="96"/>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0</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121"/>
      <c r="C1751" s="40"/>
      <c r="D1751" s="96"/>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0</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121"/>
      <c r="C1754" s="40"/>
      <c r="D1754" s="96"/>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0</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121"/>
      <c r="C1757" s="40"/>
      <c r="D1757" s="96"/>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0</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121"/>
      <c r="C1760" s="40"/>
      <c r="D1760" s="96"/>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0</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121"/>
      <c r="C1763" s="40"/>
      <c r="D1763" s="96"/>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0</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121"/>
      <c r="C1766" s="40"/>
      <c r="D1766" s="96"/>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0</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121"/>
      <c r="C1769" s="40"/>
      <c r="D1769" s="96"/>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0</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121"/>
      <c r="C1772" s="40"/>
      <c r="D1772" s="96"/>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0</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121"/>
      <c r="C1775" s="40"/>
      <c r="D1775" s="96"/>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0</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121"/>
      <c r="C1778" s="40"/>
      <c r="D1778" s="96"/>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0</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121"/>
      <c r="C1781" s="40"/>
      <c r="D1781" s="96"/>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0</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121"/>
      <c r="C1784" s="40"/>
      <c r="D1784" s="96"/>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0</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121"/>
      <c r="C1787" s="40"/>
      <c r="D1787" s="96"/>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0</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121"/>
      <c r="C1790" s="40"/>
      <c r="D1790" s="96"/>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0</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121"/>
      <c r="C1793" s="40"/>
      <c r="D1793" s="96"/>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0</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121"/>
      <c r="C1796" s="40"/>
      <c r="D1796" s="96"/>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0</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05555555555" footer="0.511805555555555"/>
  <pageSetup paperSize="9"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row>
    <row r="2" customFormat="false" ht="12.75" hidden="false" customHeight="false" outlineLevel="0" collapsed="false">
      <c r="A2" s="104"/>
      <c r="B2" s="121"/>
      <c r="C2" s="40"/>
      <c r="D2" s="96"/>
      <c r="E2" s="96"/>
      <c r="F2" s="40"/>
      <c r="G2" s="105" t="n">
        <f aca="false">C2</f>
        <v>0</v>
      </c>
      <c r="H2" s="104" t="n">
        <f aca="false">IF(AND(E2=0,E3=0),25,20)</f>
        <v>25</v>
      </c>
      <c r="I2" s="105" t="n">
        <f aca="false">F2</f>
        <v>0</v>
      </c>
      <c r="J2" s="94" t="n">
        <f aca="false">IF(E2="WO",-20,MAX(3,SUM(E2:E3)))</f>
        <v>3</v>
      </c>
      <c r="K2" s="104" t="n">
        <f aca="false">IF(D2&gt;E2,1,0)+IF(D3&gt;E3,1,0)+IF(D4&gt;E4,1,0)</f>
        <v>0</v>
      </c>
      <c r="L2" s="104" t="n">
        <f aca="false">IF(E2&gt;D2,1,0)+IF(E3&gt;D3,1,0)+IF(E4&gt;D4,1,0)</f>
        <v>0</v>
      </c>
      <c r="M2" s="97" t="str">
        <f aca="false">G2&amp;" d. "&amp;I2</f>
        <v>0 d. 0</v>
      </c>
      <c r="N2" s="97" t="str">
        <f aca="false">G2&amp;" x "&amp;I2</f>
        <v>0 x 0</v>
      </c>
      <c r="O2" s="97" t="str">
        <f aca="false">I2&amp;" x "&amp;G2</f>
        <v>0 x 0</v>
      </c>
    </row>
    <row r="3" customFormat="false" ht="12.75" hidden="false" customHeight="false" outlineLevel="0" collapsed="false">
      <c r="A3" s="94"/>
      <c r="B3" s="39"/>
      <c r="C3" s="40"/>
      <c r="D3" s="98"/>
      <c r="E3" s="98"/>
      <c r="F3" s="40"/>
      <c r="G3" s="97"/>
      <c r="H3" s="94"/>
      <c r="I3" s="97"/>
      <c r="J3" s="94"/>
      <c r="K3" s="94"/>
      <c r="L3" s="94"/>
      <c r="M3" s="97" t="n">
        <v>0</v>
      </c>
      <c r="N3" s="97" t="n">
        <v>0</v>
      </c>
      <c r="O3" s="97" t="n">
        <v>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row>
    <row r="5" customFormat="false" ht="12.75" hidden="false" customHeight="false" outlineLevel="0" collapsed="false">
      <c r="A5" s="104"/>
      <c r="B5" s="121"/>
      <c r="C5" s="40"/>
      <c r="D5" s="96"/>
      <c r="E5" s="96"/>
      <c r="F5" s="40"/>
      <c r="G5" s="105" t="n">
        <f aca="false">C5</f>
        <v>0</v>
      </c>
      <c r="H5" s="104" t="n">
        <f aca="false">IF(AND(E5=0,E6=0),25,20)</f>
        <v>25</v>
      </c>
      <c r="I5" s="105" t="n">
        <f aca="false">F5</f>
        <v>0</v>
      </c>
      <c r="J5" s="94" t="n">
        <f aca="false">IF(E5="WO",-20,MAX(3,SUM(E5:E6)))</f>
        <v>3</v>
      </c>
      <c r="K5" s="104" t="n">
        <f aca="false">IF(D5&gt;E5,1,0)+IF(D6&gt;E6,1,0)+IF(D7&gt;E7,1,0)</f>
        <v>0</v>
      </c>
      <c r="L5" s="104" t="n">
        <f aca="false">IF(E5&gt;D5,1,0)+IF(E6&gt;D6,1,0)+IF(E7&gt;D7,1,0)</f>
        <v>0</v>
      </c>
      <c r="M5" s="97" t="str">
        <f aca="false">G5&amp;" d. "&amp;I5</f>
        <v>0 d. 0</v>
      </c>
      <c r="N5" s="97" t="str">
        <f aca="false">G5&amp;" x "&amp;I5</f>
        <v>0 x 0</v>
      </c>
      <c r="O5" s="97" t="str">
        <f aca="false">I5&amp;" x "&amp;G5</f>
        <v>0 x 0</v>
      </c>
    </row>
    <row r="6" customFormat="false" ht="12.75" hidden="false" customHeight="false" outlineLevel="0" collapsed="false">
      <c r="A6" s="94"/>
      <c r="B6" s="39"/>
      <c r="C6" s="40"/>
      <c r="D6" s="98"/>
      <c r="E6" s="98"/>
      <c r="F6" s="40"/>
      <c r="G6" s="97"/>
      <c r="H6" s="94"/>
      <c r="I6" s="97"/>
      <c r="J6" s="94"/>
      <c r="K6" s="94"/>
      <c r="L6" s="94"/>
      <c r="M6" s="97" t="n">
        <v>0</v>
      </c>
      <c r="N6" s="97" t="n">
        <v>0</v>
      </c>
      <c r="O6" s="97" t="n">
        <v>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row>
    <row r="8" customFormat="false" ht="12.75" hidden="false" customHeight="false" outlineLevel="0" collapsed="false">
      <c r="A8" s="104"/>
      <c r="B8" s="121"/>
      <c r="C8" s="40"/>
      <c r="D8" s="96"/>
      <c r="E8" s="96"/>
      <c r="F8" s="40"/>
      <c r="G8" s="105" t="n">
        <f aca="false">C8</f>
        <v>0</v>
      </c>
      <c r="H8" s="104" t="n">
        <f aca="false">IF(AND(E8=0,E9=0),25,20)</f>
        <v>25</v>
      </c>
      <c r="I8" s="105" t="n">
        <f aca="false">F8</f>
        <v>0</v>
      </c>
      <c r="J8" s="94" t="n">
        <f aca="false">IF(E8="WO",-20,MAX(3,SUM(E8:E9)))</f>
        <v>3</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row>
    <row r="9" customFormat="false" ht="12.75" hidden="false" customHeight="false" outlineLevel="0" collapsed="false">
      <c r="A9" s="94"/>
      <c r="B9" s="39"/>
      <c r="C9" s="40"/>
      <c r="D9" s="98"/>
      <c r="E9" s="98"/>
      <c r="F9" s="40"/>
      <c r="G9" s="97"/>
      <c r="H9" s="94"/>
      <c r="I9" s="97"/>
      <c r="J9" s="94"/>
      <c r="K9" s="94"/>
      <c r="L9" s="94"/>
      <c r="M9" s="97" t="n">
        <v>0</v>
      </c>
      <c r="N9" s="97" t="n">
        <v>0</v>
      </c>
      <c r="O9" s="97" t="n">
        <v>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row>
    <row r="11" customFormat="false" ht="12.75" hidden="false" customHeight="false" outlineLevel="0" collapsed="false">
      <c r="A11" s="104"/>
      <c r="B11" s="121"/>
      <c r="C11" s="40"/>
      <c r="D11" s="96"/>
      <c r="E11" s="96"/>
      <c r="F11" s="40"/>
      <c r="G11" s="105" t="n">
        <f aca="false">C11</f>
        <v>0</v>
      </c>
      <c r="H11" s="104" t="n">
        <f aca="false">IF(AND(E11=0,E12=0),25,20)</f>
        <v>25</v>
      </c>
      <c r="I11" s="105" t="n">
        <f aca="false">F11</f>
        <v>0</v>
      </c>
      <c r="J11" s="94" t="n">
        <f aca="false">IF(E11="WO",-20,MAX(3,SUM(E11:E12)))</f>
        <v>3</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row>
    <row r="14" customFormat="false" ht="12.75" hidden="false" customHeight="false" outlineLevel="0" collapsed="false">
      <c r="A14" s="104"/>
      <c r="B14" s="121"/>
      <c r="C14" s="40"/>
      <c r="D14" s="96"/>
      <c r="E14" s="96"/>
      <c r="F14" s="40"/>
      <c r="G14" s="105" t="n">
        <f aca="false">C14</f>
        <v>0</v>
      </c>
      <c r="H14" s="104" t="n">
        <f aca="false">IF(AND(E14=0,E15=0),25,20)</f>
        <v>25</v>
      </c>
      <c r="I14" s="105" t="n">
        <f aca="false">F14</f>
        <v>0</v>
      </c>
      <c r="J14" s="94" t="n">
        <f aca="false">IF(E14="WO",-20,MAX(3,SUM(E14:E15)))</f>
        <v>3</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row>
    <row r="17" customFormat="false" ht="12.75" hidden="false" customHeight="false" outlineLevel="0" collapsed="false">
      <c r="A17" s="104"/>
      <c r="B17" s="121"/>
      <c r="C17" s="40"/>
      <c r="D17" s="96"/>
      <c r="E17" s="96"/>
      <c r="F17" s="40"/>
      <c r="G17" s="105" t="n">
        <f aca="false">C17</f>
        <v>0</v>
      </c>
      <c r="H17" s="104" t="n">
        <f aca="false">IF(AND(E17=0,E18=0),25,20)</f>
        <v>25</v>
      </c>
      <c r="I17" s="105" t="n">
        <f aca="false">F17</f>
        <v>0</v>
      </c>
      <c r="J17" s="94" t="n">
        <f aca="false">IF(E17="WO",-20,MAX(3,SUM(E17:E18)))</f>
        <v>3</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row>
    <row r="20" customFormat="false" ht="12.75" hidden="false" customHeight="false" outlineLevel="0" collapsed="false">
      <c r="A20" s="104"/>
      <c r="B20" s="121"/>
      <c r="C20" s="40"/>
      <c r="D20" s="96"/>
      <c r="E20" s="96"/>
      <c r="F20" s="40"/>
      <c r="G20" s="105" t="n">
        <f aca="false">C20</f>
        <v>0</v>
      </c>
      <c r="H20" s="104" t="n">
        <f aca="false">IF(AND(E20=0,E21=0),25,20)</f>
        <v>25</v>
      </c>
      <c r="I20" s="105" t="n">
        <f aca="false">F20</f>
        <v>0</v>
      </c>
      <c r="J20" s="94" t="n">
        <f aca="false">IF(E20="WO",-20,MAX(3,SUM(E20:E21)))</f>
        <v>3</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row>
    <row r="23" customFormat="false" ht="12.75" hidden="false" customHeight="false" outlineLevel="0" collapsed="false">
      <c r="A23" s="104"/>
      <c r="B23" s="121"/>
      <c r="C23" s="40"/>
      <c r="D23" s="96"/>
      <c r="E23" s="96"/>
      <c r="F23" s="40"/>
      <c r="G23" s="105" t="n">
        <f aca="false">C23</f>
        <v>0</v>
      </c>
      <c r="H23" s="104" t="n">
        <f aca="false">IF(AND(E23=0,E24=0),25,20)</f>
        <v>25</v>
      </c>
      <c r="I23" s="105" t="n">
        <f aca="false">F23</f>
        <v>0</v>
      </c>
      <c r="J23" s="94" t="n">
        <f aca="false">IF(E23="WO",-20,MAX(3,SUM(E23:E24)))</f>
        <v>3</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row>
    <row r="26" customFormat="false" ht="12.75" hidden="false" customHeight="false" outlineLevel="0" collapsed="false">
      <c r="A26" s="104"/>
      <c r="B26" s="121"/>
      <c r="C26" s="40"/>
      <c r="D26" s="96"/>
      <c r="E26" s="96"/>
      <c r="F26" s="40"/>
      <c r="G26" s="105" t="n">
        <f aca="false">C26</f>
        <v>0</v>
      </c>
      <c r="H26" s="104" t="n">
        <f aca="false">IF(AND(E26=0,E27=0),25,20)</f>
        <v>25</v>
      </c>
      <c r="I26" s="105" t="n">
        <f aca="false">F26</f>
        <v>0</v>
      </c>
      <c r="J26" s="94" t="n">
        <f aca="false">IF(E26="WO",-20,MAX(3,SUM(E26:E27)))</f>
        <v>3</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row>
    <row r="29" customFormat="false" ht="12.75" hidden="false" customHeight="false" outlineLevel="0" collapsed="false">
      <c r="A29" s="104"/>
      <c r="B29" s="121"/>
      <c r="C29" s="40"/>
      <c r="D29" s="96"/>
      <c r="E29" s="96"/>
      <c r="F29" s="40"/>
      <c r="G29" s="105" t="n">
        <f aca="false">C29</f>
        <v>0</v>
      </c>
      <c r="H29" s="104" t="n">
        <f aca="false">IF(AND(E29=0,E30=0),25,20)</f>
        <v>25</v>
      </c>
      <c r="I29" s="105" t="n">
        <f aca="false">F29</f>
        <v>0</v>
      </c>
      <c r="J29" s="94" t="n">
        <f aca="false">IF(E29="WO",-20,MAX(3,SUM(E29:E30)))</f>
        <v>3</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row>
    <row r="32" customFormat="false" ht="12.75" hidden="false" customHeight="false" outlineLevel="0" collapsed="false">
      <c r="A32" s="104"/>
      <c r="B32" s="121"/>
      <c r="C32" s="40"/>
      <c r="D32" s="96"/>
      <c r="E32" s="96"/>
      <c r="F32" s="40"/>
      <c r="G32" s="105" t="n">
        <f aca="false">C32</f>
        <v>0</v>
      </c>
      <c r="H32" s="104" t="n">
        <f aca="false">IF(AND(E32=0,E33=0),25,20)</f>
        <v>25</v>
      </c>
      <c r="I32" s="105" t="n">
        <f aca="false">F32</f>
        <v>0</v>
      </c>
      <c r="J32" s="94" t="n">
        <f aca="false">IF(E32="WO",-20,MAX(3,SUM(E32:E33)))</f>
        <v>3</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row>
    <row r="35" customFormat="false" ht="12.75" hidden="false" customHeight="false" outlineLevel="0" collapsed="false">
      <c r="A35" s="104"/>
      <c r="B35" s="121"/>
      <c r="C35" s="40"/>
      <c r="D35" s="96"/>
      <c r="E35" s="96"/>
      <c r="F35" s="40"/>
      <c r="G35" s="105" t="n">
        <f aca="false">C35</f>
        <v>0</v>
      </c>
      <c r="H35" s="104" t="n">
        <f aca="false">IF(AND(E35=0,E36=0),25,20)</f>
        <v>25</v>
      </c>
      <c r="I35" s="105" t="n">
        <f aca="false">F35</f>
        <v>0</v>
      </c>
      <c r="J35" s="94" t="n">
        <f aca="false">IF(E35="WO",-20,MAX(3,SUM(E35:E36)))</f>
        <v>3</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row>
    <row r="38" customFormat="false" ht="12.75" hidden="false" customHeight="false" outlineLevel="0" collapsed="false">
      <c r="A38" s="104"/>
      <c r="B38" s="121"/>
      <c r="C38" s="40"/>
      <c r="D38" s="96"/>
      <c r="E38" s="96"/>
      <c r="F38" s="40"/>
      <c r="G38" s="105" t="n">
        <f aca="false">C38</f>
        <v>0</v>
      </c>
      <c r="H38" s="104" t="n">
        <f aca="false">IF(AND(E38=0,E39=0),25,20)</f>
        <v>25</v>
      </c>
      <c r="I38" s="105" t="n">
        <f aca="false">F38</f>
        <v>0</v>
      </c>
      <c r="J38" s="94" t="n">
        <f aca="false">IF(E38="WO",-20,MAX(3,SUM(E38:E39)))</f>
        <v>3</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row>
    <row r="41" customFormat="false" ht="12.75" hidden="false" customHeight="false" outlineLevel="0" collapsed="false">
      <c r="A41" s="104"/>
      <c r="B41" s="121"/>
      <c r="C41" s="40"/>
      <c r="D41" s="96"/>
      <c r="E41" s="96"/>
      <c r="F41" s="40"/>
      <c r="G41" s="105" t="n">
        <f aca="false">C41</f>
        <v>0</v>
      </c>
      <c r="H41" s="104" t="n">
        <f aca="false">IF(AND(E41=0,E42=0),25,20)</f>
        <v>25</v>
      </c>
      <c r="I41" s="105" t="n">
        <f aca="false">F41</f>
        <v>0</v>
      </c>
      <c r="J41" s="94" t="n">
        <f aca="false">IF(E41="WO",-20,MAX(3,SUM(E41:E42)))</f>
        <v>3</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row>
    <row r="44" customFormat="false" ht="12.75" hidden="false" customHeight="false" outlineLevel="0" collapsed="false">
      <c r="A44" s="104"/>
      <c r="B44" s="121"/>
      <c r="C44" s="40"/>
      <c r="D44" s="96"/>
      <c r="E44" s="96"/>
      <c r="F44" s="40"/>
      <c r="G44" s="105" t="n">
        <f aca="false">C44</f>
        <v>0</v>
      </c>
      <c r="H44" s="104" t="n">
        <f aca="false">IF(AND(E44=0,E45=0),25,20)</f>
        <v>25</v>
      </c>
      <c r="I44" s="105" t="n">
        <f aca="false">F44</f>
        <v>0</v>
      </c>
      <c r="J44" s="94" t="n">
        <f aca="false">IF(E44="WO",-20,MAX(3,SUM(E44:E45)))</f>
        <v>3</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row>
  </sheetData>
  <dataValidations count="1">
    <dataValidation allowBlank="true"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2021-09-13T07:39:38Z</dcterms:modified>
  <cp:revision>34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