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xlnm._FilterDatabase_0" vbProcedure="false">CLASSIF!$A$2:$AN$2</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4" name="_xlnm.Print_Titles_0_0_0_0_0_0_0_0_0_0_0_0_0_0_0_0_0_0_0_0_0_0_0_0_0_0_0_0_0_0_0_0" vbProcedure="false">CORRIDA!$1:$1</definedName>
    <definedName function="false" hidden="false" localSheetId="4" name="_xlnm.Print_Titles_0_0_0_0_0_0_0_0_0_0_0_0_0_0_0_0_0_0_0_0_0_0_0_0_0_0_0_0_0_0_0_0_0" vbProcedure="false">CORRIDA!$1:$1</definedName>
    <definedName function="false" hidden="false" localSheetId="4" name="_xlnm.Print_Titles_0_0_0_0_0_0_0_0_0_0_0_0_0_0_0_0_0_0_0_0_0_0_0_0_0_0_0_0_0_0_0_0_0_0" vbProcedure="false">CORRIDA!$1:$1</definedName>
    <definedName function="false" hidden="false" localSheetId="4" name="_xlnm.Print_Titles_0_0_0_0_0_0_0_0_0_0_0_0_0_0_0_0_0_0_0_0_0_0_0_0_0_0_0_0_0_0_0_0_0_0_0" vbProcedure="false">CORRIDA!$1:$1</definedName>
    <definedName function="false" hidden="false" localSheetId="4" name="_xlnm.Print_Titles_0_0_0_0_0_0_0_0_0_0_0_0_0_0_0_0_0_0_0_0_0_0_0_0_0_0_0_0_0_0_0_0_0_0_0_0" vbProcedure="false">CORRIDA!$1:$1</definedName>
    <definedName function="false" hidden="false" localSheetId="4" name="_xlnm.Print_Titles_0_0_0_0_0_0_0_0_0_0_0_0_0_0_0_0_0_0_0_0_0_0_0_0_0_0_0_0_0_0_0_0_0_0_0_0_0" vbProcedure="false">CORRIDA!$1:$1</definedName>
    <definedName function="false" hidden="false" localSheetId="4" name="_xlnm.Print_Titles_0_0_0_0_0_0_0_0_0_0_0_0_0_0_0_0_0_0_0_0_0_0_0_0_0_0_0_0_0_0_0_0_0_0_0_0_0_0" vbProcedure="false">CORRIDA!$1:$1</definedName>
    <definedName function="false" hidden="false" localSheetId="4" name="_xlnm.Print_Titles_0_0_0_0_0_0_0_0_0_0_0_0_0_0_0_0_0_0_0_0_0_0_0_0_0_0_0_0_0_0_0_0_0_0_0_0_0_0_0" vbProcedure="false">CORRIDA!$1:$1</definedName>
    <definedName function="false" hidden="false" localSheetId="4" name="_xlnm.Print_Titles_0_0_0_0_0_0_0_0_0_0_0_0_0_0_0_0_0_0_0_0_0_0_0_0_0_0_0_0_0_0_0_0_0_0_0_0_0_0_0_0" vbProcedure="false">CORRIDA!$1:$1</definedName>
    <definedName function="false" hidden="false" localSheetId="4" name="_xlnm.Print_Titles_0_0_0_0_0_0_0_0_0_0_0_0_0_0_0_0_0_0_0_0_0_0_0_0_0_0_0_0_0_0_0_0_0_0_0_0_0_0_0_0_0" vbProcedure="false">CORRIDA!$1:$1</definedName>
    <definedName function="false" hidden="false" localSheetId="4" name="_xlnm.Print_Titles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5" name="_xlnm.Print_Titles_0_0_0_0_0_0_0_0_0_0_0_0_0_0_0_0_0_0_0_0_0_0_0_0_0_0_0_0_0_0_0_0" vbProcedure="false">TORNEIO!$1:$1</definedName>
    <definedName function="false" hidden="false" localSheetId="5" name="_xlnm.Print_Titles_0_0_0_0_0_0_0_0_0_0_0_0_0_0_0_0_0_0_0_0_0_0_0_0_0_0_0_0_0_0_0_0_0" vbProcedure="false">TORNEIO!$1:$1</definedName>
    <definedName function="false" hidden="false" localSheetId="5" name="_xlnm.Print_Titles_0_0_0_0_0_0_0_0_0_0_0_0_0_0_0_0_0_0_0_0_0_0_0_0_0_0_0_0_0_0_0_0_0_0" vbProcedure="false">TORNEIO!$1:$1</definedName>
    <definedName function="false" hidden="false" localSheetId="5" name="_xlnm.Print_Titles_0_0_0_0_0_0_0_0_0_0_0_0_0_0_0_0_0_0_0_0_0_0_0_0_0_0_0_0_0_0_0_0_0_0_0" vbProcedure="false">TORNEIO!$1:$1</definedName>
    <definedName function="false" hidden="false" localSheetId="5" name="_xlnm.Print_Titles_0_0_0_0_0_0_0_0_0_0_0_0_0_0_0_0_0_0_0_0_0_0_0_0_0_0_0_0_0_0_0_0_0_0_0_0" vbProcedure="false">TORNEIO!$1:$1</definedName>
    <definedName function="false" hidden="false" localSheetId="5" name="_xlnm.Print_Titles_0_0_0_0_0_0_0_0_0_0_0_0_0_0_0_0_0_0_0_0_0_0_0_0_0_0_0_0_0_0_0_0_0_0_0_0_0" vbProcedure="false">TORNEIO!$1:$1</definedName>
    <definedName function="false" hidden="false" localSheetId="5" name="_xlnm.Print_Titles_0_0_0_0_0_0_0_0_0_0_0_0_0_0_0_0_0_0_0_0_0_0_0_0_0_0_0_0_0_0_0_0_0_0_0_0_0_0" vbProcedure="false">TORNEIO!$1:$1</definedName>
    <definedName function="false" hidden="false" localSheetId="5" name="_xlnm.Print_Titles_0_0_0_0_0_0_0_0_0_0_0_0_0_0_0_0_0_0_0_0_0_0_0_0_0_0_0_0_0_0_0_0_0_0_0_0_0_0_0" vbProcedure="false">TORNEIO!$1:$1</definedName>
    <definedName function="false" hidden="false" localSheetId="5" name="_xlnm.Print_Titles_0_0_0_0_0_0_0_0_0_0_0_0_0_0_0_0_0_0_0_0_0_0_0_0_0_0_0_0_0_0_0_0_0_0_0_0_0_0_0_0" vbProcedure="false">TORNEIO!$1:$1</definedName>
    <definedName function="false" hidden="false" localSheetId="5" name="_xlnm.Print_Titles_0_0_0_0_0_0_0_0_0_0_0_0_0_0_0_0_0_0_0_0_0_0_0_0_0_0_0_0_0_0_0_0_0_0_0_0_0_0_0_0_0" vbProcedure="false">TORNEIO!$1:$1</definedName>
    <definedName function="false" hidden="false" localSheetId="5" name="_xlnm.Print_Titles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 function="false" hidden="false" localSheetId="7" name="_xlnm.Print_Titles_0_0_0_0_0_0_0_0_0_0_0_0_0_0_0_0_0_0_0_0_0_0_0_0_0_0_0_0_0_0_0_0" vbProcedure="false">WOs!$1:$1</definedName>
    <definedName function="false" hidden="false" localSheetId="7" name="_xlnm.Print_Titles_0_0_0_0_0_0_0_0_0_0_0_0_0_0_0_0_0_0_0_0_0_0_0_0_0_0_0_0_0_0_0_0_0" vbProcedure="false">WOs!$1:$1</definedName>
    <definedName function="false" hidden="false" localSheetId="7" name="_xlnm.Print_Titles_0_0_0_0_0_0_0_0_0_0_0_0_0_0_0_0_0_0_0_0_0_0_0_0_0_0_0_0_0_0_0_0_0_0" vbProcedure="false">WOs!$1:$1</definedName>
    <definedName function="false" hidden="false" localSheetId="7" name="_xlnm.Print_Titles_0_0_0_0_0_0_0_0_0_0_0_0_0_0_0_0_0_0_0_0_0_0_0_0_0_0_0_0_0_0_0_0_0_0_0" vbProcedure="false">WOs!$1:$1</definedName>
    <definedName function="false" hidden="false" localSheetId="7" name="_xlnm.Print_Titles_0_0_0_0_0_0_0_0_0_0_0_0_0_0_0_0_0_0_0_0_0_0_0_0_0_0_0_0_0_0_0_0_0_0_0_0" vbProcedure="false">WOs!$1:$1</definedName>
    <definedName function="false" hidden="false" localSheetId="7" name="_xlnm.Print_Titles_0_0_0_0_0_0_0_0_0_0_0_0_0_0_0_0_0_0_0_0_0_0_0_0_0_0_0_0_0_0_0_0_0_0_0_0_0" vbProcedure="false">WOs!$1:$1</definedName>
    <definedName function="false" hidden="false" localSheetId="7" name="_xlnm.Print_Titles_0_0_0_0_0_0_0_0_0_0_0_0_0_0_0_0_0_0_0_0_0_0_0_0_0_0_0_0_0_0_0_0_0_0_0_0_0_0" vbProcedure="false">WOs!$1:$1</definedName>
    <definedName function="false" hidden="false" localSheetId="7" name="_xlnm.Print_Titles_0_0_0_0_0_0_0_0_0_0_0_0_0_0_0_0_0_0_0_0_0_0_0_0_0_0_0_0_0_0_0_0_0_0_0_0_0_0_0" vbProcedure="false">WOs!$1:$1</definedName>
    <definedName function="false" hidden="false" localSheetId="7" name="_xlnm.Print_Titles_0_0_0_0_0_0_0_0_0_0_0_0_0_0_0_0_0_0_0_0_0_0_0_0_0_0_0_0_0_0_0_0_0_0_0_0_0_0_0_0" vbProcedure="false">WOs!$1:$1</definedName>
    <definedName function="false" hidden="false" localSheetId="7" name="_xlnm.Print_Titles_0_0_0_0_0_0_0_0_0_0_0_0_0_0_0_0_0_0_0_0_0_0_0_0_0_0_0_0_0_0_0_0_0_0_0_0_0_0_0_0_0" vbProcedure="false">WOs!$1:$1</definedName>
    <definedName function="false" hidden="false" localSheetId="7" name="_xlnm.Print_Titles_0_0_0_0_0_0_0_0_0_0_0_0_0_0_0_0_0_0_0_0_0_0_0_0_0_0_0_0_0_0_0_0_0_0_0_0_0_0_0_0_0_0" vbProcedure="false">WOs!$1:$1</definedName>
    <definedName function="false" hidden="false" localSheetId="7" name="_xlnm.Print_Titles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<sst xmlns="http://schemas.openxmlformats.org/spreadsheetml/2006/main" count="517" uniqueCount="100">
  <si>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</si>
  <si>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</si>
  <si>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</si>
  <si>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</si>
  <si>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</si>
  <si>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</si>
  <si>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</si>
  <si>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</si>
  <si>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</si>
  <si>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</si>
  <si>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</si>
  <si>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</si>
  <si>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</si>
  <si>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</si>
  <si>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</si>
  <si>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</si>
  <si>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</si>
  <si>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</si>
  <si>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</si>
  <si>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</si>
  <si>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</si>
  <si>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</si>
  <si>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</si>
  <si>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</si>
  <si>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</si>
  <si>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</si>
  <si>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</si>
  <si>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</si>
  <si>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</si>
  <si>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</si>
  <si>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</si>
  <si>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</si>
  <si>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</si>
  <si>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</si>
  <si>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Tulio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</si>
  <si>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</si>
  <si>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</si>
  <si>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</si>
  <si>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</si>
  <si>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</si>
  <si>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</si>
  <si>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</si>
  <si>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</si>
  <si>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</si>
  <si>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</si>
  <si>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Zanoni</t>
  </si>
  <si>
    <t xml:space="preserve">Andre Bruni</t>
  </si>
  <si>
    <t xml:space="preserve">Fabio</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</si>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</sst>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4" fontId="4" fillId="4" borderId="9" xfId="0" applyFont="true" applyBorder="true" applyAlignment="true" applyProtection="false">
      <alignment horizontal="center" vertical="top" textRotation="0" wrapText="false" indent="0" shrinkToFit="false"/>
      <protection locked="true" hidden="false"/>
    </xf>
    <xf numFmtId="166"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4" fontId="4" fillId="0" borderId="9" xfId="0" applyFont="true" applyBorder="true" applyAlignment="true" applyProtection="false">
      <alignment horizontal="center" vertical="top" textRotation="0" wrapText="false" indent="0" shrinkToFit="false"/>
      <protection locked="true" hidden="false"/>
    </xf>
    <xf numFmtId="164" fontId="4" fillId="0" borderId="9" xfId="0" applyFont="true" applyBorder="true" applyAlignment="true" applyProtection="false">
      <alignment horizontal="general" vertical="top" textRotation="0" wrapText="false" indent="0" shrinkToFit="false"/>
      <protection locked="true" hidden="false"/>
    </xf>
    <xf numFmtId="166" fontId="4" fillId="0" borderId="9" xfId="19" applyFont="true" applyBorder="true" applyAlignment="true" applyProtection="true">
      <alignment horizontal="general" vertical="top" textRotation="0" wrapText="false" indent="0" shrinkToFit="false"/>
      <protection locked="true" hidden="false"/>
    </xf>
    <xf numFmtId="167" fontId="4" fillId="0" borderId="9"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4" fontId="4" fillId="4" borderId="12" xfId="0" applyFont="true" applyBorder="true" applyAlignment="true" applyProtection="false">
      <alignment horizontal="center" vertical="top" textRotation="0" wrapText="false" indent="0" shrinkToFit="false"/>
      <protection locked="true" hidden="false"/>
    </xf>
    <xf numFmtId="166"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4" fontId="4" fillId="0" borderId="12" xfId="0" applyFont="true" applyBorder="true" applyAlignment="true" applyProtection="false">
      <alignment horizontal="center" vertical="top" textRotation="0" wrapText="false" indent="0" shrinkToFit="false"/>
      <protection locked="true" hidden="false"/>
    </xf>
    <xf numFmtId="164" fontId="4" fillId="0" borderId="12" xfId="0" applyFont="true" applyBorder="true" applyAlignment="true" applyProtection="false">
      <alignment horizontal="general" vertical="top" textRotation="0" wrapText="false" indent="0" shrinkToFit="false"/>
      <protection locked="true" hidden="false"/>
    </xf>
    <xf numFmtId="166" fontId="4" fillId="0" borderId="12" xfId="19" applyFont="true" applyBorder="true" applyAlignment="true" applyProtection="true">
      <alignment horizontal="general" vertical="top" textRotation="0" wrapText="false" indent="0" shrinkToFit="false"/>
      <protection locked="true" hidden="false"/>
    </xf>
    <xf numFmtId="167"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6"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4" fontId="4" fillId="8" borderId="12" xfId="0" applyFont="true" applyBorder="true" applyAlignment="true" applyProtection="false">
      <alignment horizontal="general" vertical="top" textRotation="0" wrapText="false" indent="0" shrinkToFit="false"/>
      <protection locked="true" hidden="false"/>
    </xf>
    <xf numFmtId="164" fontId="4" fillId="8" borderId="12" xfId="0" applyFont="true" applyBorder="true" applyAlignment="true" applyProtection="false">
      <alignment horizontal="center" vertical="top" textRotation="0" wrapText="false" indent="0" shrinkToFit="false"/>
      <protection locked="true" hidden="false"/>
    </xf>
    <xf numFmtId="166"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4" fontId="4" fillId="10" borderId="12" xfId="0" applyFont="true" applyBorder="true" applyAlignment="true" applyProtection="false">
      <alignment horizontal="general" vertical="top" textRotation="0" wrapText="false" indent="0" shrinkToFit="false"/>
      <protection locked="true" hidden="false"/>
    </xf>
    <xf numFmtId="164" fontId="4" fillId="10" borderId="12" xfId="0" applyFont="true" applyBorder="true" applyAlignment="true" applyProtection="false">
      <alignment horizontal="center" vertical="top" textRotation="0" wrapText="false" indent="0" shrinkToFit="false"/>
      <protection locked="true" hidden="false"/>
    </xf>
    <xf numFmtId="166"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4" fontId="4" fillId="10" borderId="15" xfId="0" applyFont="true" applyBorder="true" applyAlignment="true" applyProtection="false">
      <alignment horizontal="center" vertical="top" textRotation="0" wrapText="false" indent="0" shrinkToFit="false"/>
      <protection locked="true" hidden="false"/>
    </xf>
    <xf numFmtId="166"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6"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0" fontId="11" fillId="0" borderId="18" xfId="0" applyFont="true" applyBorder="true" applyAlignment="true" applyProtection="false">
      <alignment horizontal="center" vertical="top" textRotation="90" wrapText="false" indent="0" shrinkToFit="false"/>
      <protection locked="true" hidden="false"/>
    </xf>
    <xf numFmtId="164" fontId="13" fillId="0" borderId="18" xfId="0" applyFont="true" applyBorder="true" applyAlignment="false" applyProtection="false">
      <alignment horizontal="general" vertical="bottom" textRotation="0" wrapText="false" indent="0" shrinkToFit="false"/>
      <protection locked="true" hidden="false"/>
    </xf>
    <xf numFmtId="171" fontId="4" fillId="11" borderId="18"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1" fontId="4" fillId="4" borderId="18" xfId="0" applyFont="true" applyBorder="true" applyAlignment="true" applyProtection="false">
      <alignment horizontal="center" vertical="bottom" textRotation="0" wrapText="false" indent="0" shrinkToFit="false"/>
      <protection locked="true" hidden="false"/>
    </xf>
    <xf numFmtId="171" fontId="4" fillId="0" borderId="19"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20" xfId="0" applyFont="true" applyBorder="true" applyAlignment="true" applyProtection="false">
      <alignment horizontal="center" vertical="bottom" textRotation="0" wrapText="false" indent="0" shrinkToFit="false"/>
      <protection locked="true" hidden="false"/>
    </xf>
    <xf numFmtId="170" fontId="4" fillId="0" borderId="18" xfId="0" applyFont="true" applyBorder="true" applyAlignment="true" applyProtection="false">
      <alignment horizontal="center" vertical="bottom" textRotation="0" wrapText="false" indent="0" shrinkToFit="false"/>
      <protection locked="true" hidden="false"/>
    </xf>
    <xf numFmtId="171" fontId="4" fillId="12" borderId="18" xfId="0" applyFont="true" applyBorder="true" applyAlignment="true" applyProtection="false">
      <alignment horizontal="center" vertical="bottom" textRotation="0" wrapText="false" indent="0" shrinkToFit="false"/>
      <protection locked="true" hidden="false"/>
    </xf>
    <xf numFmtId="171"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0" fontId="4" fillId="0" borderId="2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68" fontId="4" fillId="6" borderId="12" xfId="0" applyFont="true" applyBorder="true" applyAlignment="true" applyProtection="false">
      <alignment horizontal="center"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4"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4"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68"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8"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Persio</c:v>
                </c:pt>
                <c:pt idx="1">
                  <c:v>Fabio</c:v>
                </c:pt>
                <c:pt idx="2">
                  <c:v>Bruno</c:v>
                </c:pt>
                <c:pt idx="3">
                  <c:v>Robertinho</c:v>
                </c:pt>
                <c:pt idx="4">
                  <c:v>Caio</c:v>
                </c:pt>
                <c:pt idx="5">
                  <c:v>Duclerc</c:v>
                </c:pt>
                <c:pt idx="6">
                  <c:v>Magritto</c:v>
                </c:pt>
                <c:pt idx="7">
                  <c:v>Flavio</c:v>
                </c:pt>
                <c:pt idx="8">
                  <c:v>Guto</c:v>
                </c:pt>
                <c:pt idx="9">
                  <c:v>Oswald</c:v>
                </c:pt>
                <c:pt idx="10">
                  <c:v>Luis Carlos</c:v>
                </c:pt>
                <c:pt idx="11">
                  <c:v>Costinha</c:v>
                </c:pt>
                <c:pt idx="12">
                  <c:v>Sérgio Nacif</c:v>
                </c:pt>
                <c:pt idx="13">
                  <c:v>Rubens</c:v>
                </c:pt>
                <c:pt idx="14">
                  <c:v>Ivan</c:v>
                </c:pt>
                <c:pt idx="15">
                  <c:v>Zanoni</c:v>
                </c:pt>
                <c:pt idx="16">
                  <c:v>Juan</c:v>
                </c:pt>
                <c:pt idx="17">
                  <c:v>Elias</c:v>
                </c:pt>
                <c:pt idx="18">
                  <c:v>Luiz Henrique</c:v>
                </c:pt>
                <c:pt idx="19">
                  <c:v>Tulio</c:v>
                </c:pt>
                <c:pt idx="20">
                  <c:v>Salgado</c:v>
                </c:pt>
                <c:pt idx="21">
                  <c:v>Walderi</c:v>
                </c:pt>
                <c:pt idx="22">
                  <c:v>Felipe</c:v>
                </c:pt>
                <c:pt idx="23">
                  <c:v>Pedrão</c:v>
                </c:pt>
                <c:pt idx="24">
                  <c:v>Xuru</c:v>
                </c:pt>
                <c:pt idx="25">
                  <c:v>Paulo</c:v>
                </c:pt>
                <c:pt idx="26">
                  <c:v>Arthur Fontalvinho</c:v>
                </c:pt>
                <c:pt idx="27">
                  <c:v>Fabinho</c:v>
                </c:pt>
                <c:pt idx="28">
                  <c:v>Fernando Bio</c:v>
                </c:pt>
                <c:pt idx="29">
                  <c:v>Pinga</c:v>
                </c:pt>
                <c:pt idx="30">
                  <c:v>Bérgamo</c:v>
                </c:pt>
                <c:pt idx="31">
                  <c:v>Bernardo</c:v>
                </c:pt>
                <c:pt idx="32">
                  <c:v>Carlos Coimbra</c:v>
                </c:pt>
                <c:pt idx="33">
                  <c:v>Daniel Borges</c:v>
                </c:pt>
                <c:pt idx="34">
                  <c:v>Danilo</c:v>
                </c:pt>
                <c:pt idx="35">
                  <c:v>Fiorito</c:v>
                </c:pt>
                <c:pt idx="36">
                  <c:v>Fontalvo</c:v>
                </c:pt>
                <c:pt idx="37">
                  <c:v>Grilovic</c:v>
                </c:pt>
                <c:pt idx="38">
                  <c:v>Guedes</c:v>
                </c:pt>
                <c:pt idx="39">
                  <c:v>Gus</c:v>
                </c:pt>
                <c:pt idx="40">
                  <c:v>Marcelo</c:v>
                </c:pt>
                <c:pt idx="41">
                  <c:v>Odair</c:v>
                </c:pt>
                <c:pt idx="42">
                  <c:v>Palazzo</c:v>
                </c:pt>
                <c:pt idx="43">
                  <c:v>Pitch</c:v>
                </c:pt>
                <c:pt idx="44">
                  <c:v>Reinaldo</c:v>
                </c:pt>
                <c:pt idx="45">
                  <c:v>Renato</c:v>
                </c:pt>
                <c:pt idx="46">
                  <c:v>Rogerio</c:v>
                </c:pt>
                <c:pt idx="47">
                  <c:v>Andre Bruni</c:v>
                </c:pt>
                <c:pt idx="48">
                  <c:v>Yokota</c:v>
                </c:pt>
              </c:strCache>
            </c:strRef>
          </c:cat>
          <c:val>
            <c:numRef>
              <c:f>CLASSIF!$I$3:$I$51</c:f>
              <c:numCache>
                <c:formatCode>General</c:formatCode>
                <c:ptCount val="49"/>
                <c:pt idx="0">
                  <c:v>467.000891732667</c:v>
                </c:pt>
                <c:pt idx="1">
                  <c:v>413.000920642235</c:v>
                </c:pt>
                <c:pt idx="2">
                  <c:v>296.000726566588</c:v>
                </c:pt>
                <c:pt idx="3">
                  <c:v>211.000879227667</c:v>
                </c:pt>
                <c:pt idx="4">
                  <c:v>194.000722317222</c:v>
                </c:pt>
                <c:pt idx="5">
                  <c:v>141.000606339</c:v>
                </c:pt>
                <c:pt idx="6">
                  <c:v>125.001000074</c:v>
                </c:pt>
                <c:pt idx="7">
                  <c:v>125.000625083</c:v>
                </c:pt>
                <c:pt idx="8">
                  <c:v>121.000692910143</c:v>
                </c:pt>
                <c:pt idx="9">
                  <c:v>112.000700071</c:v>
                </c:pt>
                <c:pt idx="10">
                  <c:v>95.0005072188572</c:v>
                </c:pt>
                <c:pt idx="11">
                  <c:v>92.0006572358571</c:v>
                </c:pt>
                <c:pt idx="12">
                  <c:v>82.0006833913333</c:v>
                </c:pt>
                <c:pt idx="13">
                  <c:v>80.0006667236667</c:v>
                </c:pt>
                <c:pt idx="14">
                  <c:v>79.000790078</c:v>
                </c:pt>
                <c:pt idx="15">
                  <c:v>70.0005833893333</c:v>
                </c:pt>
                <c:pt idx="16">
                  <c:v>59.000250077</c:v>
                </c:pt>
                <c:pt idx="17">
                  <c:v>58.0004143737143</c:v>
                </c:pt>
                <c:pt idx="18">
                  <c:v>52.0004667416667</c:v>
                </c:pt>
                <c:pt idx="19">
                  <c:v>30.000300067</c:v>
                </c:pt>
                <c:pt idx="20">
                  <c:v>24.000600059</c:v>
                </c:pt>
                <c:pt idx="21">
                  <c:v>20.00100009</c:v>
                </c:pt>
                <c:pt idx="22">
                  <c:v>18.000450086</c:v>
                </c:pt>
                <c:pt idx="23">
                  <c:v>13.000325068</c:v>
                </c:pt>
                <c:pt idx="24">
                  <c:v>12.000200052</c:v>
                </c:pt>
                <c:pt idx="25">
                  <c:v>11.000550069</c:v>
                </c:pt>
                <c:pt idx="26">
                  <c:v>4.000200099</c:v>
                </c:pt>
                <c:pt idx="27">
                  <c:v>4.000200087</c:v>
                </c:pt>
                <c:pt idx="28">
                  <c:v>4.000200085</c:v>
                </c:pt>
                <c:pt idx="29">
                  <c:v>4.000200065</c:v>
                </c:pt>
                <c:pt idx="30">
                  <c:v>9.8E-008</c:v>
                </c:pt>
                <c:pt idx="31">
                  <c:v>9.7E-008</c:v>
                </c:pt>
                <c:pt idx="32">
                  <c:v>9.4E-008</c:v>
                </c:pt>
                <c:pt idx="33">
                  <c:v>9.2E-008</c:v>
                </c:pt>
                <c:pt idx="34">
                  <c:v>9.1E-008</c:v>
                </c:pt>
                <c:pt idx="35">
                  <c:v>8.4E-008</c:v>
                </c:pt>
                <c:pt idx="36">
                  <c:v>8.2E-008</c:v>
                </c:pt>
                <c:pt idx="37">
                  <c:v>8.1E-008</c:v>
                </c:pt>
                <c:pt idx="38">
                  <c:v>8E-008</c:v>
                </c:pt>
                <c:pt idx="39">
                  <c:v>7.9E-008</c:v>
                </c:pt>
                <c:pt idx="40">
                  <c:v>7.3E-008</c:v>
                </c:pt>
                <c:pt idx="41">
                  <c:v>7.2E-008</c:v>
                </c:pt>
                <c:pt idx="42">
                  <c:v>7E-008</c:v>
                </c:pt>
                <c:pt idx="43">
                  <c:v>6.4E-008</c:v>
                </c:pt>
                <c:pt idx="44">
                  <c:v>6.3E-008</c:v>
                </c:pt>
                <c:pt idx="45">
                  <c:v>6.2E-008</c:v>
                </c:pt>
                <c:pt idx="46">
                  <c:v>6E-008</c:v>
                </c:pt>
                <c:pt idx="47">
                  <c:v>5.5E-008</c:v>
                </c:pt>
                <c:pt idx="48">
                  <c:v>5.1E-008</c:v>
                </c:pt>
              </c:numCache>
            </c:numRef>
          </c:val>
        </c:ser>
        <c:gapWidth val="100"/>
        <c:overlap val="-24"/>
        <c:axId val="71405544"/>
        <c:axId val="23029201"/>
      </c:barChart>
      <c:catAx>
        <c:axId val="71405544"/>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23029201"/>
        <c:crosses val="autoZero"/>
        <c:auto val="1"/>
        <c:lblAlgn val="ctr"/>
        <c:lblOffset val="100"/>
      </c:catAx>
      <c:valAx>
        <c:axId val="23029201"/>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71405544"/>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268560</xdr:colOff>
      <xdr:row>42</xdr:row>
      <xdr:rowOff>136080</xdr:rowOff>
    </xdr:to>
    <xdr:graphicFrame>
      <xdr:nvGraphicFramePr>
        <xdr:cNvPr id="0" name="Chart 1"/>
        <xdr:cNvGraphicFramePr/>
      </xdr:nvGraphicFramePr>
      <xdr:xfrm>
        <a:off x="0" y="0"/>
        <a:ext cx="10108440" cy="6963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35" activeCellId="0" sqref="B35"/>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tru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16.11"/>
    <col collapsed="false" customWidth="true" hidden="false" outlineLevel="0" max="4" min="3" style="1" width="7.7"/>
    <col collapsed="false" customWidth="true" hidden="false" outlineLevel="0" max="5" min="5" style="1" width="9.7"/>
    <col collapsed="false" customWidth="true" hidden="fals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
    <col collapsed="false" customWidth="true" hidden="false" outlineLevel="0" max="10" min="10" style="2" width="9.14"/>
    <col collapsed="false" customWidth="true" hidden="true" outlineLevel="0" max="14" min="11" style="2" width="9.28"/>
    <col collapsed="false" customWidth="true" hidden="true" outlineLevel="0" max="15" min="15" style="1" width="10.71"/>
    <col collapsed="false" customWidth="true" hidden="true" outlineLevel="0" max="16" min="16" style="2" width="20.71"/>
    <col collapsed="false" customWidth="true" hidden="true" outlineLevel="0" max="25" min="17" style="2" width="9.28"/>
    <col collapsed="false" customWidth="true" hidden="true" outlineLevel="0" max="26" min="26" style="2" width="17.57"/>
    <col collapsed="false" customWidth="true" hidden="true" outlineLevel="0" max="27" min="27" style="2" width="9.14"/>
    <col collapsed="false" customWidth="true" hidden="true" outlineLevel="0" max="33" min="28" style="2" width="9.28"/>
    <col collapsed="false" customWidth="true" hidden="true" outlineLevel="0" max="34" min="34" style="2" width="12.71"/>
    <col collapsed="false" customWidth="true" hidden="true" outlineLevel="0" max="35" min="35" style="2" width="9.14"/>
    <col collapsed="false" customWidth="true" hidden="true" outlineLevel="0" max="38" min="36" style="2" width="9.28"/>
    <col collapsed="false" customWidth="true" hidden="true" outlineLevel="0" max="40" min="39" style="2" width="9.14"/>
    <col collapsed="false" customWidth="true" hidden="false" outlineLevel="0" max="1025" min="41"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9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Persio</v>
      </c>
      <c r="C3" s="24" t="n">
        <f aca="false">VLOOKUP($A3,$N:$Z,Q$1,0)</f>
        <v>18</v>
      </c>
      <c r="D3" s="25" t="str">
        <f aca="false">VLOOKUP($A3,$N:$Z,R$1,0)&amp;"-"&amp;VLOOKUP($A3,$N:$Z,S$1,0)</f>
        <v>14-4</v>
      </c>
      <c r="E3" s="24" t="n">
        <f aca="false">VLOOKUP($A3,$N:$Z,X$1,0)</f>
        <v>321</v>
      </c>
      <c r="F3" s="24" t="n">
        <f aca="false">VLOOKUP($A3,$N:$Z,V$1,0)</f>
        <v>0</v>
      </c>
      <c r="G3" s="24" t="n">
        <f aca="false">VLOOKUP($A3,$N:$Z,W$1,0)</f>
        <v>46</v>
      </c>
      <c r="H3" s="24" t="n">
        <f aca="false">VLOOKUP($A3,$N:$Z,Y$1,0)</f>
        <v>100</v>
      </c>
      <c r="I3" s="26" t="n">
        <f aca="false">VLOOKUP($A3,$N:$Z,13,0)</f>
        <v>467.000891732667</v>
      </c>
      <c r="J3" s="27" t="s">
        <v>75</v>
      </c>
      <c r="K3" s="28" t="n">
        <f aca="false">VLOOKUP($A3,$N:$Z,R$1,0)</f>
        <v>14</v>
      </c>
      <c r="L3" s="28" t="n">
        <f aca="false">VLOOKUP($A3,$N:$Z,S$1,0)</f>
        <v>4</v>
      </c>
      <c r="M3" s="28"/>
      <c r="N3" s="29" t="n">
        <f aca="false">RANK(Z3,Z:Z)</f>
        <v>27</v>
      </c>
      <c r="O3" s="28" t="n">
        <v>1</v>
      </c>
      <c r="P3" s="29" t="s">
        <v>2</v>
      </c>
      <c r="Q3" s="29" t="n">
        <f aca="false">COUNTIF(CORRIDA!G:G,CLASSIF!P3)+COUNTIF(CORRIDA!I:I,CLASSIF!P3)</f>
        <v>1</v>
      </c>
      <c r="R3" s="29" t="n">
        <f aca="false">COUNTIF(CORRIDA!G:G,CLASSIF!$P3)</f>
        <v>0</v>
      </c>
      <c r="S3" s="29" t="n">
        <f aca="false">COUNTIF(CORRIDA!I:I,CLASSIF!P3)</f>
        <v>1</v>
      </c>
      <c r="T3" s="30" t="n">
        <f aca="false">IF(Q3=0,0,U3/(Q3*20))</f>
        <v>0.2</v>
      </c>
      <c r="U3" s="29" t="n">
        <f aca="false">SUMIF(CORRIDA!G:G,CLASSIF!P3,CORRIDA!H:H)+SUMIF(CORRIDA!I:I,CLASSIF!P3,CORRIDA!J:J)</f>
        <v>4</v>
      </c>
      <c r="V3" s="29" t="n">
        <f aca="false">SUMIF(WOs!G:G,CLASSIF!P3,WOs!H:H)+SUMIF(WOs!I:I,CLASSIF!P3,WOs!J:J)</f>
        <v>0</v>
      </c>
      <c r="W3" s="29" t="n">
        <f aca="false">SUMIF(TORNEIO!G:G,CLASSIF!P3,TORNEIO!H:H)+SUMIF(TORNEIO!I:I,CLASSIF!P3,TORNEIO!J:J)+SUMIF(TORNEIO!S:S,CLASSIF!P3,TORNEIO!T:T)</f>
        <v>0</v>
      </c>
      <c r="X3" s="29" t="n">
        <f aca="false">SUM(U3:V3)</f>
        <v>4</v>
      </c>
      <c r="Y3" s="29" t="n">
        <f aca="false">VLOOKUP(P3,STATS!$B$2:$DF$52,109,0)</f>
        <v>0</v>
      </c>
      <c r="Z3" s="31" t="n">
        <f aca="false">SUM(W3:Y3)+T3/1000+(100-O3)/1000000000</f>
        <v>4.000200099</v>
      </c>
      <c r="AA3" s="29"/>
      <c r="AB3" s="32" t="n">
        <v>42919</v>
      </c>
      <c r="AC3" s="32" t="n">
        <v>43069</v>
      </c>
      <c r="AD3" s="2" t="n">
        <f aca="true">TODAY()-AB3</f>
        <v>1694</v>
      </c>
      <c r="AE3" s="2" t="n">
        <f aca="false">AC3-AB3</f>
        <v>150</v>
      </c>
      <c r="AF3" s="2" t="n">
        <f aca="false">AD3/AE3</f>
        <v>11.2933333333333</v>
      </c>
      <c r="AG3" s="33" t="n">
        <f aca="false">E3/$AF$3</f>
        <v>28.4238488783943</v>
      </c>
      <c r="AH3" s="33" t="e">
        <f aca="true">E3+AH$2*20*D3*(($AC$3-TODAY())/7)</f>
        <v>#VALUE!</v>
      </c>
      <c r="AJ3" s="1" t="n">
        <v>1</v>
      </c>
      <c r="AK3" s="1" t="n">
        <f aca="false">AM3-AN3</f>
        <v>0</v>
      </c>
      <c r="AL3" s="1" t="n">
        <v>1</v>
      </c>
    </row>
    <row r="4" customFormat="false" ht="12.8" hidden="false" customHeight="false" outlineLevel="0" collapsed="false">
      <c r="A4" s="34" t="n">
        <v>2</v>
      </c>
      <c r="B4" s="35" t="str">
        <f aca="false">VLOOKUP($A4,$N:$Z,P$1,0)</f>
        <v>Fabio</v>
      </c>
      <c r="C4" s="36" t="n">
        <f aca="false">VLOOKUP($A4,$N:$Z,Q$1,0)</f>
        <v>17</v>
      </c>
      <c r="D4" s="37" t="str">
        <f aca="false">VLOOKUP($A4,$N:$Z,R$1,0)&amp;"-"&amp;VLOOKUP($A4,$N:$Z,S$1,0)</f>
        <v>14-3</v>
      </c>
      <c r="E4" s="36" t="n">
        <f aca="false">VLOOKUP($A4,$N:$Z,X$1,0)</f>
        <v>313</v>
      </c>
      <c r="F4" s="36" t="n">
        <f aca="false">VLOOKUP($A4,$N:$Z,V$1,0)</f>
        <v>0</v>
      </c>
      <c r="G4" s="36" t="n">
        <f aca="false">VLOOKUP($A4,$N:$Z,W$1,0)</f>
        <v>0</v>
      </c>
      <c r="H4" s="36" t="n">
        <f aca="false">VLOOKUP($A4,$N:$Z,Y$1,0)</f>
        <v>100</v>
      </c>
      <c r="I4" s="38" t="n">
        <f aca="false">VLOOKUP($A4,$N:$Z,13,0)</f>
        <v>413.000920642235</v>
      </c>
      <c r="J4" s="27"/>
      <c r="K4" s="39" t="n">
        <f aca="false">VLOOKUP($A4,$N:$Z,R$1,0)</f>
        <v>14</v>
      </c>
      <c r="L4" s="39" t="n">
        <f aca="false">VLOOKUP($A4,$N:$Z,S$1,0)</f>
        <v>3</v>
      </c>
      <c r="M4" s="39"/>
      <c r="N4" s="40" t="n">
        <f aca="false">RANK(Z4,Z:Z)</f>
        <v>31</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0</v>
      </c>
      <c r="X4" s="40" t="n">
        <f aca="false">SUM(U4:V4)</f>
        <v>0</v>
      </c>
      <c r="Y4" s="40" t="n">
        <f aca="false">VLOOKUP(P4,STATS!$B$2:$DF$52,109,0)</f>
        <v>0</v>
      </c>
      <c r="Z4" s="42" t="n">
        <f aca="false">SUM(W4:Y4)+T4/1000+(100-O4)/1000000000</f>
        <v>9.8E-008</v>
      </c>
      <c r="AA4" s="40"/>
      <c r="AG4" s="33" t="n">
        <f aca="false">E4/$AF$3</f>
        <v>27.71546635183</v>
      </c>
      <c r="AH4" s="33" t="e">
        <f aca="true">E4+AH$2*20*D4*(($AC$3-TODAY())/7)</f>
        <v>#VALUE!</v>
      </c>
      <c r="AJ4" s="1" t="n">
        <v>2</v>
      </c>
      <c r="AK4" s="1" t="n">
        <f aca="false">AM4-AN4</f>
        <v>0</v>
      </c>
      <c r="AL4" s="1" t="n">
        <v>2</v>
      </c>
    </row>
    <row r="5" customFormat="false" ht="12.8" hidden="false" customHeight="false" outlineLevel="0" collapsed="false">
      <c r="A5" s="34" t="n">
        <v>3</v>
      </c>
      <c r="B5" s="35" t="str">
        <f aca="false">VLOOKUP($A5,$N:$Z,P$1,0)</f>
        <v>Bruno</v>
      </c>
      <c r="C5" s="36" t="n">
        <f aca="false">VLOOKUP($A5,$N:$Z,Q$1,0)</f>
        <v>17</v>
      </c>
      <c r="D5" s="37" t="str">
        <f aca="false">VLOOKUP($A5,$N:$Z,R$1,0)&amp;"-"&amp;VLOOKUP($A5,$N:$Z,S$1,0)</f>
        <v>9-8</v>
      </c>
      <c r="E5" s="36" t="n">
        <f aca="false">VLOOKUP($A5,$N:$Z,X$1,0)</f>
        <v>247</v>
      </c>
      <c r="F5" s="36" t="n">
        <f aca="false">VLOOKUP($A5,$N:$Z,V$1,0)</f>
        <v>0</v>
      </c>
      <c r="G5" s="36" t="n">
        <f aca="false">VLOOKUP($A5,$N:$Z,W$1,0)</f>
        <v>49</v>
      </c>
      <c r="H5" s="36" t="n">
        <f aca="false">VLOOKUP($A5,$N:$Z,Y$1,0)</f>
        <v>0</v>
      </c>
      <c r="I5" s="38" t="n">
        <f aca="false">VLOOKUP($A5,$N:$Z,13,0)</f>
        <v>296.000726566588</v>
      </c>
      <c r="J5" s="27"/>
      <c r="K5" s="39" t="n">
        <f aca="false">VLOOKUP($A5,$N:$Z,R$1,0)</f>
        <v>9</v>
      </c>
      <c r="L5" s="39" t="n">
        <f aca="false">VLOOKUP($A5,$N:$Z,S$1,0)</f>
        <v>8</v>
      </c>
      <c r="M5" s="39"/>
      <c r="N5" s="40" t="n">
        <f aca="false">RANK(Z5,Z:Z)</f>
        <v>32</v>
      </c>
      <c r="O5" s="39" t="n">
        <v>3</v>
      </c>
      <c r="P5" s="40" t="s">
        <v>4</v>
      </c>
      <c r="Q5" s="40" t="n">
        <f aca="false">COUNTIF(CORRIDA!G:G,CLASSIF!P5)+COUNTIF(CORRIDA!I:I,CLASSIF!P5)</f>
        <v>0</v>
      </c>
      <c r="R5" s="40" t="n">
        <f aca="false">COUNTIF(CORRIDA!G:G,CLASSIF!$P5)</f>
        <v>0</v>
      </c>
      <c r="S5" s="40" t="n">
        <f aca="false">COUNTIF(CORRIDA!I:I,CLASSIF!P5)</f>
        <v>0</v>
      </c>
      <c r="T5" s="41" t="n">
        <f aca="false">IF(Q5=0,0,U5/(Q5*20))</f>
        <v>0</v>
      </c>
      <c r="U5" s="40" t="n">
        <f aca="false">SUMIF(CORRIDA!G:G,CLASSIF!P5,CORRIDA!H:H)+SUMIF(CORRIDA!I:I,CLASSIF!P5,CORRIDA!J:J)</f>
        <v>0</v>
      </c>
      <c r="V5" s="40" t="n">
        <f aca="false">SUMIF(WOs!G:G,CLASSIF!P5,WOs!H:H)+SUMIF(WOs!I:I,CLASSIF!P5,WOs!J:J)</f>
        <v>0</v>
      </c>
      <c r="W5" s="40" t="n">
        <f aca="false">SUMIF(TORNEIO!G:G,CLASSIF!P5,TORNEIO!H:H)+SUMIF(TORNEIO!I:I,CLASSIF!P5,TORNEIO!J:J)+SUMIF(TORNEIO!S:S,CLASSIF!P5,TORNEIO!T:T)</f>
        <v>0</v>
      </c>
      <c r="X5" s="40" t="n">
        <f aca="false">SUM(U5:V5)</f>
        <v>0</v>
      </c>
      <c r="Y5" s="40" t="n">
        <f aca="false">VLOOKUP(P5,STATS!$B$2:$DF$52,109,0)</f>
        <v>0</v>
      </c>
      <c r="Z5" s="42" t="n">
        <f aca="false">SUM(W5:Y5)+T5/1000+(100-O5)/1000000000</f>
        <v>9.7E-008</v>
      </c>
      <c r="AA5" s="40"/>
      <c r="AG5" s="33" t="n">
        <f aca="false">E5/$AF$3</f>
        <v>21.8713105076741</v>
      </c>
      <c r="AH5" s="33" t="e">
        <f aca="true">E5+AH$2*20*D5*(($AC$3-TODAY())/7)</f>
        <v>#VALUE!</v>
      </c>
      <c r="AJ5" s="1" t="n">
        <v>3</v>
      </c>
      <c r="AK5" s="1" t="n">
        <f aca="false">AM5-AN5</f>
        <v>0</v>
      </c>
      <c r="AL5" s="1" t="n">
        <v>3</v>
      </c>
    </row>
    <row r="6" customFormat="false" ht="12.8" hidden="false" customHeight="false" outlineLevel="0" collapsed="false">
      <c r="A6" s="34" t="n">
        <v>4</v>
      </c>
      <c r="B6" s="35" t="str">
        <f aca="false">VLOOKUP($A6,$N:$Z,P$1,0)</f>
        <v>Robertinho</v>
      </c>
      <c r="C6" s="36" t="n">
        <f aca="false">VLOOKUP($A6,$N:$Z,Q$1,0)</f>
        <v>12</v>
      </c>
      <c r="D6" s="37" t="str">
        <f aca="false">VLOOKUP($A6,$N:$Z,R$1,0)&amp;"-"&amp;VLOOKUP($A6,$N:$Z,S$1,0)</f>
        <v>10-2</v>
      </c>
      <c r="E6" s="36" t="n">
        <f aca="false">VLOOKUP($A6,$N:$Z,X$1,0)</f>
        <v>211</v>
      </c>
      <c r="F6" s="36" t="n">
        <f aca="false">VLOOKUP($A6,$N:$Z,V$1,0)</f>
        <v>0</v>
      </c>
      <c r="G6" s="36" t="n">
        <f aca="false">VLOOKUP($A6,$N:$Z,W$1,0)</f>
        <v>0</v>
      </c>
      <c r="H6" s="36" t="n">
        <f aca="false">VLOOKUP($A6,$N:$Z,Y$1,0)</f>
        <v>0</v>
      </c>
      <c r="I6" s="38" t="n">
        <f aca="false">VLOOKUP($A6,$N:$Z,13,0)</f>
        <v>211.000879227667</v>
      </c>
      <c r="J6" s="27"/>
      <c r="K6" s="39" t="n">
        <f aca="false">VLOOKUP($A6,$N:$Z,R$1,0)</f>
        <v>10</v>
      </c>
      <c r="L6" s="39" t="n">
        <f aca="false">VLOOKUP($A6,$N:$Z,S$1,0)</f>
        <v>2</v>
      </c>
      <c r="M6" s="39"/>
      <c r="N6" s="40" t="n">
        <f aca="false">RANK(Z6,Z:Z)</f>
        <v>3</v>
      </c>
      <c r="O6" s="39" t="n">
        <v>4</v>
      </c>
      <c r="P6" s="40" t="s">
        <v>5</v>
      </c>
      <c r="Q6" s="40" t="n">
        <f aca="false">COUNTIF(CORRIDA!G:G,CLASSIF!P6)+COUNTIF(CORRIDA!I:I,CLASSIF!P6)</f>
        <v>17</v>
      </c>
      <c r="R6" s="40" t="n">
        <f aca="false">COUNTIF(CORRIDA!G:G,CLASSIF!$P6)</f>
        <v>9</v>
      </c>
      <c r="S6" s="40" t="n">
        <f aca="false">COUNTIF(CORRIDA!I:I,CLASSIF!P6)</f>
        <v>8</v>
      </c>
      <c r="T6" s="41" t="n">
        <f aca="false">IF(Q6=0,0,U6/(Q6*20))</f>
        <v>0.726470588235294</v>
      </c>
      <c r="U6" s="40" t="n">
        <f aca="false">SUMIF(CORRIDA!G:G,CLASSIF!P6,CORRIDA!H:H)+SUMIF(CORRIDA!I:I,CLASSIF!P6,CORRIDA!J:J)</f>
        <v>247</v>
      </c>
      <c r="V6" s="40" t="n">
        <f aca="false">SUMIF(WOs!G:G,CLASSIF!P6,WOs!H:H)+SUMIF(WOs!I:I,CLASSIF!P6,WOs!J:J)</f>
        <v>0</v>
      </c>
      <c r="W6" s="40" t="n">
        <f aca="false">SUMIF(TORNEIO!G:G,CLASSIF!P6,TORNEIO!H:H)+SUMIF(TORNEIO!I:I,CLASSIF!P6,TORNEIO!J:J)+SUMIF(TORNEIO!S:S,CLASSIF!P6,TORNEIO!T:T)</f>
        <v>49</v>
      </c>
      <c r="X6" s="40" t="n">
        <f aca="false">SUM(U6:V6)</f>
        <v>247</v>
      </c>
      <c r="Y6" s="40" t="n">
        <f aca="false">VLOOKUP(P6,STATS!$B$2:$DF$52,109,0)</f>
        <v>0</v>
      </c>
      <c r="Z6" s="42" t="n">
        <f aca="false">SUM(W6:Y6)+T6/1000+(100-O6)/1000000000</f>
        <v>296.000726566588</v>
      </c>
      <c r="AA6" s="40"/>
      <c r="AG6" s="33" t="n">
        <f aca="false">E6/$AF$3</f>
        <v>18.6835891381346</v>
      </c>
      <c r="AH6" s="33" t="e">
        <f aca="true">E6+AH$2*20*D6*(($AC$3-TODAY())/7)</f>
        <v>#VALUE!</v>
      </c>
      <c r="AJ6" s="1" t="n">
        <v>4</v>
      </c>
      <c r="AK6" s="1" t="n">
        <f aca="false">AM6-AN6</f>
        <v>0</v>
      </c>
      <c r="AL6" s="1" t="n">
        <v>4</v>
      </c>
    </row>
    <row r="7" customFormat="false" ht="12.8" hidden="false" customHeight="false" outlineLevel="0" collapsed="false">
      <c r="A7" s="34" t="n">
        <v>5</v>
      </c>
      <c r="B7" s="35" t="str">
        <f aca="false">VLOOKUP($A7,$N:$Z,P$1,0)</f>
        <v>Caio</v>
      </c>
      <c r="C7" s="36" t="n">
        <f aca="false">VLOOKUP($A7,$N:$Z,Q$1,0)</f>
        <v>9</v>
      </c>
      <c r="D7" s="37" t="str">
        <f aca="false">VLOOKUP($A7,$N:$Z,R$1,0)&amp;"-"&amp;VLOOKUP($A7,$N:$Z,S$1,0)</f>
        <v>5-4</v>
      </c>
      <c r="E7" s="36" t="n">
        <f aca="false">VLOOKUP($A7,$N:$Z,X$1,0)</f>
        <v>130</v>
      </c>
      <c r="F7" s="36" t="n">
        <f aca="false">VLOOKUP($A7,$N:$Z,V$1,0)</f>
        <v>0</v>
      </c>
      <c r="G7" s="36" t="n">
        <f aca="false">VLOOKUP($A7,$N:$Z,W$1,0)</f>
        <v>64</v>
      </c>
      <c r="H7" s="36" t="n">
        <f aca="false">VLOOKUP($A7,$N:$Z,Y$1,0)</f>
        <v>0</v>
      </c>
      <c r="I7" s="38" t="n">
        <f aca="false">VLOOKUP($A7,$N:$Z,13,0)</f>
        <v>194.000722317222</v>
      </c>
      <c r="J7" s="27"/>
      <c r="K7" s="39" t="n">
        <f aca="false">VLOOKUP($A7,$N:$Z,R$1,0)</f>
        <v>5</v>
      </c>
      <c r="L7" s="39" t="n">
        <f aca="false">VLOOKUP($A7,$N:$Z,S$1,0)</f>
        <v>4</v>
      </c>
      <c r="M7" s="39"/>
      <c r="N7" s="40" t="n">
        <f aca="false">RANK(Z7,Z:Z)</f>
        <v>5</v>
      </c>
      <c r="O7" s="39" t="n">
        <v>5</v>
      </c>
      <c r="P7" s="40" t="s">
        <v>6</v>
      </c>
      <c r="Q7" s="40" t="n">
        <f aca="false">COUNTIF(CORRIDA!G:G,CLASSIF!P7)+COUNTIF(CORRIDA!I:I,CLASSIF!P7)</f>
        <v>9</v>
      </c>
      <c r="R7" s="40" t="n">
        <f aca="false">COUNTIF(CORRIDA!G:G,CLASSIF!$P7)</f>
        <v>5</v>
      </c>
      <c r="S7" s="40" t="n">
        <f aca="false">COUNTIF(CORRIDA!I:I,CLASSIF!P7)</f>
        <v>4</v>
      </c>
      <c r="T7" s="41" t="n">
        <f aca="false">IF(Q7=0,0,U7/(Q7*20))</f>
        <v>0.722222222222222</v>
      </c>
      <c r="U7" s="40" t="n">
        <f aca="false">SUMIF(CORRIDA!G:G,CLASSIF!P7,CORRIDA!H:H)+SUMIF(CORRIDA!I:I,CLASSIF!P7,CORRIDA!J:J)</f>
        <v>130</v>
      </c>
      <c r="V7" s="40" t="n">
        <f aca="false">SUMIF(WOs!G:G,CLASSIF!P7,WOs!H:H)+SUMIF(WOs!I:I,CLASSIF!P7,WOs!J:J)</f>
        <v>0</v>
      </c>
      <c r="W7" s="40" t="n">
        <f aca="false">SUMIF(TORNEIO!G:G,CLASSIF!P7,TORNEIO!H:H)+SUMIF(TORNEIO!I:I,CLASSIF!P7,TORNEIO!J:J)+SUMIF(TORNEIO!S:S,CLASSIF!P7,TORNEIO!T:T)</f>
        <v>64</v>
      </c>
      <c r="X7" s="40" t="n">
        <f aca="false">SUM(U7:V7)</f>
        <v>130</v>
      </c>
      <c r="Y7" s="40" t="n">
        <f aca="false">VLOOKUP(P7,STATS!$B$2:$DF$52,109,0)</f>
        <v>0</v>
      </c>
      <c r="Z7" s="42" t="n">
        <f aca="false">SUM(W7:Y7)+T7/1000+(100-O7)/1000000000</f>
        <v>194.000722317222</v>
      </c>
      <c r="AA7" s="40"/>
      <c r="AG7" s="33" t="n">
        <f aca="false">E7/$AF$3</f>
        <v>11.5112160566706</v>
      </c>
      <c r="AH7" s="33" t="e">
        <f aca="true">E7+AH$2*20*D7*(($AC$3-TODAY())/7)</f>
        <v>#VALUE!</v>
      </c>
      <c r="AJ7" s="1" t="n">
        <v>5</v>
      </c>
      <c r="AK7" s="1" t="n">
        <f aca="false">AM7-AN7</f>
        <v>0</v>
      </c>
      <c r="AL7" s="1" t="n">
        <v>5</v>
      </c>
    </row>
    <row r="8" customFormat="false" ht="12.8" hidden="false" customHeight="false" outlineLevel="0" collapsed="false">
      <c r="A8" s="34" t="n">
        <v>6</v>
      </c>
      <c r="B8" s="35" t="str">
        <f aca="false">VLOOKUP($A8,$N:$Z,P$1,0)</f>
        <v>Duclerc</v>
      </c>
      <c r="C8" s="36" t="n">
        <f aca="false">VLOOKUP($A8,$N:$Z,Q$1,0)</f>
        <v>8</v>
      </c>
      <c r="D8" s="37" t="str">
        <f aca="false">VLOOKUP($A8,$N:$Z,R$1,0)&amp;"-"&amp;VLOOKUP($A8,$N:$Z,S$1,0)</f>
        <v>3-5</v>
      </c>
      <c r="E8" s="36" t="n">
        <f aca="false">VLOOKUP($A8,$N:$Z,X$1,0)</f>
        <v>97</v>
      </c>
      <c r="F8" s="36" t="n">
        <f aca="false">VLOOKUP($A8,$N:$Z,V$1,0)</f>
        <v>0</v>
      </c>
      <c r="G8" s="36" t="n">
        <f aca="false">VLOOKUP($A8,$N:$Z,W$1,0)</f>
        <v>44</v>
      </c>
      <c r="H8" s="36" t="n">
        <f aca="false">VLOOKUP($A8,$N:$Z,Y$1,0)</f>
        <v>0</v>
      </c>
      <c r="I8" s="38" t="n">
        <f aca="false">VLOOKUP($A8,$N:$Z,13,0)</f>
        <v>141.000606339</v>
      </c>
      <c r="J8" s="27"/>
      <c r="K8" s="39" t="n">
        <f aca="false">VLOOKUP($A8,$N:$Z,R$1,0)</f>
        <v>3</v>
      </c>
      <c r="L8" s="39" t="n">
        <f aca="false">VLOOKUP($A8,$N:$Z,S$1,0)</f>
        <v>5</v>
      </c>
      <c r="M8" s="39"/>
      <c r="N8" s="40" t="n">
        <f aca="false">RANK(Z8,Z:Z)</f>
        <v>33</v>
      </c>
      <c r="O8" s="39" t="n">
        <v>6</v>
      </c>
      <c r="P8" s="40" t="s">
        <v>7</v>
      </c>
      <c r="Q8" s="40" t="n">
        <f aca="false">COUNTIF(CORRIDA!G:G,CLASSIF!P8)+COUNTIF(CORRIDA!I:I,CLASSIF!P8)</f>
        <v>0</v>
      </c>
      <c r="R8" s="40" t="n">
        <f aca="false">COUNTIF(CORRIDA!G:G,CLASSIF!$P8)</f>
        <v>0</v>
      </c>
      <c r="S8" s="40" t="n">
        <f aca="false">COUNTIF(CORRIDA!I:I,CLASSIF!P8)</f>
        <v>0</v>
      </c>
      <c r="T8" s="41" t="n">
        <f aca="false">IF(Q8=0,0,U8/(Q8*20))</f>
        <v>0</v>
      </c>
      <c r="U8" s="40" t="n">
        <f aca="false">SUMIF(CORRIDA!G:G,CLASSIF!P8,CORRIDA!H:H)+SUMIF(CORRIDA!I:I,CLASSIF!P8,CORRIDA!J:J)</f>
        <v>0</v>
      </c>
      <c r="V8" s="40" t="n">
        <f aca="false">SUMIF(WOs!G:G,CLASSIF!P8,WOs!H:H)+SUMIF(WOs!I:I,CLASSIF!P8,WOs!J:J)</f>
        <v>0</v>
      </c>
      <c r="W8" s="40" t="n">
        <f aca="false">SUMIF(TORNEIO!G:G,CLASSIF!P8,TORNEIO!H:H)+SUMIF(TORNEIO!I:I,CLASSIF!P8,TORNEIO!J:J)+SUMIF(TORNEIO!S:S,CLASSIF!P8,TORNEIO!T:T)</f>
        <v>0</v>
      </c>
      <c r="X8" s="40" t="n">
        <f aca="false">SUM(U8:V8)</f>
        <v>0</v>
      </c>
      <c r="Y8" s="40" t="n">
        <f aca="false">VLOOKUP(P8,STATS!$B$2:$DF$52,109,0)</f>
        <v>0</v>
      </c>
      <c r="Z8" s="42" t="n">
        <f aca="false">SUM(W8:Y8)+T8/1000+(100-O8)/1000000000</f>
        <v>9.4E-008</v>
      </c>
      <c r="AA8" s="40"/>
      <c r="AG8" s="33" t="n">
        <f aca="false">E8/$AF$3</f>
        <v>8.58913813459268</v>
      </c>
      <c r="AH8" s="33" t="e">
        <f aca="true">E8+AH$2*20*D8*(($AC$3-TODAY())/7)</f>
        <v>#VALUE!</v>
      </c>
      <c r="AJ8" s="1" t="n">
        <v>6</v>
      </c>
      <c r="AK8" s="1" t="n">
        <f aca="false">AM8-AN8</f>
        <v>0</v>
      </c>
      <c r="AL8" s="1" t="n">
        <v>6</v>
      </c>
    </row>
    <row r="9" customFormat="false" ht="12.8" hidden="false" customHeight="false" outlineLevel="0" collapsed="false">
      <c r="A9" s="34" t="n">
        <v>7</v>
      </c>
      <c r="B9" s="35" t="str">
        <f aca="false">VLOOKUP($A9,$N:$Z,P$1,0)</f>
        <v>Magritto</v>
      </c>
      <c r="C9" s="36" t="n">
        <f aca="false">VLOOKUP($A9,$N:$Z,Q$1,0)</f>
        <v>2</v>
      </c>
      <c r="D9" s="37" t="str">
        <f aca="false">VLOOKUP($A9,$N:$Z,R$1,0)&amp;"-"&amp;VLOOKUP($A9,$N:$Z,S$1,0)</f>
        <v>2-0</v>
      </c>
      <c r="E9" s="36" t="n">
        <f aca="false">VLOOKUP($A9,$N:$Z,X$1,0)</f>
        <v>40</v>
      </c>
      <c r="F9" s="36" t="n">
        <f aca="false">VLOOKUP($A9,$N:$Z,V$1,0)</f>
        <v>0</v>
      </c>
      <c r="G9" s="36" t="n">
        <f aca="false">VLOOKUP($A9,$N:$Z,W$1,0)</f>
        <v>85</v>
      </c>
      <c r="H9" s="36" t="n">
        <f aca="false">VLOOKUP($A9,$N:$Z,Y$1,0)</f>
        <v>0</v>
      </c>
      <c r="I9" s="38" t="n">
        <f aca="false">VLOOKUP($A9,$N:$Z,13,0)</f>
        <v>125.001000074</v>
      </c>
      <c r="J9" s="27"/>
      <c r="K9" s="39" t="n">
        <f aca="false">VLOOKUP($A9,$N:$Z,R$1,0)</f>
        <v>2</v>
      </c>
      <c r="L9" s="39" t="n">
        <f aca="false">VLOOKUP($A9,$N:$Z,S$1,0)</f>
        <v>0</v>
      </c>
      <c r="M9" s="39"/>
      <c r="N9" s="40" t="n">
        <f aca="false">RANK(Z9,Z:Z)</f>
        <v>12</v>
      </c>
      <c r="O9" s="39" t="n">
        <v>7</v>
      </c>
      <c r="P9" s="40" t="s">
        <v>8</v>
      </c>
      <c r="Q9" s="40" t="n">
        <f aca="false">COUNTIF(CORRIDA!G:G,CLASSIF!P9)+COUNTIF(CORRIDA!I:I,CLASSIF!P9)</f>
        <v>7</v>
      </c>
      <c r="R9" s="40" t="n">
        <f aca="false">COUNTIF(CORRIDA!G:G,CLASSIF!$P9)</f>
        <v>4</v>
      </c>
      <c r="S9" s="40" t="n">
        <f aca="false">COUNTIF(CORRIDA!I:I,CLASSIF!P9)</f>
        <v>3</v>
      </c>
      <c r="T9" s="41" t="n">
        <f aca="false">IF(Q9=0,0,U9/(Q9*20))</f>
        <v>0.657142857142857</v>
      </c>
      <c r="U9" s="40" t="n">
        <f aca="false">SUMIF(CORRIDA!G:G,CLASSIF!P9,CORRIDA!H:H)+SUMIF(CORRIDA!I:I,CLASSIF!P9,CORRIDA!J:J)</f>
        <v>92</v>
      </c>
      <c r="V9" s="40" t="n">
        <f aca="false">SUMIF(WOs!G:G,CLASSIF!P9,WOs!H:H)+SUMIF(WOs!I:I,CLASSIF!P9,WOs!J:J)</f>
        <v>0</v>
      </c>
      <c r="W9" s="40" t="n">
        <f aca="false">SUMIF(TORNEIO!G:G,CLASSIF!P9,TORNEIO!H:H)+SUMIF(TORNEIO!I:I,CLASSIF!P9,TORNEIO!J:J)+SUMIF(TORNEIO!S:S,CLASSIF!P9,TORNEIO!T:T)</f>
        <v>0</v>
      </c>
      <c r="X9" s="40" t="n">
        <f aca="false">SUM(U9:V9)</f>
        <v>92</v>
      </c>
      <c r="Y9" s="40" t="n">
        <f aca="false">VLOOKUP(P9,STATS!$B$2:$DF$52,109,0)</f>
        <v>0</v>
      </c>
      <c r="Z9" s="42" t="n">
        <f aca="false">SUM(W9:Y9)+T9/1000+(100-O9)/1000000000</f>
        <v>92.0006572358571</v>
      </c>
      <c r="AA9" s="40"/>
      <c r="AG9" s="33" t="n">
        <f aca="false">E9/$AF$3</f>
        <v>3.54191263282172</v>
      </c>
      <c r="AH9" s="33" t="e">
        <f aca="true">E9+AH$2*20*D9*(($AC$3-TODAY())/7)</f>
        <v>#VALUE!</v>
      </c>
      <c r="AJ9" s="1" t="n">
        <v>7</v>
      </c>
      <c r="AK9" s="1" t="n">
        <f aca="false">AM9-AN9</f>
        <v>0</v>
      </c>
      <c r="AL9" s="1" t="n">
        <v>7</v>
      </c>
    </row>
    <row r="10" customFormat="false" ht="12.8" hidden="false" customHeight="false" outlineLevel="0" collapsed="false">
      <c r="A10" s="34" t="n">
        <v>8</v>
      </c>
      <c r="B10" s="35" t="str">
        <f aca="false">VLOOKUP($A10,$N:$Z,P$1,0)</f>
        <v>Flavio</v>
      </c>
      <c r="C10" s="36" t="n">
        <f aca="false">VLOOKUP($A10,$N:$Z,Q$1,0)</f>
        <v>10</v>
      </c>
      <c r="D10" s="37" t="str">
        <f aca="false">VLOOKUP($A10,$N:$Z,R$1,0)&amp;"-"&amp;VLOOKUP($A10,$N:$Z,S$1,0)</f>
        <v>5-5</v>
      </c>
      <c r="E10" s="36" t="n">
        <f aca="false">VLOOKUP($A10,$N:$Z,X$1,0)</f>
        <v>125</v>
      </c>
      <c r="F10" s="36" t="n">
        <f aca="false">VLOOKUP($A10,$N:$Z,V$1,0)</f>
        <v>0</v>
      </c>
      <c r="G10" s="36" t="n">
        <f aca="false">VLOOKUP($A10,$N:$Z,W$1,0)</f>
        <v>0</v>
      </c>
      <c r="H10" s="36" t="n">
        <f aca="false">VLOOKUP($A10,$N:$Z,Y$1,0)</f>
        <v>0</v>
      </c>
      <c r="I10" s="38" t="n">
        <f aca="false">VLOOKUP($A10,$N:$Z,13,0)</f>
        <v>125.000625083</v>
      </c>
      <c r="J10" s="27"/>
      <c r="K10" s="39" t="n">
        <f aca="false">VLOOKUP($A10,$N:$Z,R$1,0)</f>
        <v>5</v>
      </c>
      <c r="L10" s="39" t="n">
        <f aca="false">VLOOKUP($A10,$N:$Z,S$1,0)</f>
        <v>5</v>
      </c>
      <c r="M10" s="39"/>
      <c r="N10" s="40" t="n">
        <f aca="false">RANK(Z10,Z:Z)</f>
        <v>34</v>
      </c>
      <c r="O10" s="39" t="n">
        <v>8</v>
      </c>
      <c r="P10" s="40" t="s">
        <v>9</v>
      </c>
      <c r="Q10" s="40" t="n">
        <f aca="false">COUNTIF(CORRIDA!G:G,CLASSIF!P10)+COUNTIF(CORRIDA!I:I,CLASSIF!P10)</f>
        <v>0</v>
      </c>
      <c r="R10" s="40" t="n">
        <f aca="false">COUNTIF(CORRIDA!G:G,CLASSIF!$P10)</f>
        <v>0</v>
      </c>
      <c r="S10" s="40" t="n">
        <f aca="false">COUNTIF(CORRIDA!I:I,CLASSIF!P10)</f>
        <v>0</v>
      </c>
      <c r="T10" s="41" t="n">
        <f aca="false">IF(Q10=0,0,U10/(Q10*20))</f>
        <v>0</v>
      </c>
      <c r="U10" s="40" t="n">
        <f aca="false">SUMIF(CORRIDA!G:G,CLASSIF!P10,CORRIDA!H:H)+SUMIF(CORRIDA!I:I,CLASSIF!P10,CORRIDA!J:J)</f>
        <v>0</v>
      </c>
      <c r="V10" s="40" t="n">
        <f aca="false">SUMIF(WOs!G:G,CLASSIF!P10,WOs!H:H)+SUMIF(WOs!I:I,CLASSIF!P10,WOs!J:J)</f>
        <v>0</v>
      </c>
      <c r="W10" s="40" t="n">
        <f aca="false">SUMIF(TORNEIO!G:G,CLASSIF!P10,TORNEIO!H:H)+SUMIF(TORNEIO!I:I,CLASSIF!P10,TORNEIO!J:J)+SUMIF(TORNEIO!S:S,CLASSIF!P10,TORNEIO!T:T)</f>
        <v>0</v>
      </c>
      <c r="X10" s="40" t="n">
        <f aca="false">SUM(U10:V10)</f>
        <v>0</v>
      </c>
      <c r="Y10" s="40" t="n">
        <f aca="false">VLOOKUP(P10,STATS!$B$2:$DF$52,109,0)</f>
        <v>0</v>
      </c>
      <c r="Z10" s="42" t="n">
        <f aca="false">SUM(W10:Y10)+T10/1000+(100-O10)/1000000000</f>
        <v>9.2E-008</v>
      </c>
      <c r="AA10" s="40"/>
      <c r="AG10" s="33" t="n">
        <f aca="false">E10/$AF$3</f>
        <v>11.0684769775679</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Guto</v>
      </c>
      <c r="C11" s="45" t="n">
        <f aca="false">VLOOKUP($A11,$N:$Z,Q$1,0)</f>
        <v>7</v>
      </c>
      <c r="D11" s="46" t="str">
        <f aca="false">VLOOKUP($A11,$N:$Z,R$1,0)&amp;"-"&amp;VLOOKUP($A11,$N:$Z,S$1,0)</f>
        <v>4-3</v>
      </c>
      <c r="E11" s="45" t="n">
        <f aca="false">VLOOKUP($A11,$N:$Z,X$1,0)</f>
        <v>97</v>
      </c>
      <c r="F11" s="45" t="n">
        <f aca="false">VLOOKUP($A11,$N:$Z,V$1,0)</f>
        <v>0</v>
      </c>
      <c r="G11" s="45" t="n">
        <f aca="false">VLOOKUP($A11,$N:$Z,W$1,0)</f>
        <v>24</v>
      </c>
      <c r="H11" s="45" t="n">
        <f aca="false">VLOOKUP($A11,$N:$Z,Y$1,0)</f>
        <v>0</v>
      </c>
      <c r="I11" s="47" t="n">
        <f aca="false">VLOOKUP($A11,$N:$Z,13,0)</f>
        <v>121.000692910143</v>
      </c>
      <c r="J11" s="48" t="s">
        <v>76</v>
      </c>
      <c r="K11" s="39" t="n">
        <f aca="false">VLOOKUP($A11,$N:$Z,R$1,0)</f>
        <v>4</v>
      </c>
      <c r="L11" s="39" t="n">
        <f aca="false">VLOOKUP($A11,$N:$Z,S$1,0)</f>
        <v>3</v>
      </c>
      <c r="M11" s="39"/>
      <c r="N11" s="40" t="n">
        <f aca="false">RANK(Z11,Z:Z)</f>
        <v>35</v>
      </c>
      <c r="O11" s="39" t="n">
        <v>9</v>
      </c>
      <c r="P11" s="40" t="s">
        <v>10</v>
      </c>
      <c r="Q11" s="40" t="n">
        <f aca="false">COUNTIF(CORRIDA!G:G,CLASSIF!P11)+COUNTIF(CORRIDA!I:I,CLASSIF!P11)</f>
        <v>0</v>
      </c>
      <c r="R11" s="40" t="n">
        <f aca="false">COUNTIF(CORRIDA!G:G,CLASSIF!$P11)</f>
        <v>0</v>
      </c>
      <c r="S11" s="40" t="n">
        <f aca="false">COUNTIF(CORRIDA!I:I,CLASSIF!P11)</f>
        <v>0</v>
      </c>
      <c r="T11" s="41" t="n">
        <f aca="false">IF(Q11=0,0,U11/(Q11*20))</f>
        <v>0</v>
      </c>
      <c r="U11" s="40" t="n">
        <f aca="false">SUMIF(CORRIDA!G:G,CLASSIF!P11,CORRIDA!H:H)+SUMIF(CORRIDA!I:I,CLASSIF!P11,CORRIDA!J:J)</f>
        <v>0</v>
      </c>
      <c r="V11" s="40" t="n">
        <f aca="false">SUMIF(WOs!G:G,CLASSIF!P11,WOs!H:H)+SUMIF(WOs!I:I,CLASSIF!P11,WOs!J:J)</f>
        <v>0</v>
      </c>
      <c r="W11" s="40" t="n">
        <f aca="false">SUMIF(TORNEIO!G:G,CLASSIF!P11,TORNEIO!H:H)+SUMIF(TORNEIO!I:I,CLASSIF!P11,TORNEIO!J:J)+SUMIF(TORNEIO!S:S,CLASSIF!P11,TORNEIO!T:T)</f>
        <v>0</v>
      </c>
      <c r="X11" s="40" t="n">
        <f aca="false">SUM(U11:V11)</f>
        <v>0</v>
      </c>
      <c r="Y11" s="40" t="n">
        <f aca="false">VLOOKUP(P11,STATS!$B$2:$DF$52,109,0)</f>
        <v>0</v>
      </c>
      <c r="Z11" s="42" t="n">
        <f aca="false">SUM(W11:Y11)+T11/1000+(100-O11)/1000000000</f>
        <v>9.1E-008</v>
      </c>
      <c r="AA11" s="40"/>
      <c r="AG11" s="33" t="n">
        <f aca="false">E11/$AF$3</f>
        <v>8.58913813459268</v>
      </c>
      <c r="AH11" s="33" t="e">
        <f aca="true">E11+AH$2*20*D11*(($AC$3-TODAY())/7)</f>
        <v>#VALUE!</v>
      </c>
      <c r="AJ11" s="1" t="n">
        <v>9</v>
      </c>
      <c r="AK11" s="1" t="n">
        <f aca="false">AM11-AN11</f>
        <v>0</v>
      </c>
      <c r="AL11" s="1" t="n">
        <v>9</v>
      </c>
    </row>
    <row r="12" customFormat="false" ht="12.8" hidden="false" customHeight="false" outlineLevel="0" collapsed="false">
      <c r="A12" s="43" t="n">
        <v>10</v>
      </c>
      <c r="B12" s="44" t="str">
        <f aca="false">VLOOKUP($A12,$N:$Z,P$1,0)</f>
        <v>Oswald</v>
      </c>
      <c r="C12" s="45" t="n">
        <f aca="false">VLOOKUP($A12,$N:$Z,Q$1,0)</f>
        <v>8</v>
      </c>
      <c r="D12" s="46" t="str">
        <f aca="false">VLOOKUP($A12,$N:$Z,R$1,0)&amp;"-"&amp;VLOOKUP($A12,$N:$Z,S$1,0)</f>
        <v>4-4</v>
      </c>
      <c r="E12" s="45" t="n">
        <f aca="false">VLOOKUP($A12,$N:$Z,X$1,0)</f>
        <v>112</v>
      </c>
      <c r="F12" s="45" t="n">
        <f aca="false">VLOOKUP($A12,$N:$Z,V$1,0)</f>
        <v>0</v>
      </c>
      <c r="G12" s="45" t="n">
        <f aca="false">VLOOKUP($A12,$N:$Z,W$1,0)</f>
        <v>0</v>
      </c>
      <c r="H12" s="45" t="n">
        <f aca="false">VLOOKUP($A12,$N:$Z,Y$1,0)</f>
        <v>0</v>
      </c>
      <c r="I12" s="47" t="n">
        <f aca="false">VLOOKUP($A12,$N:$Z,13,0)</f>
        <v>112.000700071</v>
      </c>
      <c r="J12" s="48"/>
      <c r="K12" s="39" t="n">
        <f aca="false">VLOOKUP($A12,$N:$Z,R$1,0)</f>
        <v>4</v>
      </c>
      <c r="L12" s="39" t="n">
        <f aca="false">VLOOKUP($A12,$N:$Z,S$1,0)</f>
        <v>4</v>
      </c>
      <c r="M12" s="39"/>
      <c r="N12" s="40" t="n">
        <f aca="false">RANK(Z12,Z:Z)</f>
        <v>22</v>
      </c>
      <c r="O12" s="39" t="n">
        <v>10</v>
      </c>
      <c r="P12" s="40" t="s">
        <v>11</v>
      </c>
      <c r="Q12" s="40" t="n">
        <f aca="false">COUNTIF(CORRIDA!G:G,CLASSIF!P12)+COUNTIF(CORRIDA!I:I,CLASSIF!P12)</f>
        <v>1</v>
      </c>
      <c r="R12" s="40" t="n">
        <f aca="false">COUNTIF(CORRIDA!G:G,CLASSIF!$P12)</f>
        <v>1</v>
      </c>
      <c r="S12" s="40" t="n">
        <f aca="false">COUNTIF(CORRIDA!I:I,CLASSIF!P12)</f>
        <v>0</v>
      </c>
      <c r="T12" s="41" t="n">
        <f aca="false">IF(Q12=0,0,U12/(Q12*20))</f>
        <v>1</v>
      </c>
      <c r="U12" s="40" t="n">
        <f aca="false">SUMIF(CORRIDA!G:G,CLASSIF!P12,CORRIDA!H:H)+SUMIF(CORRIDA!I:I,CLASSIF!P12,CORRIDA!J:J)</f>
        <v>20</v>
      </c>
      <c r="V12" s="40" t="n">
        <f aca="false">SUMIF(WOs!G:G,CLASSIF!P12,WOs!H:H)+SUMIF(WOs!I:I,CLASSIF!P12,WOs!J:J)</f>
        <v>0</v>
      </c>
      <c r="W12" s="40" t="n">
        <f aca="false">SUMIF(TORNEIO!G:G,CLASSIF!P12,TORNEIO!H:H)+SUMIF(TORNEIO!I:I,CLASSIF!P12,TORNEIO!J:J)+SUMIF(TORNEIO!S:S,CLASSIF!P12,TORNEIO!T:T)</f>
        <v>0</v>
      </c>
      <c r="X12" s="40" t="n">
        <f aca="false">SUM(U12:V12)</f>
        <v>20</v>
      </c>
      <c r="Y12" s="40" t="n">
        <f aca="false">VLOOKUP(P12,STATS!$B$2:$DF$52,109,0)</f>
        <v>0</v>
      </c>
      <c r="Z12" s="42" t="n">
        <f aca="false">SUM(W12:Y12)+T12/1000+(100-O12)/1000000000</f>
        <v>20.00100009</v>
      </c>
      <c r="AA12" s="40"/>
      <c r="AG12" s="33" t="n">
        <f aca="false">E12/$AF$3</f>
        <v>9.91735537190083</v>
      </c>
      <c r="AH12" s="33" t="e">
        <f aca="true">E12+AH$2*20*D12*(($AC$3-TODAY())/7)</f>
        <v>#VALUE!</v>
      </c>
      <c r="AJ12" s="1" t="n">
        <v>10</v>
      </c>
      <c r="AK12" s="1" t="n">
        <f aca="false">AM12-AN12</f>
        <v>0</v>
      </c>
      <c r="AL12" s="1" t="n">
        <v>10</v>
      </c>
    </row>
    <row r="13" customFormat="false" ht="12.8" hidden="false" customHeight="false" outlineLevel="0" collapsed="false">
      <c r="A13" s="43" t="n">
        <v>11</v>
      </c>
      <c r="B13" s="44" t="str">
        <f aca="false">VLOOKUP($A13,$N:$Z,P$1,0)</f>
        <v>Luis Carlos</v>
      </c>
      <c r="C13" s="45" t="n">
        <f aca="false">VLOOKUP($A13,$N:$Z,Q$1,0)</f>
        <v>7</v>
      </c>
      <c r="D13" s="46" t="str">
        <f aca="false">VLOOKUP($A13,$N:$Z,R$1,0)&amp;"-"&amp;VLOOKUP($A13,$N:$Z,S$1,0)</f>
        <v>2-5</v>
      </c>
      <c r="E13" s="45" t="n">
        <f aca="false">VLOOKUP($A13,$N:$Z,X$1,0)</f>
        <v>71</v>
      </c>
      <c r="F13" s="45" t="n">
        <f aca="false">VLOOKUP($A13,$N:$Z,V$1,0)</f>
        <v>0</v>
      </c>
      <c r="G13" s="45" t="n">
        <f aca="false">VLOOKUP($A13,$N:$Z,W$1,0)</f>
        <v>24</v>
      </c>
      <c r="H13" s="45" t="n">
        <f aca="false">VLOOKUP($A13,$N:$Z,Y$1,0)</f>
        <v>0</v>
      </c>
      <c r="I13" s="47" t="n">
        <f aca="false">VLOOKUP($A13,$N:$Z,13,0)</f>
        <v>95.0005072188572</v>
      </c>
      <c r="J13" s="48"/>
      <c r="K13" s="39" t="n">
        <f aca="false">VLOOKUP($A13,$N:$Z,R$1,0)</f>
        <v>2</v>
      </c>
      <c r="L13" s="39" t="n">
        <f aca="false">VLOOKUP($A13,$N:$Z,S$1,0)</f>
        <v>5</v>
      </c>
      <c r="M13" s="39"/>
      <c r="N13" s="40" t="n">
        <f aca="false">RANK(Z13,Z:Z)</f>
        <v>6</v>
      </c>
      <c r="O13" s="39" t="n">
        <v>11</v>
      </c>
      <c r="P13" s="40" t="s">
        <v>12</v>
      </c>
      <c r="Q13" s="40" t="n">
        <f aca="false">COUNTIF(CORRIDA!G:G,CLASSIF!P13)+COUNTIF(CORRIDA!I:I,CLASSIF!P13)</f>
        <v>8</v>
      </c>
      <c r="R13" s="40" t="n">
        <f aca="false">COUNTIF(CORRIDA!G:G,CLASSIF!$P13)</f>
        <v>3</v>
      </c>
      <c r="S13" s="40" t="n">
        <f aca="false">COUNTIF(CORRIDA!I:I,CLASSIF!P13)</f>
        <v>5</v>
      </c>
      <c r="T13" s="41" t="n">
        <f aca="false">IF(Q13=0,0,U13/(Q13*20))</f>
        <v>0.60625</v>
      </c>
      <c r="U13" s="40" t="n">
        <f aca="false">SUMIF(CORRIDA!G:G,CLASSIF!P13,CORRIDA!H:H)+SUMIF(CORRIDA!I:I,CLASSIF!P13,CORRIDA!J:J)</f>
        <v>97</v>
      </c>
      <c r="V13" s="40" t="n">
        <f aca="false">SUMIF(WOs!G:G,CLASSIF!P13,WOs!H:H)+SUMIF(WOs!I:I,CLASSIF!P13,WOs!J:J)</f>
        <v>0</v>
      </c>
      <c r="W13" s="40" t="n">
        <f aca="false">SUMIF(TORNEIO!G:G,CLASSIF!P13,TORNEIO!H:H)+SUMIF(TORNEIO!I:I,CLASSIF!P13,TORNEIO!J:J)+SUMIF(TORNEIO!S:S,CLASSIF!P13,TORNEIO!T:T)</f>
        <v>44</v>
      </c>
      <c r="X13" s="40" t="n">
        <f aca="false">SUM(U13:V13)</f>
        <v>97</v>
      </c>
      <c r="Y13" s="40" t="n">
        <f aca="false">VLOOKUP(P13,STATS!$B$2:$DF$52,109,0)</f>
        <v>0</v>
      </c>
      <c r="Z13" s="42" t="n">
        <f aca="false">SUM(W13:Y13)+T13/1000+(100-O13)/1000000000</f>
        <v>141.000606339</v>
      </c>
      <c r="AA13" s="40"/>
      <c r="AG13" s="33" t="n">
        <f aca="false">E13/$AF$3</f>
        <v>6.28689492325856</v>
      </c>
      <c r="AH13" s="33" t="e">
        <f aca="true">E13+AH$2*20*D13*(($AC$3-TODAY())/7)</f>
        <v>#VALUE!</v>
      </c>
      <c r="AJ13" s="1" t="n">
        <v>11</v>
      </c>
      <c r="AK13" s="1" t="n">
        <f aca="false">AM13-AN13</f>
        <v>0</v>
      </c>
      <c r="AL13" s="1" t="n">
        <v>11</v>
      </c>
    </row>
    <row r="14" customFormat="false" ht="12.8" hidden="false" customHeight="false" outlineLevel="0" collapsed="false">
      <c r="A14" s="43" t="n">
        <v>12</v>
      </c>
      <c r="B14" s="44" t="str">
        <f aca="false">VLOOKUP($A14,$N:$Z,P$1,0)</f>
        <v>Costinha</v>
      </c>
      <c r="C14" s="45" t="n">
        <f aca="false">VLOOKUP($A14,$N:$Z,Q$1,0)</f>
        <v>7</v>
      </c>
      <c r="D14" s="46" t="str">
        <f aca="false">VLOOKUP($A14,$N:$Z,R$1,0)&amp;"-"&amp;VLOOKUP($A14,$N:$Z,S$1,0)</f>
        <v>4-3</v>
      </c>
      <c r="E14" s="45" t="n">
        <f aca="false">VLOOKUP($A14,$N:$Z,X$1,0)</f>
        <v>92</v>
      </c>
      <c r="F14" s="45" t="n">
        <f aca="false">VLOOKUP($A14,$N:$Z,V$1,0)</f>
        <v>0</v>
      </c>
      <c r="G14" s="45" t="n">
        <f aca="false">VLOOKUP($A14,$N:$Z,W$1,0)</f>
        <v>0</v>
      </c>
      <c r="H14" s="45" t="n">
        <f aca="false">VLOOKUP($A14,$N:$Z,Y$1,0)</f>
        <v>0</v>
      </c>
      <c r="I14" s="47" t="n">
        <f aca="false">VLOOKUP($A14,$N:$Z,13,0)</f>
        <v>92.0006572358571</v>
      </c>
      <c r="J14" s="48"/>
      <c r="K14" s="39" t="n">
        <f aca="false">VLOOKUP($A14,$N:$Z,R$1,0)</f>
        <v>4</v>
      </c>
      <c r="L14" s="39" t="n">
        <f aca="false">VLOOKUP($A14,$N:$Z,S$1,0)</f>
        <v>3</v>
      </c>
      <c r="M14" s="39"/>
      <c r="N14" s="40" t="n">
        <f aca="false">RANK(Z14,Z:Z)</f>
        <v>18</v>
      </c>
      <c r="O14" s="39" t="n">
        <v>12</v>
      </c>
      <c r="P14" s="40" t="s">
        <v>13</v>
      </c>
      <c r="Q14" s="40" t="n">
        <f aca="false">COUNTIF(CORRIDA!G:G,CLASSIF!P14)+COUNTIF(CORRIDA!I:I,CLASSIF!P14)</f>
        <v>7</v>
      </c>
      <c r="R14" s="40" t="n">
        <f aca="false">COUNTIF(CORRIDA!G:G,CLASSIF!$P14)</f>
        <v>1</v>
      </c>
      <c r="S14" s="40" t="n">
        <f aca="false">COUNTIF(CORRIDA!I:I,CLASSIF!P14)</f>
        <v>6</v>
      </c>
      <c r="T14" s="41" t="n">
        <f aca="false">IF(Q14=0,0,U14/(Q14*20))</f>
        <v>0.414285714285714</v>
      </c>
      <c r="U14" s="40" t="n">
        <f aca="false">SUMIF(CORRIDA!G:G,CLASSIF!P14,CORRIDA!H:H)+SUMIF(CORRIDA!I:I,CLASSIF!P14,CORRIDA!J:J)</f>
        <v>58</v>
      </c>
      <c r="V14" s="40" t="n">
        <f aca="false">SUMIF(WOs!G:G,CLASSIF!P14,WOs!H:H)+SUMIF(WOs!I:I,CLASSIF!P14,WOs!J:J)</f>
        <v>0</v>
      </c>
      <c r="W14" s="40" t="n">
        <f aca="false">SUMIF(TORNEIO!G:G,CLASSIF!P14,TORNEIO!H:H)+SUMIF(TORNEIO!I:I,CLASSIF!P14,TORNEIO!J:J)+SUMIF(TORNEIO!S:S,CLASSIF!P14,TORNEIO!T:T)</f>
        <v>0</v>
      </c>
      <c r="X14" s="40" t="n">
        <f aca="false">SUM(U14:V14)</f>
        <v>58</v>
      </c>
      <c r="Y14" s="40" t="n">
        <f aca="false">VLOOKUP(P14,STATS!$B$2:$DF$52,109,0)</f>
        <v>0</v>
      </c>
      <c r="Z14" s="42" t="n">
        <f aca="false">SUM(W14:Y14)+T14/1000+(100-O14)/1000000000</f>
        <v>58.0004143737143</v>
      </c>
      <c r="AA14" s="40"/>
      <c r="AG14" s="33" t="n">
        <f aca="false">E14/$AF$3</f>
        <v>8.14639905548997</v>
      </c>
      <c r="AH14" s="33" t="e">
        <f aca="true">E14+AH$2*20*D14*(($AC$3-TODAY())/7)</f>
        <v>#VALUE!</v>
      </c>
      <c r="AJ14" s="1" t="n">
        <v>12</v>
      </c>
      <c r="AK14" s="1" t="n">
        <f aca="false">AM14-AN14</f>
        <v>0</v>
      </c>
      <c r="AL14" s="1" t="n">
        <v>12</v>
      </c>
    </row>
    <row r="15" customFormat="false" ht="12.8" hidden="false" customHeight="false" outlineLevel="0" collapsed="false">
      <c r="A15" s="43" t="n">
        <v>13</v>
      </c>
      <c r="B15" s="44" t="str">
        <f aca="false">VLOOKUP($A15,$N:$Z,P$1,0)</f>
        <v>Sérgio Nacif</v>
      </c>
      <c r="C15" s="45" t="n">
        <f aca="false">VLOOKUP($A15,$N:$Z,Q$1,0)</f>
        <v>6</v>
      </c>
      <c r="D15" s="46" t="str">
        <f aca="false">VLOOKUP($A15,$N:$Z,R$1,0)&amp;"-"&amp;VLOOKUP($A15,$N:$Z,S$1,0)</f>
        <v>3-3</v>
      </c>
      <c r="E15" s="45" t="n">
        <f aca="false">VLOOKUP($A15,$N:$Z,X$1,0)</f>
        <v>82</v>
      </c>
      <c r="F15" s="45" t="n">
        <f aca="false">VLOOKUP($A15,$N:$Z,V$1,0)</f>
        <v>0</v>
      </c>
      <c r="G15" s="45" t="n">
        <f aca="false">VLOOKUP($A15,$N:$Z,W$1,0)</f>
        <v>0</v>
      </c>
      <c r="H15" s="45" t="n">
        <f aca="false">VLOOKUP($A15,$N:$Z,Y$1,0)</f>
        <v>0</v>
      </c>
      <c r="I15" s="47" t="n">
        <f aca="false">VLOOKUP($A15,$N:$Z,13,0)</f>
        <v>82.0006833913333</v>
      </c>
      <c r="J15" s="48"/>
      <c r="K15" s="39" t="n">
        <f aca="false">VLOOKUP($A15,$N:$Z,R$1,0)</f>
        <v>3</v>
      </c>
      <c r="L15" s="39" t="n">
        <f aca="false">VLOOKUP($A15,$N:$Z,S$1,0)</f>
        <v>3</v>
      </c>
      <c r="M15" s="39"/>
      <c r="N15" s="40" t="n">
        <f aca="false">RANK(Z15,Z:Z)</f>
        <v>28</v>
      </c>
      <c r="O15" s="39" t="n">
        <v>13</v>
      </c>
      <c r="P15" s="40" t="s">
        <v>14</v>
      </c>
      <c r="Q15" s="40" t="n">
        <f aca="false">COUNTIF(CORRIDA!G:G,CLASSIF!P15)+COUNTIF(CORRIDA!I:I,CLASSIF!P15)</f>
        <v>1</v>
      </c>
      <c r="R15" s="40" t="n">
        <f aca="false">COUNTIF(CORRIDA!G:G,CLASSIF!$P15)</f>
        <v>0</v>
      </c>
      <c r="S15" s="40" t="n">
        <f aca="false">COUNTIF(CORRIDA!I:I,CLASSIF!P15)</f>
        <v>1</v>
      </c>
      <c r="T15" s="41" t="n">
        <f aca="false">IF(Q15=0,0,U15/(Q15*20))</f>
        <v>0.2</v>
      </c>
      <c r="U15" s="40" t="n">
        <f aca="false">SUMIF(CORRIDA!G:G,CLASSIF!P15,CORRIDA!H:H)+SUMIF(CORRIDA!I:I,CLASSIF!P15,CORRIDA!J:J)</f>
        <v>4</v>
      </c>
      <c r="V15" s="40" t="n">
        <f aca="false">SUMIF(WOs!G:G,CLASSIF!P15,WOs!H:H)+SUMIF(WOs!I:I,CLASSIF!P15,WOs!J:J)</f>
        <v>0</v>
      </c>
      <c r="W15" s="40" t="n">
        <f aca="false">SUMIF(TORNEIO!G:G,CLASSIF!P15,TORNEIO!H:H)+SUMIF(TORNEIO!I:I,CLASSIF!P15,TORNEIO!J:J)+SUMIF(TORNEIO!S:S,CLASSIF!P15,TORNEIO!T:T)</f>
        <v>0</v>
      </c>
      <c r="X15" s="40" t="n">
        <f aca="false">SUM(U15:V15)</f>
        <v>4</v>
      </c>
      <c r="Y15" s="40" t="n">
        <f aca="false">VLOOKUP(P15,STATS!$B$2:$DF$52,109,0)</f>
        <v>0</v>
      </c>
      <c r="Z15" s="42" t="n">
        <f aca="false">SUM(W15:Y15)+T15/1000+(100-O15)/1000000000</f>
        <v>4.000200087</v>
      </c>
      <c r="AA15" s="40"/>
      <c r="AG15" s="33" t="n">
        <f aca="false">E15/$AF$3</f>
        <v>7.26092089728453</v>
      </c>
      <c r="AH15" s="33" t="e">
        <f aca="true">E15+AH$2*20*D15*(($AC$3-TODAY())/7)</f>
        <v>#VALUE!</v>
      </c>
      <c r="AJ15" s="1" t="n">
        <v>13</v>
      </c>
      <c r="AK15" s="1" t="n">
        <f aca="false">AM15-AN15</f>
        <v>0</v>
      </c>
      <c r="AL15" s="1" t="n">
        <v>13</v>
      </c>
    </row>
    <row r="16" customFormat="false" ht="12.8" hidden="false" customHeight="false" outlineLevel="0" collapsed="false">
      <c r="A16" s="43" t="n">
        <v>14</v>
      </c>
      <c r="B16" s="44" t="str">
        <f aca="false">VLOOKUP($A16,$N:$Z,P$1,0)</f>
        <v>Rubens</v>
      </c>
      <c r="C16" s="45" t="n">
        <f aca="false">VLOOKUP($A16,$N:$Z,Q$1,0)</f>
        <v>6</v>
      </c>
      <c r="D16" s="46" t="str">
        <f aca="false">VLOOKUP($A16,$N:$Z,R$1,0)&amp;"-"&amp;VLOOKUP($A16,$N:$Z,S$1,0)</f>
        <v>3-3</v>
      </c>
      <c r="E16" s="45" t="n">
        <f aca="false">VLOOKUP($A16,$N:$Z,X$1,0)</f>
        <v>80</v>
      </c>
      <c r="F16" s="45" t="n">
        <f aca="false">VLOOKUP($A16,$N:$Z,V$1,0)</f>
        <v>0</v>
      </c>
      <c r="G16" s="45" t="n">
        <f aca="false">VLOOKUP($A16,$N:$Z,W$1,0)</f>
        <v>0</v>
      </c>
      <c r="H16" s="45" t="n">
        <f aca="false">VLOOKUP($A16,$N:$Z,Y$1,0)</f>
        <v>0</v>
      </c>
      <c r="I16" s="47" t="n">
        <f aca="false">VLOOKUP($A16,$N:$Z,13,0)</f>
        <v>80.0006667236667</v>
      </c>
      <c r="J16" s="48"/>
      <c r="K16" s="39" t="n">
        <f aca="false">VLOOKUP($A16,$N:$Z,R$1,0)</f>
        <v>3</v>
      </c>
      <c r="L16" s="39" t="n">
        <f aca="false">VLOOKUP($A16,$N:$Z,S$1,0)</f>
        <v>3</v>
      </c>
      <c r="M16" s="40"/>
      <c r="N16" s="40" t="n">
        <f aca="false">RANK(Z16,Z:Z)</f>
        <v>23</v>
      </c>
      <c r="O16" s="39" t="n">
        <v>14</v>
      </c>
      <c r="P16" s="40" t="s">
        <v>15</v>
      </c>
      <c r="Q16" s="40" t="n">
        <f aca="false">COUNTIF(CORRIDA!G:G,CLASSIF!P16)+COUNTIF(CORRIDA!I:I,CLASSIF!P16)</f>
        <v>2</v>
      </c>
      <c r="R16" s="40" t="n">
        <f aca="false">COUNTIF(CORRIDA!G:G,CLASSIF!$P16)</f>
        <v>0</v>
      </c>
      <c r="S16" s="40" t="n">
        <f aca="false">COUNTIF(CORRIDA!I:I,CLASSIF!P16)</f>
        <v>2</v>
      </c>
      <c r="T16" s="41" t="n">
        <f aca="false">IF(Q16=0,0,U16/(Q16*20))</f>
        <v>0.45</v>
      </c>
      <c r="U16" s="40" t="n">
        <f aca="false">SUMIF(CORRIDA!G:G,CLASSIF!P16,CORRIDA!H:H)+SUMIF(CORRIDA!I:I,CLASSIF!P16,CORRIDA!J:J)</f>
        <v>18</v>
      </c>
      <c r="V16" s="40" t="n">
        <f aca="false">SUMIF(WOs!G:G,CLASSIF!P16,WOs!H:H)+SUMIF(WOs!I:I,CLASSIF!P16,WOs!J:J)</f>
        <v>0</v>
      </c>
      <c r="W16" s="40" t="n">
        <f aca="false">SUMIF(TORNEIO!G:G,CLASSIF!P16,TORNEIO!H:H)+SUMIF(TORNEIO!I:I,CLASSIF!P16,TORNEIO!J:J)+SUMIF(TORNEIO!S:S,CLASSIF!P16,TORNEIO!T:T)</f>
        <v>0</v>
      </c>
      <c r="X16" s="40" t="n">
        <f aca="false">SUM(U16:V16)</f>
        <v>18</v>
      </c>
      <c r="Y16" s="40" t="n">
        <f aca="false">VLOOKUP(P16,STATS!$B$2:$DF$52,109,0)</f>
        <v>0</v>
      </c>
      <c r="Z16" s="42" t="n">
        <f aca="false">SUM(W16:Y16)+T16/1000+(100-O16)/1000000000</f>
        <v>18.000450086</v>
      </c>
      <c r="AA16" s="40"/>
      <c r="AG16" s="33" t="n">
        <f aca="false">E16/$AF$3</f>
        <v>7.08382526564345</v>
      </c>
      <c r="AH16" s="33" t="e">
        <f aca="true">E16+AH$2*20*D16*(($AC$3-TODAY())/7)</f>
        <v>#VALUE!</v>
      </c>
      <c r="AJ16" s="1" t="n">
        <v>14</v>
      </c>
      <c r="AK16" s="1" t="n">
        <f aca="false">AM16-AN16</f>
        <v>0</v>
      </c>
      <c r="AL16" s="1" t="n">
        <v>14</v>
      </c>
    </row>
    <row r="17" customFormat="false" ht="12.8" hidden="false" customHeight="false" outlineLevel="0" collapsed="false">
      <c r="A17" s="43" t="n">
        <v>15</v>
      </c>
      <c r="B17" s="44" t="str">
        <f aca="false">VLOOKUP($A17,$N:$Z,P$1,0)</f>
        <v>Ivan</v>
      </c>
      <c r="C17" s="45" t="n">
        <f aca="false">VLOOKUP($A17,$N:$Z,Q$1,0)</f>
        <v>5</v>
      </c>
      <c r="D17" s="46" t="str">
        <f aca="false">VLOOKUP($A17,$N:$Z,R$1,0)&amp;"-"&amp;VLOOKUP($A17,$N:$Z,S$1,0)</f>
        <v>3-2</v>
      </c>
      <c r="E17" s="45" t="n">
        <f aca="false">VLOOKUP($A17,$N:$Z,X$1,0)</f>
        <v>79</v>
      </c>
      <c r="F17" s="45" t="n">
        <f aca="false">VLOOKUP($A17,$N:$Z,V$1,0)</f>
        <v>0</v>
      </c>
      <c r="G17" s="45" t="n">
        <f aca="false">VLOOKUP($A17,$N:$Z,W$1,0)</f>
        <v>0</v>
      </c>
      <c r="H17" s="45" t="n">
        <f aca="false">VLOOKUP($A17,$N:$Z,Y$1,0)</f>
        <v>0</v>
      </c>
      <c r="I17" s="47" t="n">
        <f aca="false">VLOOKUP($A17,$N:$Z,13,0)</f>
        <v>79.000790078</v>
      </c>
      <c r="J17" s="48"/>
      <c r="K17" s="39" t="n">
        <f aca="false">VLOOKUP($A17,$N:$Z,R$1,0)</f>
        <v>3</v>
      </c>
      <c r="L17" s="39" t="n">
        <f aca="false">VLOOKUP($A17,$N:$Z,S$1,0)</f>
        <v>2</v>
      </c>
      <c r="M17" s="40"/>
      <c r="N17" s="40" t="n">
        <f aca="false">RANK(Z17,Z:Z)</f>
        <v>29</v>
      </c>
      <c r="O17" s="39" t="n">
        <v>15</v>
      </c>
      <c r="P17" s="40" t="s">
        <v>16</v>
      </c>
      <c r="Q17" s="40" t="n">
        <f aca="false">COUNTIF(CORRIDA!G:G,CLASSIF!P17)+COUNTIF(CORRIDA!I:I,CLASSIF!P17)</f>
        <v>1</v>
      </c>
      <c r="R17" s="40" t="n">
        <f aca="false">COUNTIF(CORRIDA!G:G,CLASSIF!$P17)</f>
        <v>0</v>
      </c>
      <c r="S17" s="40" t="n">
        <f aca="false">COUNTIF(CORRIDA!I:I,CLASSIF!P17)</f>
        <v>1</v>
      </c>
      <c r="T17" s="41" t="n">
        <f aca="false">IF(Q17=0,0,U17/(Q17*20))</f>
        <v>0.2</v>
      </c>
      <c r="U17" s="40" t="n">
        <f aca="false">SUMIF(CORRIDA!G:G,CLASSIF!P17,CORRIDA!H:H)+SUMIF(CORRIDA!I:I,CLASSIF!P17,CORRIDA!J:J)</f>
        <v>4</v>
      </c>
      <c r="V17" s="40" t="n">
        <f aca="false">SUMIF(WOs!G:G,CLASSIF!P17,WOs!H:H)+SUMIF(WOs!I:I,CLASSIF!P17,WOs!J:J)</f>
        <v>0</v>
      </c>
      <c r="W17" s="40" t="n">
        <f aca="false">SUMIF(TORNEIO!G:G,CLASSIF!P17,TORNEIO!H:H)+SUMIF(TORNEIO!I:I,CLASSIF!P17,TORNEIO!J:J)+SUMIF(TORNEIO!S:S,CLASSIF!P17,TORNEIO!T:T)</f>
        <v>0</v>
      </c>
      <c r="X17" s="40" t="n">
        <f aca="false">SUM(U17:V17)</f>
        <v>4</v>
      </c>
      <c r="Y17" s="40" t="n">
        <f aca="false">VLOOKUP(P17,STATS!$B$2:$DF$52,109,0)</f>
        <v>0</v>
      </c>
      <c r="Z17" s="42" t="n">
        <f aca="false">SUM(W17:Y17)+T17/1000+(100-O17)/1000000000</f>
        <v>4.000200085</v>
      </c>
      <c r="AA17" s="40"/>
      <c r="AG17" s="33" t="n">
        <f aca="false">E17/$AF$3</f>
        <v>6.99527744982291</v>
      </c>
      <c r="AH17" s="33" t="e">
        <f aca="true">E17+AH$2*20*D17*(($AC$3-TODAY())/7)</f>
        <v>#VALUE!</v>
      </c>
      <c r="AJ17" s="1" t="n">
        <v>15</v>
      </c>
      <c r="AK17" s="1" t="n">
        <f aca="false">AM17-AN17</f>
        <v>0</v>
      </c>
      <c r="AL17" s="1" t="n">
        <v>15</v>
      </c>
    </row>
    <row r="18" customFormat="false" ht="12.8" hidden="false" customHeight="false" outlineLevel="0" collapsed="false">
      <c r="A18" s="43" t="n">
        <v>16</v>
      </c>
      <c r="B18" s="44" t="str">
        <f aca="false">VLOOKUP($A18,$N:$Z,P$1,0)</f>
        <v>Zanoni</v>
      </c>
      <c r="C18" s="45" t="n">
        <f aca="false">VLOOKUP($A18,$N:$Z,Q$1,0)</f>
        <v>6</v>
      </c>
      <c r="D18" s="46" t="str">
        <f aca="false">VLOOKUP($A18,$N:$Z,R$1,0)&amp;"-"&amp;VLOOKUP($A18,$N:$Z,S$1,0)</f>
        <v>2-4</v>
      </c>
      <c r="E18" s="45" t="n">
        <f aca="false">VLOOKUP($A18,$N:$Z,X$1,0)</f>
        <v>70</v>
      </c>
      <c r="F18" s="45" t="n">
        <f aca="false">VLOOKUP($A18,$N:$Z,V$1,0)</f>
        <v>0</v>
      </c>
      <c r="G18" s="45" t="n">
        <f aca="false">VLOOKUP($A18,$N:$Z,W$1,0)</f>
        <v>0</v>
      </c>
      <c r="H18" s="45" t="n">
        <f aca="false">VLOOKUP($A18,$N:$Z,Y$1,0)</f>
        <v>0</v>
      </c>
      <c r="I18" s="47" t="n">
        <f aca="false">VLOOKUP($A18,$N:$Z,13,0)</f>
        <v>70.0005833893333</v>
      </c>
      <c r="J18" s="48"/>
      <c r="K18" s="39" t="n">
        <f aca="false">VLOOKUP($A18,$N:$Z,R$1,0)</f>
        <v>2</v>
      </c>
      <c r="L18" s="39" t="n">
        <f aca="false">VLOOKUP($A18,$N:$Z,S$1,0)</f>
        <v>4</v>
      </c>
      <c r="M18" s="40"/>
      <c r="N18" s="40" t="n">
        <f aca="false">RANK(Z18,Z:Z)</f>
        <v>36</v>
      </c>
      <c r="O18" s="39" t="n">
        <v>16</v>
      </c>
      <c r="P18" s="40" t="s">
        <v>17</v>
      </c>
      <c r="Q18" s="40" t="n">
        <f aca="false">COUNTIF(CORRIDA!G:G,CLASSIF!P18)+COUNTIF(CORRIDA!I:I,CLASSIF!P18)</f>
        <v>0</v>
      </c>
      <c r="R18" s="40" t="n">
        <f aca="false">COUNTIF(CORRIDA!G:G,CLASSIF!$P18)</f>
        <v>0</v>
      </c>
      <c r="S18" s="40" t="n">
        <f aca="false">COUNTIF(CORRIDA!I:I,CLASSIF!P18)</f>
        <v>0</v>
      </c>
      <c r="T18" s="41" t="n">
        <f aca="false">IF(Q18=0,0,U18/(Q18*20))</f>
        <v>0</v>
      </c>
      <c r="U18" s="40" t="n">
        <f aca="false">SUMIF(CORRIDA!G:G,CLASSIF!P18,CORRIDA!H:H)+SUMIF(CORRIDA!I:I,CLASSIF!P18,CORRIDA!J:J)</f>
        <v>0</v>
      </c>
      <c r="V18" s="40" t="n">
        <f aca="false">SUMIF(WOs!G:G,CLASSIF!P18,WOs!H:H)+SUMIF(WOs!I:I,CLASSIF!P18,WOs!J:J)</f>
        <v>0</v>
      </c>
      <c r="W18" s="40" t="n">
        <f aca="false">SUMIF(TORNEIO!G:G,CLASSIF!P18,TORNEIO!H:H)+SUMIF(TORNEIO!I:I,CLASSIF!P18,TORNEIO!J:J)+SUMIF(TORNEIO!S:S,CLASSIF!P18,TORNEIO!T:T)</f>
        <v>0</v>
      </c>
      <c r="X18" s="40" t="n">
        <f aca="false">SUM(U18:V18)</f>
        <v>0</v>
      </c>
      <c r="Y18" s="40" t="n">
        <f aca="false">VLOOKUP(P18,STATS!$B$2:$DF$52,109,0)</f>
        <v>0</v>
      </c>
      <c r="Z18" s="42" t="n">
        <f aca="false">SUM(W18:Y18)+T18/1000+(100-O18)/1000000000</f>
        <v>8.4E-008</v>
      </c>
      <c r="AA18" s="40"/>
      <c r="AG18" s="33" t="n">
        <f aca="false">E18/$AF$3</f>
        <v>6.19834710743802</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Juan</v>
      </c>
      <c r="C19" s="51" t="n">
        <f aca="false">VLOOKUP($A19,$N:$Z,Q$1,0)</f>
        <v>7</v>
      </c>
      <c r="D19" s="52" t="str">
        <f aca="false">VLOOKUP($A19,$N:$Z,R$1,0)&amp;"-"&amp;VLOOKUP($A19,$N:$Z,S$1,0)</f>
        <v>0-7</v>
      </c>
      <c r="E19" s="51" t="n">
        <f aca="false">VLOOKUP($A19,$N:$Z,X$1,0)</f>
        <v>35</v>
      </c>
      <c r="F19" s="51" t="n">
        <f aca="false">VLOOKUP($A19,$N:$Z,V$1,0)</f>
        <v>0</v>
      </c>
      <c r="G19" s="51" t="n">
        <f aca="false">VLOOKUP($A19,$N:$Z,W$1,0)</f>
        <v>24</v>
      </c>
      <c r="H19" s="51" t="n">
        <f aca="false">VLOOKUP($A19,$N:$Z,Y$1,0)</f>
        <v>0</v>
      </c>
      <c r="I19" s="53" t="n">
        <f aca="false">VLOOKUP($A19,$N:$Z,13,0)</f>
        <v>59.000250077</v>
      </c>
      <c r="J19" s="54" t="s">
        <v>77</v>
      </c>
      <c r="K19" s="39" t="n">
        <f aca="false">VLOOKUP($A19,$N:$Z,R$1,0)</f>
        <v>0</v>
      </c>
      <c r="L19" s="39" t="n">
        <f aca="false">VLOOKUP($A19,$N:$Z,S$1,0)</f>
        <v>7</v>
      </c>
      <c r="M19" s="40"/>
      <c r="N19" s="40" t="n">
        <f aca="false">RANK(Z19,Z:Z)</f>
        <v>8</v>
      </c>
      <c r="O19" s="39" t="n">
        <v>17</v>
      </c>
      <c r="P19" s="40" t="s">
        <v>18</v>
      </c>
      <c r="Q19" s="40" t="n">
        <f aca="false">COUNTIF(CORRIDA!G:G,CLASSIF!P19)+COUNTIF(CORRIDA!I:I,CLASSIF!P19)</f>
        <v>10</v>
      </c>
      <c r="R19" s="40" t="n">
        <f aca="false">COUNTIF(CORRIDA!G:G,CLASSIF!$P19)</f>
        <v>5</v>
      </c>
      <c r="S19" s="40" t="n">
        <f aca="false">COUNTIF(CORRIDA!I:I,CLASSIF!P19)</f>
        <v>5</v>
      </c>
      <c r="T19" s="41" t="n">
        <f aca="false">IF(Q19=0,0,U19/(Q19*20))</f>
        <v>0.625</v>
      </c>
      <c r="U19" s="40" t="n">
        <f aca="false">SUMIF(CORRIDA!G:G,CLASSIF!P19,CORRIDA!H:H)+SUMIF(CORRIDA!I:I,CLASSIF!P19,CORRIDA!J:J)</f>
        <v>125</v>
      </c>
      <c r="V19" s="40" t="n">
        <f aca="false">SUMIF(WOs!G:G,CLASSIF!P19,WOs!H:H)+SUMIF(WOs!I:I,CLASSIF!P19,WOs!J:J)</f>
        <v>0</v>
      </c>
      <c r="W19" s="40" t="n">
        <f aca="false">SUMIF(TORNEIO!G:G,CLASSIF!P19,TORNEIO!H:H)+SUMIF(TORNEIO!I:I,CLASSIF!P19,TORNEIO!J:J)+SUMIF(TORNEIO!S:S,CLASSIF!P19,TORNEIO!T:T)</f>
        <v>0</v>
      </c>
      <c r="X19" s="40" t="n">
        <f aca="false">SUM(U19:V19)</f>
        <v>125</v>
      </c>
      <c r="Y19" s="40" t="n">
        <f aca="false">VLOOKUP(P19,STATS!$B$2:$DF$52,109,0)</f>
        <v>0</v>
      </c>
      <c r="Z19" s="42" t="n">
        <f aca="false">SUM(W19:Y19)+T19/1000+(100-O19)/1000000000</f>
        <v>125.000625083</v>
      </c>
      <c r="AA19" s="40"/>
      <c r="AG19" s="33" t="n">
        <f aca="false">E19/$AF$3</f>
        <v>3.09917355371901</v>
      </c>
      <c r="AH19" s="33" t="e">
        <f aca="true">E19+AH$2*20*D19*(($AC$3-TODAY())/7)</f>
        <v>#VALUE!</v>
      </c>
      <c r="AJ19" s="1" t="n">
        <v>17</v>
      </c>
      <c r="AK19" s="1" t="n">
        <f aca="false">AM19-AN19</f>
        <v>0</v>
      </c>
      <c r="AL19" s="1" t="n">
        <v>17</v>
      </c>
    </row>
    <row r="20" customFormat="false" ht="12.8" hidden="false" customHeight="false" outlineLevel="0" collapsed="false">
      <c r="A20" s="49" t="n">
        <v>18</v>
      </c>
      <c r="B20" s="50" t="str">
        <f aca="false">VLOOKUP($A20,$N:$Z,P$1,0)</f>
        <v>Elias</v>
      </c>
      <c r="C20" s="51" t="n">
        <f aca="false">VLOOKUP($A20,$N:$Z,Q$1,0)</f>
        <v>7</v>
      </c>
      <c r="D20" s="52" t="str">
        <f aca="false">VLOOKUP($A20,$N:$Z,R$1,0)&amp;"-"&amp;VLOOKUP($A20,$N:$Z,S$1,0)</f>
        <v>1-6</v>
      </c>
      <c r="E20" s="51" t="n">
        <f aca="false">VLOOKUP($A20,$N:$Z,X$1,0)</f>
        <v>58</v>
      </c>
      <c r="F20" s="51" t="n">
        <f aca="false">VLOOKUP($A20,$N:$Z,V$1,0)</f>
        <v>0</v>
      </c>
      <c r="G20" s="51" t="n">
        <f aca="false">VLOOKUP($A20,$N:$Z,W$1,0)</f>
        <v>0</v>
      </c>
      <c r="H20" s="51" t="n">
        <f aca="false">VLOOKUP($A20,$N:$Z,Y$1,0)</f>
        <v>0</v>
      </c>
      <c r="I20" s="53" t="n">
        <f aca="false">VLOOKUP($A20,$N:$Z,13,0)</f>
        <v>58.0004143737143</v>
      </c>
      <c r="J20" s="54"/>
      <c r="K20" s="39" t="n">
        <f aca="false">VLOOKUP($A20,$N:$Z,R$1,0)</f>
        <v>1</v>
      </c>
      <c r="L20" s="39" t="n">
        <f aca="false">VLOOKUP($A20,$N:$Z,S$1,0)</f>
        <v>6</v>
      </c>
      <c r="M20" s="40"/>
      <c r="N20" s="40" t="n">
        <f aca="false">RANK(Z20,Z:Z)</f>
        <v>37</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5.1357733175915</v>
      </c>
      <c r="AH20" s="33" t="e">
        <f aca="true">E20+AH$2*20*D20*(($AC$3-TODAY())/7)</f>
        <v>#VALUE!</v>
      </c>
      <c r="AJ20" s="1" t="n">
        <v>18</v>
      </c>
      <c r="AK20" s="1" t="n">
        <f aca="false">AM20-AN20</f>
        <v>0</v>
      </c>
      <c r="AL20" s="1" t="n">
        <v>18</v>
      </c>
    </row>
    <row r="21" customFormat="false" ht="12.8" hidden="false" customHeight="false" outlineLevel="0" collapsed="false">
      <c r="A21" s="49" t="n">
        <v>19</v>
      </c>
      <c r="B21" s="50" t="str">
        <f aca="false">VLOOKUP($A21,$N:$Z,P$1,0)</f>
        <v>Luiz Henrique</v>
      </c>
      <c r="C21" s="51" t="n">
        <f aca="false">VLOOKUP($A21,$N:$Z,Q$1,0)</f>
        <v>3</v>
      </c>
      <c r="D21" s="52" t="str">
        <f aca="false">VLOOKUP($A21,$N:$Z,R$1,0)&amp;"-"&amp;VLOOKUP($A21,$N:$Z,S$1,0)</f>
        <v>1-2</v>
      </c>
      <c r="E21" s="51" t="n">
        <f aca="false">VLOOKUP($A21,$N:$Z,X$1,0)</f>
        <v>28</v>
      </c>
      <c r="F21" s="51" t="n">
        <f aca="false">VLOOKUP($A21,$N:$Z,V$1,0)</f>
        <v>0</v>
      </c>
      <c r="G21" s="51" t="n">
        <f aca="false">VLOOKUP($A21,$N:$Z,W$1,0)</f>
        <v>24</v>
      </c>
      <c r="H21" s="51" t="n">
        <f aca="false">VLOOKUP($A21,$N:$Z,Y$1,0)</f>
        <v>0</v>
      </c>
      <c r="I21" s="53" t="n">
        <f aca="false">VLOOKUP($A21,$N:$Z,13,0)</f>
        <v>52.0004667416667</v>
      </c>
      <c r="J21" s="54"/>
      <c r="K21" s="39" t="n">
        <f aca="false">VLOOKUP($A21,$N:$Z,R$1,0)</f>
        <v>1</v>
      </c>
      <c r="L21" s="39" t="n">
        <f aca="false">VLOOKUP($A21,$N:$Z,S$1,0)</f>
        <v>2</v>
      </c>
      <c r="M21" s="40"/>
      <c r="N21" s="40" t="n">
        <f aca="false">RANK(Z21,Z:Z)</f>
        <v>38</v>
      </c>
      <c r="O21" s="39" t="n">
        <v>19</v>
      </c>
      <c r="P21" s="40" t="s">
        <v>20</v>
      </c>
      <c r="Q21" s="40" t="n">
        <f aca="false">COUNTIF(CORRIDA!G:G,CLASSIF!P21)+COUNTIF(CORRIDA!I:I,CLASSIF!P21)</f>
        <v>0</v>
      </c>
      <c r="R21" s="40" t="n">
        <f aca="false">COUNTIF(CORRIDA!G:G,CLASSIF!$P21)</f>
        <v>0</v>
      </c>
      <c r="S21" s="40" t="n">
        <f aca="false">COUNTIF(CORRIDA!I:I,CLASSIF!P21)</f>
        <v>0</v>
      </c>
      <c r="T21" s="41" t="n">
        <f aca="false">IF(Q21=0,0,U21/(Q21*20))</f>
        <v>0</v>
      </c>
      <c r="U21" s="40" t="n">
        <f aca="false">SUMIF(CORRIDA!G:G,CLASSIF!P21,CORRIDA!H:H)+SUMIF(CORRIDA!I:I,CLASSIF!P21,CORRIDA!J:J)</f>
        <v>0</v>
      </c>
      <c r="V21" s="40" t="n">
        <f aca="false">SUMIF(WOs!G:G,CLASSIF!P21,WOs!H:H)+SUMIF(WOs!I:I,CLASSIF!P21,WOs!J:J)</f>
        <v>0</v>
      </c>
      <c r="W21" s="40" t="n">
        <f aca="false">SUMIF(TORNEIO!G:G,CLASSIF!P21,TORNEIO!H:H)+SUMIF(TORNEIO!I:I,CLASSIF!P21,TORNEIO!J:J)+SUMIF(TORNEIO!S:S,CLASSIF!P21,TORNEIO!T:T)</f>
        <v>0</v>
      </c>
      <c r="X21" s="40" t="n">
        <f aca="false">SUM(U21:V21)</f>
        <v>0</v>
      </c>
      <c r="Y21" s="40" t="n">
        <f aca="false">VLOOKUP(P21,STATS!$B$2:$DF$52,109,0)</f>
        <v>0</v>
      </c>
      <c r="Z21" s="42" t="n">
        <f aca="false">SUM(W21:Y21)+T21/1000+(100-O21)/1000000000</f>
        <v>8.1E-008</v>
      </c>
      <c r="AA21" s="40"/>
      <c r="AG21" s="33" t="n">
        <f aca="false">E21/$AF$3</f>
        <v>2.47933884297521</v>
      </c>
      <c r="AH21" s="33" t="e">
        <f aca="true">E21+AH$2*20*D21*(($AC$3-TODAY())/7)</f>
        <v>#VALUE!</v>
      </c>
      <c r="AJ21" s="1" t="n">
        <v>19</v>
      </c>
      <c r="AK21" s="1" t="n">
        <f aca="false">AM21-AN21</f>
        <v>0</v>
      </c>
      <c r="AL21" s="1" t="n">
        <v>19</v>
      </c>
    </row>
    <row r="22" customFormat="false" ht="12.8" hidden="false" customHeight="false" outlineLevel="0" collapsed="false">
      <c r="A22" s="49" t="n">
        <v>20</v>
      </c>
      <c r="B22" s="50" t="str">
        <f aca="false">VLOOKUP($A22,$N:$Z,P$1,0)</f>
        <v>Tulio</v>
      </c>
      <c r="C22" s="51" t="n">
        <f aca="false">VLOOKUP($A22,$N:$Z,Q$1,0)</f>
        <v>5</v>
      </c>
      <c r="D22" s="52" t="str">
        <f aca="false">VLOOKUP($A22,$N:$Z,R$1,0)&amp;"-"&amp;VLOOKUP($A22,$N:$Z,S$1,0)</f>
        <v>0-5</v>
      </c>
      <c r="E22" s="51" t="n">
        <f aca="false">VLOOKUP($A22,$N:$Z,X$1,0)</f>
        <v>30</v>
      </c>
      <c r="F22" s="51" t="n">
        <f aca="false">VLOOKUP($A22,$N:$Z,V$1,0)</f>
        <v>0</v>
      </c>
      <c r="G22" s="51" t="n">
        <f aca="false">VLOOKUP($A22,$N:$Z,W$1,0)</f>
        <v>0</v>
      </c>
      <c r="H22" s="51" t="n">
        <f aca="false">VLOOKUP($A22,$N:$Z,Y$1,0)</f>
        <v>0</v>
      </c>
      <c r="I22" s="53" t="n">
        <f aca="false">VLOOKUP($A22,$N:$Z,13,0)</f>
        <v>30.000300067</v>
      </c>
      <c r="J22" s="54"/>
      <c r="K22" s="39" t="n">
        <f aca="false">VLOOKUP($A22,$N:$Z,R$1,0)</f>
        <v>0</v>
      </c>
      <c r="L22" s="39" t="n">
        <f aca="false">VLOOKUP($A22,$N:$Z,S$1,0)</f>
        <v>5</v>
      </c>
      <c r="M22" s="40"/>
      <c r="N22" s="40" t="n">
        <f aca="false">RANK(Z22,Z:Z)</f>
        <v>39</v>
      </c>
      <c r="O22" s="39" t="n">
        <v>20</v>
      </c>
      <c r="P22" s="40" t="s">
        <v>21</v>
      </c>
      <c r="Q22" s="40" t="n">
        <f aca="false">COUNTIF(CORRIDA!G:G,CLASSIF!P22)+COUNTIF(CORRIDA!I:I,CLASSIF!P22)</f>
        <v>0</v>
      </c>
      <c r="R22" s="40" t="n">
        <f aca="false">COUNTIF(CORRIDA!G:G,CLASSIF!$P22)</f>
        <v>0</v>
      </c>
      <c r="S22" s="40" t="n">
        <f aca="false">COUNTIF(CORRIDA!I:I,CLASSIF!P22)</f>
        <v>0</v>
      </c>
      <c r="T22" s="41" t="n">
        <f aca="false">IF(Q22=0,0,U22/(Q22*20))</f>
        <v>0</v>
      </c>
      <c r="U22" s="40" t="n">
        <f aca="false">SUMIF(CORRIDA!G:G,CLASSIF!P22,CORRIDA!H:H)+SUMIF(CORRIDA!I:I,CLASSIF!P22,CORRIDA!J:J)</f>
        <v>0</v>
      </c>
      <c r="V22" s="40" t="n">
        <f aca="false">SUMIF(WOs!G:G,CLASSIF!P22,WOs!H:H)+SUMIF(WOs!I:I,CLASSIF!P22,WOs!J:J)</f>
        <v>0</v>
      </c>
      <c r="W22" s="40" t="n">
        <f aca="false">SUMIF(TORNEIO!G:G,CLASSIF!P22,TORNEIO!H:H)+SUMIF(TORNEIO!I:I,CLASSIF!P22,TORNEIO!J:J)+SUMIF(TORNEIO!S:S,CLASSIF!P22,TORNEIO!T:T)</f>
        <v>0</v>
      </c>
      <c r="X22" s="40" t="n">
        <f aca="false">SUM(U22:V22)</f>
        <v>0</v>
      </c>
      <c r="Y22" s="40" t="n">
        <f aca="false">VLOOKUP(P22,STATS!$B$2:$DF$52,109,0)</f>
        <v>0</v>
      </c>
      <c r="Z22" s="42" t="n">
        <f aca="false">SUM(W22:Y22)+T22/1000+(100-O22)/1000000000</f>
        <v>8E-008</v>
      </c>
      <c r="AA22" s="40"/>
      <c r="AG22" s="33" t="n">
        <f aca="false">E22/$AF$3</f>
        <v>2.65643447461629</v>
      </c>
      <c r="AH22" s="33" t="e">
        <f aca="true">E22+AH$2*20*D22*(($AC$3-TODAY())/7)</f>
        <v>#VALUE!</v>
      </c>
      <c r="AJ22" s="1" t="n">
        <v>20</v>
      </c>
      <c r="AK22" s="1" t="n">
        <f aca="false">AM22-AN22</f>
        <v>0</v>
      </c>
      <c r="AL22" s="1" t="n">
        <v>20</v>
      </c>
    </row>
    <row r="23" customFormat="false" ht="12.8" hidden="false" customHeight="false" outlineLevel="0" collapsed="false">
      <c r="A23" s="49" t="n">
        <v>21</v>
      </c>
      <c r="B23" s="50" t="str">
        <f aca="false">VLOOKUP($A23,$N:$Z,P$1,0)</f>
        <v>Salgado</v>
      </c>
      <c r="C23" s="51" t="n">
        <f aca="false">VLOOKUP($A23,$N:$Z,Q$1,0)</f>
        <v>2</v>
      </c>
      <c r="D23" s="52" t="str">
        <f aca="false">VLOOKUP($A23,$N:$Z,R$1,0)&amp;"-"&amp;VLOOKUP($A23,$N:$Z,S$1,0)</f>
        <v>1-1</v>
      </c>
      <c r="E23" s="51" t="n">
        <f aca="false">VLOOKUP($A23,$N:$Z,X$1,0)</f>
        <v>24</v>
      </c>
      <c r="F23" s="51" t="n">
        <f aca="false">VLOOKUP($A23,$N:$Z,V$1,0)</f>
        <v>0</v>
      </c>
      <c r="G23" s="51" t="n">
        <f aca="false">VLOOKUP($A23,$N:$Z,W$1,0)</f>
        <v>0</v>
      </c>
      <c r="H23" s="51" t="n">
        <f aca="false">VLOOKUP($A23,$N:$Z,Y$1,0)</f>
        <v>0</v>
      </c>
      <c r="I23" s="53" t="n">
        <f aca="false">VLOOKUP($A23,$N:$Z,13,0)</f>
        <v>24.000600059</v>
      </c>
      <c r="J23" s="54"/>
      <c r="K23" s="39" t="n">
        <f aca="false">VLOOKUP($A23,$N:$Z,R$1,0)</f>
        <v>1</v>
      </c>
      <c r="L23" s="39" t="n">
        <f aca="false">VLOOKUP($A23,$N:$Z,S$1,0)</f>
        <v>1</v>
      </c>
      <c r="M23" s="40"/>
      <c r="N23" s="40" t="n">
        <f aca="false">RANK(Z23,Z:Z)</f>
        <v>40</v>
      </c>
      <c r="O23" s="39" t="n">
        <v>21</v>
      </c>
      <c r="P23" s="40" t="s">
        <v>22</v>
      </c>
      <c r="Q23" s="40" t="n">
        <f aca="false">COUNTIF(CORRIDA!G:G,CLASSIF!P23)+COUNTIF(CORRIDA!I:I,CLASSIF!P23)</f>
        <v>0</v>
      </c>
      <c r="R23" s="40" t="n">
        <f aca="false">COUNTIF(CORRIDA!G:G,CLASSIF!$P23)</f>
        <v>0</v>
      </c>
      <c r="S23" s="40" t="n">
        <f aca="false">COUNTIF(CORRIDA!I:I,CLASSIF!P23)</f>
        <v>0</v>
      </c>
      <c r="T23" s="41" t="n">
        <f aca="false">IF(Q23=0,0,U23/(Q23*20))</f>
        <v>0</v>
      </c>
      <c r="U23" s="40" t="n">
        <f aca="false">SUMIF(CORRIDA!G:G,CLASSIF!P23,CORRIDA!H:H)+SUMIF(CORRIDA!I:I,CLASSIF!P23,CORRIDA!J:J)</f>
        <v>0</v>
      </c>
      <c r="V23" s="40" t="n">
        <f aca="false">SUMIF(WOs!G:G,CLASSIF!P23,WOs!H:H)+SUMIF(WOs!I:I,CLASSIF!P23,WOs!J:J)</f>
        <v>0</v>
      </c>
      <c r="W23" s="40" t="n">
        <f aca="false">SUMIF(TORNEIO!G:G,CLASSIF!P23,TORNEIO!H:H)+SUMIF(TORNEIO!I:I,CLASSIF!P23,TORNEIO!J:J)+SUMIF(TORNEIO!S:S,CLASSIF!P23,TORNEIO!T:T)</f>
        <v>0</v>
      </c>
      <c r="X23" s="40" t="n">
        <f aca="false">SUM(U23:V23)</f>
        <v>0</v>
      </c>
      <c r="Y23" s="40" t="n">
        <f aca="false">VLOOKUP(P23,STATS!$B$2:$DF$52,109,0)</f>
        <v>0</v>
      </c>
      <c r="Z23" s="42" t="n">
        <f aca="false">SUM(W23:Y23)+T23/1000+(100-O23)/1000000000</f>
        <v>7.9E-008</v>
      </c>
      <c r="AA23" s="40"/>
      <c r="AG23" s="33" t="n">
        <f aca="false">E23/$AF$3</f>
        <v>2.12514757969303</v>
      </c>
      <c r="AH23" s="33" t="e">
        <f aca="true">E23+AH$2*20*D23*(($AC$3-TODAY())/7)</f>
        <v>#VALUE!</v>
      </c>
      <c r="AJ23" s="1" t="n">
        <v>21</v>
      </c>
      <c r="AK23" s="1" t="n">
        <f aca="false">AM23-AN23</f>
        <v>0</v>
      </c>
      <c r="AL23" s="1" t="n">
        <v>21</v>
      </c>
    </row>
    <row r="24" customFormat="false" ht="12.8" hidden="false" customHeight="false" outlineLevel="0" collapsed="false">
      <c r="A24" s="49" t="n">
        <v>22</v>
      </c>
      <c r="B24" s="50" t="str">
        <f aca="false">VLOOKUP($A24,$N:$Z,P$1,0)</f>
        <v>Walderi</v>
      </c>
      <c r="C24" s="51" t="n">
        <f aca="false">VLOOKUP($A24,$N:$Z,Q$1,0)</f>
        <v>1</v>
      </c>
      <c r="D24" s="52" t="str">
        <f aca="false">VLOOKUP($A24,$N:$Z,R$1,0)&amp;"-"&amp;VLOOKUP($A24,$N:$Z,S$1,0)</f>
        <v>1-0</v>
      </c>
      <c r="E24" s="51" t="n">
        <f aca="false">VLOOKUP($A24,$N:$Z,X$1,0)</f>
        <v>20</v>
      </c>
      <c r="F24" s="51" t="n">
        <f aca="false">VLOOKUP($A24,$N:$Z,V$1,0)</f>
        <v>0</v>
      </c>
      <c r="G24" s="51" t="n">
        <f aca="false">VLOOKUP($A24,$N:$Z,W$1,0)</f>
        <v>0</v>
      </c>
      <c r="H24" s="51" t="n">
        <f aca="false">VLOOKUP($A24,$N:$Z,Y$1,0)</f>
        <v>0</v>
      </c>
      <c r="I24" s="53" t="n">
        <f aca="false">VLOOKUP($A24,$N:$Z,13,0)</f>
        <v>20.00100009</v>
      </c>
      <c r="J24" s="54"/>
      <c r="K24" s="39" t="n">
        <f aca="false">VLOOKUP($A24,$N:$Z,R$1,0)</f>
        <v>1</v>
      </c>
      <c r="L24" s="39" t="n">
        <f aca="false">VLOOKUP($A24,$N:$Z,S$1,0)</f>
        <v>0</v>
      </c>
      <c r="M24" s="40"/>
      <c r="N24" s="40" t="n">
        <f aca="false">RANK(Z24,Z:Z)</f>
        <v>15</v>
      </c>
      <c r="O24" s="39" t="n">
        <v>22</v>
      </c>
      <c r="P24" s="40" t="s">
        <v>23</v>
      </c>
      <c r="Q24" s="40" t="n">
        <f aca="false">COUNTIF(CORRIDA!G:G,CLASSIF!P24)+COUNTIF(CORRIDA!I:I,CLASSIF!P24)</f>
        <v>5</v>
      </c>
      <c r="R24" s="40" t="n">
        <f aca="false">COUNTIF(CORRIDA!G:G,CLASSIF!$P24)</f>
        <v>3</v>
      </c>
      <c r="S24" s="40" t="n">
        <f aca="false">COUNTIF(CORRIDA!I:I,CLASSIF!P24)</f>
        <v>2</v>
      </c>
      <c r="T24" s="41" t="n">
        <f aca="false">IF(Q24=0,0,U24/(Q24*20))</f>
        <v>0.79</v>
      </c>
      <c r="U24" s="40" t="n">
        <f aca="false">SUMIF(CORRIDA!G:G,CLASSIF!P24,CORRIDA!H:H)+SUMIF(CORRIDA!I:I,CLASSIF!P24,CORRIDA!J:J)</f>
        <v>79</v>
      </c>
      <c r="V24" s="40" t="n">
        <f aca="false">SUMIF(WOs!G:G,CLASSIF!P24,WOs!H:H)+SUMIF(WOs!I:I,CLASSIF!P24,WOs!J:J)</f>
        <v>0</v>
      </c>
      <c r="W24" s="40" t="n">
        <f aca="false">SUMIF(TORNEIO!G:G,CLASSIF!P24,TORNEIO!H:H)+SUMIF(TORNEIO!I:I,CLASSIF!P24,TORNEIO!J:J)+SUMIF(TORNEIO!S:S,CLASSIF!P24,TORNEIO!T:T)</f>
        <v>0</v>
      </c>
      <c r="X24" s="40" t="n">
        <f aca="false">SUM(U24:V24)</f>
        <v>79</v>
      </c>
      <c r="Y24" s="40" t="n">
        <f aca="false">VLOOKUP(P24,STATS!$B$2:$DF$52,109,0)</f>
        <v>0</v>
      </c>
      <c r="Z24" s="42" t="n">
        <f aca="false">SUM(W24:Y24)+T24/1000+(100-O24)/1000000000</f>
        <v>79.000790078</v>
      </c>
      <c r="AA24" s="40"/>
      <c r="AG24" s="33" t="n">
        <f aca="false">E24/$AF$3</f>
        <v>1.77095631641086</v>
      </c>
      <c r="AH24" s="33" t="e">
        <f aca="true">E24+AH$2*20*D24*(($AC$3-TODAY())/7)</f>
        <v>#VALUE!</v>
      </c>
      <c r="AJ24" s="1" t="n">
        <v>22</v>
      </c>
      <c r="AK24" s="1" t="n">
        <f aca="false">AM24-AN24</f>
        <v>0</v>
      </c>
      <c r="AL24" s="1" t="n">
        <v>22</v>
      </c>
    </row>
    <row r="25" customFormat="false" ht="12.8" hidden="false" customHeight="false" outlineLevel="0" collapsed="false">
      <c r="A25" s="49" t="n">
        <v>23</v>
      </c>
      <c r="B25" s="50" t="str">
        <f aca="false">VLOOKUP($A25,$N:$Z,P$1,0)</f>
        <v>Felipe</v>
      </c>
      <c r="C25" s="51" t="n">
        <f aca="false">VLOOKUP($A25,$N:$Z,Q$1,0)</f>
        <v>2</v>
      </c>
      <c r="D25" s="52" t="str">
        <f aca="false">VLOOKUP($A25,$N:$Z,R$1,0)&amp;"-"&amp;VLOOKUP($A25,$N:$Z,S$1,0)</f>
        <v>0-2</v>
      </c>
      <c r="E25" s="51" t="n">
        <f aca="false">VLOOKUP($A25,$N:$Z,X$1,0)</f>
        <v>18</v>
      </c>
      <c r="F25" s="51" t="n">
        <f aca="false">VLOOKUP($A25,$N:$Z,V$1,0)</f>
        <v>0</v>
      </c>
      <c r="G25" s="51" t="n">
        <f aca="false">VLOOKUP($A25,$N:$Z,W$1,0)</f>
        <v>0</v>
      </c>
      <c r="H25" s="51" t="n">
        <f aca="false">VLOOKUP($A25,$N:$Z,Y$1,0)</f>
        <v>0</v>
      </c>
      <c r="I25" s="53" t="n">
        <f aca="false">VLOOKUP($A25,$N:$Z,13,0)</f>
        <v>18.000450086</v>
      </c>
      <c r="J25" s="54"/>
      <c r="K25" s="39" t="n">
        <f aca="false">VLOOKUP($A25,$N:$Z,R$1,0)</f>
        <v>0</v>
      </c>
      <c r="L25" s="39" t="n">
        <f aca="false">VLOOKUP($A25,$N:$Z,S$1,0)</f>
        <v>2</v>
      </c>
      <c r="M25" s="40"/>
      <c r="N25" s="40" t="n">
        <f aca="false">RANK(Z25,Z:Z)</f>
        <v>17</v>
      </c>
      <c r="O25" s="39" t="n">
        <v>23</v>
      </c>
      <c r="P25" s="40" t="s">
        <v>24</v>
      </c>
      <c r="Q25" s="40" t="n">
        <f aca="false">COUNTIF(CORRIDA!G:G,CLASSIF!P25)+COUNTIF(CORRIDA!I:I,CLASSIF!P25)</f>
        <v>7</v>
      </c>
      <c r="R25" s="40" t="n">
        <f aca="false">COUNTIF(CORRIDA!G:G,CLASSIF!$P25)</f>
        <v>0</v>
      </c>
      <c r="S25" s="40" t="n">
        <f aca="false">COUNTIF(CORRIDA!I:I,CLASSIF!P25)</f>
        <v>7</v>
      </c>
      <c r="T25" s="41" t="n">
        <f aca="false">IF(Q25=0,0,U25/(Q25*20))</f>
        <v>0.25</v>
      </c>
      <c r="U25" s="40" t="n">
        <f aca="false">SUMIF(CORRIDA!G:G,CLASSIF!P25,CORRIDA!H:H)+SUMIF(CORRIDA!I:I,CLASSIF!P25,CORRIDA!J:J)</f>
        <v>35</v>
      </c>
      <c r="V25" s="40" t="n">
        <f aca="false">SUMIF(WOs!G:G,CLASSIF!P25,WOs!H:H)+SUMIF(WOs!I:I,CLASSIF!P25,WOs!J:J)</f>
        <v>0</v>
      </c>
      <c r="W25" s="40" t="n">
        <f aca="false">SUMIF(TORNEIO!G:G,CLASSIF!P25,TORNEIO!H:H)+SUMIF(TORNEIO!I:I,CLASSIF!P25,TORNEIO!J:J)+SUMIF(TORNEIO!S:S,CLASSIF!P25,TORNEIO!T:T)</f>
        <v>24</v>
      </c>
      <c r="X25" s="40" t="n">
        <f aca="false">SUM(U25:V25)</f>
        <v>35</v>
      </c>
      <c r="Y25" s="40" t="n">
        <f aca="false">VLOOKUP(P25,STATS!$B$2:$DF$52,109,0)</f>
        <v>0</v>
      </c>
      <c r="Z25" s="42" t="n">
        <f aca="false">SUM(W25:Y25)+T25/1000+(100-O25)/1000000000</f>
        <v>59.000250077</v>
      </c>
      <c r="AA25" s="40"/>
      <c r="AG25" s="33" t="n">
        <f aca="false">E25/$AF$3</f>
        <v>1.59386068476978</v>
      </c>
      <c r="AH25" s="33" t="e">
        <f aca="true">E25+AH$2*20*D25*(($AC$3-TODAY())/7)</f>
        <v>#VALUE!</v>
      </c>
      <c r="AJ25" s="1" t="n">
        <v>23</v>
      </c>
      <c r="AK25" s="1" t="n">
        <f aca="false">AM25-AN25</f>
        <v>0</v>
      </c>
      <c r="AL25" s="1" t="n">
        <v>23</v>
      </c>
    </row>
    <row r="26" customFormat="false" ht="12.8" hidden="false" customHeight="false" outlineLevel="0" collapsed="false">
      <c r="A26" s="49" t="n">
        <v>24</v>
      </c>
      <c r="B26" s="50" t="str">
        <f aca="false">VLOOKUP($A26,$N:$Z,P$1,0)</f>
        <v>Pedrão</v>
      </c>
      <c r="C26" s="51" t="n">
        <f aca="false">VLOOKUP($A26,$N:$Z,Q$1,0)</f>
        <v>2</v>
      </c>
      <c r="D26" s="52" t="str">
        <f aca="false">VLOOKUP($A26,$N:$Z,R$1,0)&amp;"-"&amp;VLOOKUP($A26,$N:$Z,S$1,0)</f>
        <v>0-2</v>
      </c>
      <c r="E26" s="51" t="n">
        <f aca="false">VLOOKUP($A26,$N:$Z,X$1,0)</f>
        <v>13</v>
      </c>
      <c r="F26" s="51" t="n">
        <f aca="false">VLOOKUP($A26,$N:$Z,V$1,0)</f>
        <v>0</v>
      </c>
      <c r="G26" s="51" t="n">
        <f aca="false">VLOOKUP($A26,$N:$Z,W$1,0)</f>
        <v>0</v>
      </c>
      <c r="H26" s="51" t="n">
        <f aca="false">VLOOKUP($A26,$N:$Z,Y$1,0)</f>
        <v>0</v>
      </c>
      <c r="I26" s="53" t="n">
        <f aca="false">VLOOKUP($A26,$N:$Z,13,0)</f>
        <v>13.000325068</v>
      </c>
      <c r="J26" s="54"/>
      <c r="K26" s="39" t="n">
        <f aca="false">VLOOKUP($A26,$N:$Z,R$1,0)</f>
        <v>0</v>
      </c>
      <c r="L26" s="39" t="n">
        <f aca="false">VLOOKUP($A26,$N:$Z,S$1,0)</f>
        <v>2</v>
      </c>
      <c r="M26" s="40"/>
      <c r="N26" s="40" t="n">
        <f aca="false">RANK(Z26,Z:Z)</f>
        <v>11</v>
      </c>
      <c r="O26" s="39" t="n">
        <v>24</v>
      </c>
      <c r="P26" s="40" t="s">
        <v>25</v>
      </c>
      <c r="Q26" s="40" t="n">
        <f aca="false">COUNTIF(CORRIDA!G:G,CLASSIF!P26)+COUNTIF(CORRIDA!I:I,CLASSIF!P26)</f>
        <v>7</v>
      </c>
      <c r="R26" s="40" t="n">
        <f aca="false">COUNTIF(CORRIDA!G:G,CLASSIF!$P26)</f>
        <v>2</v>
      </c>
      <c r="S26" s="40" t="n">
        <f aca="false">COUNTIF(CORRIDA!I:I,CLASSIF!P26)</f>
        <v>5</v>
      </c>
      <c r="T26" s="41" t="n">
        <f aca="false">IF(Q26=0,0,U26/(Q26*20))</f>
        <v>0.507142857142857</v>
      </c>
      <c r="U26" s="40" t="n">
        <f aca="false">SUMIF(CORRIDA!G:G,CLASSIF!P26,CORRIDA!H:H)+SUMIF(CORRIDA!I:I,CLASSIF!P26,CORRIDA!J:J)</f>
        <v>71</v>
      </c>
      <c r="V26" s="40" t="n">
        <f aca="false">SUMIF(WOs!G:G,CLASSIF!P26,WOs!H:H)+SUMIF(WOs!I:I,CLASSIF!P26,WOs!J:J)</f>
        <v>0</v>
      </c>
      <c r="W26" s="40" t="n">
        <f aca="false">SUMIF(TORNEIO!G:G,CLASSIF!P26,TORNEIO!H:H)+SUMIF(TORNEIO!I:I,CLASSIF!P26,TORNEIO!J:J)+SUMIF(TORNEIO!S:S,CLASSIF!P26,TORNEIO!T:T)</f>
        <v>24</v>
      </c>
      <c r="X26" s="40" t="n">
        <f aca="false">SUM(U26:V26)</f>
        <v>71</v>
      </c>
      <c r="Y26" s="40" t="n">
        <f aca="false">VLOOKUP(P26,STATS!$B$2:$DF$52,109,0)</f>
        <v>0</v>
      </c>
      <c r="Z26" s="42" t="n">
        <f aca="false">SUM(W26:Y26)+T26/1000+(100-O26)/1000000000</f>
        <v>95.0005072188572</v>
      </c>
      <c r="AA26" s="40"/>
      <c r="AG26" s="33" t="n">
        <f aca="false">E26/$AF$3</f>
        <v>1.15112160566706</v>
      </c>
      <c r="AH26" s="33" t="e">
        <f aca="true">E26+AH$2*20*D26*(($AC$3-TODAY())/7)</f>
        <v>#VALUE!</v>
      </c>
      <c r="AJ26" s="1"/>
      <c r="AL26" s="1"/>
    </row>
    <row r="27" customFormat="false" ht="12.8" hidden="false" customHeight="false" outlineLevel="0" collapsed="false">
      <c r="A27" s="55" t="n">
        <v>25</v>
      </c>
      <c r="B27" s="56" t="str">
        <f aca="false">VLOOKUP($A27,$N:$Z,P$1,0)</f>
        <v>Xuru</v>
      </c>
      <c r="C27" s="57" t="n">
        <f aca="false">VLOOKUP($A27,$N:$Z,Q$1,0)</f>
        <v>3</v>
      </c>
      <c r="D27" s="58" t="str">
        <f aca="false">VLOOKUP($A27,$N:$Z,R$1,0)&amp;"-"&amp;VLOOKUP($A27,$N:$Z,S$1,0)</f>
        <v>0-3</v>
      </c>
      <c r="E27" s="57" t="n">
        <f aca="false">VLOOKUP($A27,$N:$Z,X$1,0)</f>
        <v>12</v>
      </c>
      <c r="F27" s="57" t="n">
        <f aca="false">VLOOKUP($A27,$N:$Z,V$1,0)</f>
        <v>0</v>
      </c>
      <c r="G27" s="57" t="n">
        <f aca="false">VLOOKUP($A27,$N:$Z,W$1,0)</f>
        <v>0</v>
      </c>
      <c r="H27" s="57" t="n">
        <f aca="false">VLOOKUP($A27,$N:$Z,Y$1,0)</f>
        <v>0</v>
      </c>
      <c r="I27" s="59" t="n">
        <f aca="false">VLOOKUP($A27,$N:$Z,13,0)</f>
        <v>12.000200052</v>
      </c>
      <c r="J27" s="60"/>
      <c r="K27" s="39" t="n">
        <f aca="false">VLOOKUP($A27,$N:$Z,R$1,0)</f>
        <v>0</v>
      </c>
      <c r="L27" s="39" t="n">
        <f aca="false">VLOOKUP($A27,$N:$Z,S$1,0)</f>
        <v>3</v>
      </c>
      <c r="M27" s="40"/>
      <c r="N27" s="40" t="n">
        <f aca="false">RANK(Z27,Z:Z)</f>
        <v>19</v>
      </c>
      <c r="O27" s="39" t="n">
        <v>25</v>
      </c>
      <c r="P27" s="40" t="s">
        <v>26</v>
      </c>
      <c r="Q27" s="40" t="n">
        <f aca="false">COUNTIF(CORRIDA!G:G,CLASSIF!P27)+COUNTIF(CORRIDA!I:I,CLASSIF!P27)</f>
        <v>3</v>
      </c>
      <c r="R27" s="40" t="n">
        <f aca="false">COUNTIF(CORRIDA!G:G,CLASSIF!$P27)</f>
        <v>1</v>
      </c>
      <c r="S27" s="40" t="n">
        <f aca="false">COUNTIF(CORRIDA!I:I,CLASSIF!P27)</f>
        <v>2</v>
      </c>
      <c r="T27" s="41" t="n">
        <f aca="false">IF(Q27=0,0,U27/(Q27*20))</f>
        <v>0.466666666666667</v>
      </c>
      <c r="U27" s="40" t="n">
        <f aca="false">SUMIF(CORRIDA!G:G,CLASSIF!P27,CORRIDA!H:H)+SUMIF(CORRIDA!I:I,CLASSIF!P27,CORRIDA!J:J)</f>
        <v>28</v>
      </c>
      <c r="V27" s="40" t="n">
        <f aca="false">SUMIF(WOs!G:G,CLASSIF!P27,WOs!H:H)+SUMIF(WOs!I:I,CLASSIF!P27,WOs!J:J)</f>
        <v>0</v>
      </c>
      <c r="W27" s="40" t="n">
        <f aca="false">SUMIF(TORNEIO!G:G,CLASSIF!P27,TORNEIO!H:H)+SUMIF(TORNEIO!I:I,CLASSIF!P27,TORNEIO!J:J)+SUMIF(TORNEIO!S:S,CLASSIF!P27,TORNEIO!T:T)</f>
        <v>24</v>
      </c>
      <c r="X27" s="40" t="n">
        <f aca="false">SUM(U27:V27)</f>
        <v>28</v>
      </c>
      <c r="Y27" s="40" t="n">
        <f aca="false">VLOOKUP(P27,STATS!$B$2:$DF$52,109,0)</f>
        <v>0</v>
      </c>
      <c r="Z27" s="42" t="n">
        <f aca="false">SUM(W27:Y27)+T27/1000+(100-O27)/1000000000</f>
        <v>52.0004667416667</v>
      </c>
      <c r="AA27" s="40"/>
      <c r="AG27" s="33" t="n">
        <f aca="false">E27/$AF$3</f>
        <v>1.06257378984652</v>
      </c>
      <c r="AH27" s="33" t="e">
        <f aca="true">E27+AH$2*20*D27*(($AC$3-TODAY())/7)</f>
        <v>#VALUE!</v>
      </c>
      <c r="AJ27" s="1"/>
      <c r="AL27" s="1"/>
    </row>
    <row r="28" customFormat="false" ht="12.8" hidden="false" customHeight="false" outlineLevel="0" collapsed="false">
      <c r="A28" s="55" t="n">
        <v>26</v>
      </c>
      <c r="B28" s="56" t="str">
        <f aca="false">VLOOKUP($A28,$N:$Z,P$1,0)</f>
        <v>Paulo</v>
      </c>
      <c r="C28" s="57" t="n">
        <f aca="false">VLOOKUP($A28,$N:$Z,Q$1,0)</f>
        <v>1</v>
      </c>
      <c r="D28" s="58" t="str">
        <f aca="false">VLOOKUP($A28,$N:$Z,R$1,0)&amp;"-"&amp;VLOOKUP($A28,$N:$Z,S$1,0)</f>
        <v>0-1</v>
      </c>
      <c r="E28" s="57" t="n">
        <f aca="false">VLOOKUP($A28,$N:$Z,X$1,0)</f>
        <v>11</v>
      </c>
      <c r="F28" s="57" t="n">
        <f aca="false">VLOOKUP($A28,$N:$Z,V$1,0)</f>
        <v>0</v>
      </c>
      <c r="G28" s="57" t="n">
        <f aca="false">VLOOKUP($A28,$N:$Z,W$1,0)</f>
        <v>0</v>
      </c>
      <c r="H28" s="57" t="n">
        <f aca="false">VLOOKUP($A28,$N:$Z,Y$1,0)</f>
        <v>0</v>
      </c>
      <c r="I28" s="59" t="n">
        <f aca="false">VLOOKUP($A28,$N:$Z,13,0)</f>
        <v>11.000550069</v>
      </c>
      <c r="J28" s="60"/>
      <c r="K28" s="39" t="n">
        <f aca="false">VLOOKUP($A28,$N:$Z,R$1,0)</f>
        <v>0</v>
      </c>
      <c r="L28" s="39" t="n">
        <f aca="false">VLOOKUP($A28,$N:$Z,S$1,0)</f>
        <v>1</v>
      </c>
      <c r="M28" s="40"/>
      <c r="N28" s="40" t="n">
        <f aca="false">RANK(Z28,Z:Z)</f>
        <v>7</v>
      </c>
      <c r="O28" s="39" t="n">
        <v>26</v>
      </c>
      <c r="P28" s="40" t="s">
        <v>27</v>
      </c>
      <c r="Q28" s="40" t="n">
        <f aca="false">COUNTIF(CORRIDA!G:G,CLASSIF!P28)+COUNTIF(CORRIDA!I:I,CLASSIF!P28)</f>
        <v>2</v>
      </c>
      <c r="R28" s="40" t="n">
        <f aca="false">COUNTIF(CORRIDA!G:G,CLASSIF!$P28)</f>
        <v>2</v>
      </c>
      <c r="S28" s="40" t="n">
        <f aca="false">COUNTIF(CORRIDA!I:I,CLASSIF!P28)</f>
        <v>0</v>
      </c>
      <c r="T28" s="41" t="n">
        <f aca="false">IF(Q28=0,0,U28/(Q28*20))</f>
        <v>1</v>
      </c>
      <c r="U28" s="40" t="n">
        <f aca="false">SUMIF(CORRIDA!G:G,CLASSIF!P28,CORRIDA!H:H)+SUMIF(CORRIDA!I:I,CLASSIF!P28,CORRIDA!J:J)</f>
        <v>40</v>
      </c>
      <c r="V28" s="40" t="n">
        <f aca="false">SUMIF(WOs!G:G,CLASSIF!P28,WOs!H:H)+SUMIF(WOs!I:I,CLASSIF!P28,WOs!J:J)</f>
        <v>0</v>
      </c>
      <c r="W28" s="40" t="n">
        <f aca="false">SUMIF(TORNEIO!G:G,CLASSIF!P28,TORNEIO!H:H)+SUMIF(TORNEIO!I:I,CLASSIF!P28,TORNEIO!J:J)+SUMIF(TORNEIO!S:S,CLASSIF!P28,TORNEIO!T:T)</f>
        <v>85</v>
      </c>
      <c r="X28" s="40" t="n">
        <f aca="false">SUM(U28:V28)</f>
        <v>40</v>
      </c>
      <c r="Y28" s="40" t="n">
        <f aca="false">VLOOKUP(P28,STATS!$B$2:$DF$52,109,0)</f>
        <v>0</v>
      </c>
      <c r="Z28" s="42" t="n">
        <f aca="false">SUM(W28:Y28)+T28/1000+(100-O28)/1000000000</f>
        <v>125.001000074</v>
      </c>
      <c r="AA28" s="40"/>
      <c r="AG28" s="33" t="n">
        <f aca="false">E28/$AF$3</f>
        <v>0.974025974025974</v>
      </c>
      <c r="AH28" s="33" t="e">
        <f aca="true">E28+AH$2*20*D28*(($AC$3-TODAY())/7)</f>
        <v>#VALUE!</v>
      </c>
      <c r="AJ28" s="1"/>
      <c r="AL28" s="1"/>
    </row>
    <row r="29" customFormat="false" ht="12.8" hidden="false" customHeight="false" outlineLevel="0" collapsed="false">
      <c r="A29" s="55" t="n">
        <v>27</v>
      </c>
      <c r="B29" s="56" t="str">
        <f aca="false">VLOOKUP($A29,$N:$Z,P$1,0)</f>
        <v>Arthur Fontalvinho</v>
      </c>
      <c r="C29" s="57" t="n">
        <f aca="false">VLOOKUP($A29,$N:$Z,Q$1,0)</f>
        <v>1</v>
      </c>
      <c r="D29" s="58" t="str">
        <f aca="false">VLOOKUP($A29,$N:$Z,R$1,0)&amp;"-"&amp;VLOOKUP($A29,$N:$Z,S$1,0)</f>
        <v>0-1</v>
      </c>
      <c r="E29" s="57" t="n">
        <f aca="false">VLOOKUP($A29,$N:$Z,X$1,0)</f>
        <v>4</v>
      </c>
      <c r="F29" s="57" t="n">
        <f aca="false">VLOOKUP($A29,$N:$Z,V$1,0)</f>
        <v>0</v>
      </c>
      <c r="G29" s="57" t="n">
        <f aca="false">VLOOKUP($A29,$N:$Z,W$1,0)</f>
        <v>0</v>
      </c>
      <c r="H29" s="57" t="n">
        <f aca="false">VLOOKUP($A29,$N:$Z,Y$1,0)</f>
        <v>0</v>
      </c>
      <c r="I29" s="59" t="n">
        <f aca="false">VLOOKUP($A29,$N:$Z,13,0)</f>
        <v>4.000200099</v>
      </c>
      <c r="J29" s="60"/>
      <c r="K29" s="39" t="n">
        <f aca="false">VLOOKUP($A29,$N:$Z,R$1,0)</f>
        <v>0</v>
      </c>
      <c r="L29" s="39" t="n">
        <f aca="false">VLOOKUP($A29,$N:$Z,S$1,0)</f>
        <v>1</v>
      </c>
      <c r="M29" s="40"/>
      <c r="N29" s="40" t="n">
        <f aca="false">RANK(Z29,Z:Z)</f>
        <v>41</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2.8" hidden="false" customHeight="false" outlineLevel="0" collapsed="false">
      <c r="A30" s="55" t="n">
        <v>28</v>
      </c>
      <c r="B30" s="56" t="str">
        <f aca="false">VLOOKUP($A30,$N:$Z,P$1,0)</f>
        <v>Fabinho</v>
      </c>
      <c r="C30" s="57" t="n">
        <f aca="false">VLOOKUP($A30,$N:$Z,Q$1,0)</f>
        <v>1</v>
      </c>
      <c r="D30" s="58" t="str">
        <f aca="false">VLOOKUP($A30,$N:$Z,R$1,0)&amp;"-"&amp;VLOOKUP($A30,$N:$Z,S$1,0)</f>
        <v>0-1</v>
      </c>
      <c r="E30" s="57" t="n">
        <f aca="false">VLOOKUP($A30,$N:$Z,X$1,0)</f>
        <v>4</v>
      </c>
      <c r="F30" s="57" t="n">
        <f aca="false">VLOOKUP($A30,$N:$Z,V$1,0)</f>
        <v>0</v>
      </c>
      <c r="G30" s="57" t="n">
        <f aca="false">VLOOKUP($A30,$N:$Z,W$1,0)</f>
        <v>0</v>
      </c>
      <c r="H30" s="57" t="n">
        <f aca="false">VLOOKUP($A30,$N:$Z,Y$1,0)</f>
        <v>0</v>
      </c>
      <c r="I30" s="59" t="n">
        <f aca="false">VLOOKUP($A30,$N:$Z,13,0)</f>
        <v>4.000200087</v>
      </c>
      <c r="J30" s="60"/>
      <c r="K30" s="39" t="n">
        <f aca="false">VLOOKUP($A30,$N:$Z,R$1,0)</f>
        <v>0</v>
      </c>
      <c r="L30" s="39" t="n">
        <f aca="false">VLOOKUP($A30,$N:$Z,S$1,0)</f>
        <v>1</v>
      </c>
      <c r="M30" s="40"/>
      <c r="N30" s="40" t="n">
        <f aca="false">RANK(Z30,Z:Z)</f>
        <v>42</v>
      </c>
      <c r="O30" s="39" t="n">
        <v>28</v>
      </c>
      <c r="P30" s="40" t="s">
        <v>29</v>
      </c>
      <c r="Q30" s="40" t="n">
        <f aca="false">COUNTIF(CORRIDA!G:G,CLASSIF!P30)+COUNTIF(CORRIDA!I:I,CLASSIF!P30)</f>
        <v>0</v>
      </c>
      <c r="R30" s="40" t="n">
        <f aca="false">COUNTIF(CORRIDA!G:G,CLASSIF!$P30)</f>
        <v>0</v>
      </c>
      <c r="S30" s="40" t="n">
        <f aca="false">COUNTIF(CORRIDA!I:I,CLASSIF!P30)</f>
        <v>0</v>
      </c>
      <c r="T30" s="41" t="n">
        <f aca="false">IF(Q30=0,0,U30/(Q30*20))</f>
        <v>0</v>
      </c>
      <c r="U30" s="40" t="n">
        <f aca="false">SUMIF(CORRIDA!G:G,CLASSIF!P30,CORRIDA!H:H)+SUMIF(CORRIDA!I:I,CLASSIF!P30,CORRIDA!J:J)</f>
        <v>0</v>
      </c>
      <c r="V30" s="40" t="n">
        <f aca="false">SUMIF(WOs!G:G,CLASSIF!P30,WOs!H:H)+SUMIF(WOs!I:I,CLASSIF!P30,WOs!J:J)</f>
        <v>0</v>
      </c>
      <c r="W30" s="40" t="n">
        <f aca="false">SUMIF(TORNEIO!G:G,CLASSIF!P30,TORNEIO!H:H)+SUMIF(TORNEIO!I:I,CLASSIF!P30,TORNEIO!J:J)+SUMIF(TORNEIO!S:S,CLASSIF!P30,TORNEIO!T:T)</f>
        <v>0</v>
      </c>
      <c r="X30" s="40" t="n">
        <f aca="false">SUM(U30:V30)</f>
        <v>0</v>
      </c>
      <c r="Y30" s="40" t="n">
        <f aca="false">VLOOKUP(P30,STATS!$B$2:$DF$52,109,0)</f>
        <v>0</v>
      </c>
      <c r="Z30" s="42" t="n">
        <f aca="false">SUM(W30:Y30)+T30/1000+(100-O30)/1000000000</f>
        <v>7.2E-008</v>
      </c>
      <c r="AA30" s="40"/>
    </row>
    <row r="31" customFormat="false" ht="12.8" hidden="false" customHeight="false" outlineLevel="0" collapsed="false">
      <c r="A31" s="55" t="n">
        <v>29</v>
      </c>
      <c r="B31" s="56" t="str">
        <f aca="false">VLOOKUP($A31,$N:$Z,P$1,0)</f>
        <v>Fernando Bio</v>
      </c>
      <c r="C31" s="57" t="n">
        <f aca="false">VLOOKUP($A31,$N:$Z,Q$1,0)</f>
        <v>1</v>
      </c>
      <c r="D31" s="58" t="str">
        <f aca="false">VLOOKUP($A31,$N:$Z,R$1,0)&amp;"-"&amp;VLOOKUP($A31,$N:$Z,S$1,0)</f>
        <v>0-1</v>
      </c>
      <c r="E31" s="57" t="n">
        <f aca="false">VLOOKUP($A31,$N:$Z,X$1,0)</f>
        <v>4</v>
      </c>
      <c r="F31" s="57" t="n">
        <f aca="false">VLOOKUP($A31,$N:$Z,V$1,0)</f>
        <v>0</v>
      </c>
      <c r="G31" s="57" t="n">
        <f aca="false">VLOOKUP($A31,$N:$Z,W$1,0)</f>
        <v>0</v>
      </c>
      <c r="H31" s="57" t="n">
        <f aca="false">VLOOKUP($A31,$N:$Z,Y$1,0)</f>
        <v>0</v>
      </c>
      <c r="I31" s="59" t="n">
        <f aca="false">VLOOKUP($A31,$N:$Z,13,0)</f>
        <v>4.000200085</v>
      </c>
      <c r="J31" s="60"/>
      <c r="K31" s="39" t="n">
        <f aca="false">VLOOKUP($A31,$N:$Z,R$1,0)</f>
        <v>0</v>
      </c>
      <c r="L31" s="39" t="n">
        <f aca="false">VLOOKUP($A31,$N:$Z,S$1,0)</f>
        <v>1</v>
      </c>
      <c r="M31" s="40"/>
      <c r="N31" s="40" t="n">
        <f aca="false">RANK(Z31,Z:Z)</f>
        <v>10</v>
      </c>
      <c r="O31" s="39" t="n">
        <v>29</v>
      </c>
      <c r="P31" s="40" t="s">
        <v>30</v>
      </c>
      <c r="Q31" s="40" t="n">
        <f aca="false">COUNTIF(CORRIDA!G:G,CLASSIF!P31)+COUNTIF(CORRIDA!I:I,CLASSIF!P31)</f>
        <v>8</v>
      </c>
      <c r="R31" s="40" t="n">
        <f aca="false">COUNTIF(CORRIDA!G:G,CLASSIF!$P31)</f>
        <v>4</v>
      </c>
      <c r="S31" s="40" t="n">
        <f aca="false">COUNTIF(CORRIDA!I:I,CLASSIF!P31)</f>
        <v>4</v>
      </c>
      <c r="T31" s="41" t="n">
        <f aca="false">IF(Q31=0,0,U31/(Q31*20))</f>
        <v>0.7</v>
      </c>
      <c r="U31" s="40" t="n">
        <f aca="false">SUMIF(CORRIDA!G:G,CLASSIF!P31,CORRIDA!H:H)+SUMIF(CORRIDA!I:I,CLASSIF!P31,CORRIDA!J:J)</f>
        <v>112</v>
      </c>
      <c r="V31" s="40" t="n">
        <f aca="false">SUMIF(WOs!G:G,CLASSIF!P31,WOs!H:H)+SUMIF(WOs!I:I,CLASSIF!P31,WOs!J:J)</f>
        <v>0</v>
      </c>
      <c r="W31" s="40" t="n">
        <f aca="false">SUMIF(TORNEIO!G:G,CLASSIF!P31,TORNEIO!H:H)+SUMIF(TORNEIO!I:I,CLASSIF!P31,TORNEIO!J:J)+SUMIF(TORNEIO!S:S,CLASSIF!P31,TORNEIO!T:T)</f>
        <v>0</v>
      </c>
      <c r="X31" s="40" t="n">
        <f aca="false">SUM(U31:V31)</f>
        <v>112</v>
      </c>
      <c r="Y31" s="40" t="n">
        <f aca="false">VLOOKUP(P31,STATS!$B$2:$DF$52,109,0)</f>
        <v>0</v>
      </c>
      <c r="Z31" s="42" t="n">
        <f aca="false">SUM(W31:Y31)+T31/1000+(100-O31)/1000000000</f>
        <v>112.000700071</v>
      </c>
      <c r="AA31" s="40"/>
    </row>
    <row r="32" customFormat="false" ht="12.8" hidden="false" customHeight="false" outlineLevel="0" collapsed="false">
      <c r="A32" s="55" t="n">
        <v>30</v>
      </c>
      <c r="B32" s="56" t="str">
        <f aca="false">VLOOKUP($A32,$N:$Z,P$1,0)</f>
        <v>Pinga</v>
      </c>
      <c r="C32" s="57" t="n">
        <f aca="false">VLOOKUP($A32,$N:$Z,Q$1,0)</f>
        <v>1</v>
      </c>
      <c r="D32" s="58" t="str">
        <f aca="false">VLOOKUP($A32,$N:$Z,R$1,0)&amp;"-"&amp;VLOOKUP($A32,$N:$Z,S$1,0)</f>
        <v>0-1</v>
      </c>
      <c r="E32" s="57" t="n">
        <f aca="false">VLOOKUP($A32,$N:$Z,X$1,0)</f>
        <v>4</v>
      </c>
      <c r="F32" s="57" t="n">
        <f aca="false">VLOOKUP($A32,$N:$Z,V$1,0)</f>
        <v>0</v>
      </c>
      <c r="G32" s="57" t="n">
        <f aca="false">VLOOKUP($A32,$N:$Z,W$1,0)</f>
        <v>0</v>
      </c>
      <c r="H32" s="57" t="n">
        <f aca="false">VLOOKUP($A32,$N:$Z,Y$1,0)</f>
        <v>0</v>
      </c>
      <c r="I32" s="59" t="n">
        <f aca="false">VLOOKUP($A32,$N:$Z,13,0)</f>
        <v>4.000200065</v>
      </c>
      <c r="J32" s="60"/>
      <c r="K32" s="39" t="n">
        <f aca="false">VLOOKUP($A32,$N:$Z,R$1,0)</f>
        <v>0</v>
      </c>
      <c r="L32" s="39" t="n">
        <f aca="false">VLOOKUP($A32,$N:$Z,S$1,0)</f>
        <v>1</v>
      </c>
      <c r="M32" s="40"/>
      <c r="N32" s="40" t="n">
        <f aca="false">RANK(Z32,Z:Z)</f>
        <v>43</v>
      </c>
      <c r="O32" s="39" t="n">
        <v>30</v>
      </c>
      <c r="P32" s="40" t="s">
        <v>31</v>
      </c>
      <c r="Q32" s="40" t="n">
        <f aca="false">COUNTIF(CORRIDA!G:G,CLASSIF!P32)+COUNTIF(CORRIDA!I:I,CLASSIF!P32)</f>
        <v>0</v>
      </c>
      <c r="R32" s="40" t="n">
        <f aca="false">COUNTIF(CORRIDA!G:G,CLASSIF!$P32)</f>
        <v>0</v>
      </c>
      <c r="S32" s="40" t="n">
        <f aca="false">COUNTIF(CORRIDA!I:I,CLASSIF!P32)</f>
        <v>0</v>
      </c>
      <c r="T32" s="41" t="n">
        <f aca="false">IF(Q32=0,0,U32/(Q32*20))</f>
        <v>0</v>
      </c>
      <c r="U32" s="40" t="n">
        <f aca="false">SUMIF(CORRIDA!G:G,CLASSIF!P32,CORRIDA!H:H)+SUMIF(CORRIDA!I:I,CLASSIF!P32,CORRIDA!J:J)</f>
        <v>0</v>
      </c>
      <c r="V32" s="40" t="n">
        <f aca="false">SUMIF(WOs!G:G,CLASSIF!P32,WOs!H:H)+SUMIF(WOs!I:I,CLASSIF!P32,WOs!J:J)</f>
        <v>0</v>
      </c>
      <c r="W32" s="40" t="n">
        <f aca="false">SUMIF(TORNEIO!G:G,CLASSIF!P32,TORNEIO!H:H)+SUMIF(TORNEIO!I:I,CLASSIF!P32,TORNEIO!J:J)+SUMIF(TORNEIO!S:S,CLASSIF!P32,TORNEIO!T:T)</f>
        <v>0</v>
      </c>
      <c r="X32" s="40" t="n">
        <f aca="false">SUM(U32:V32)</f>
        <v>0</v>
      </c>
      <c r="Y32" s="40" t="n">
        <f aca="false">VLOOKUP(P32,STATS!$B$2:$DF$52,109,0)</f>
        <v>0</v>
      </c>
      <c r="Z32" s="42" t="n">
        <f aca="false">SUM(W32:Y32)+T32/1000+(100-O32)/1000000000</f>
        <v>7E-008</v>
      </c>
      <c r="AA32" s="40"/>
    </row>
    <row r="33" customFormat="false" ht="12.8" hidden="false" customHeight="false" outlineLevel="0" collapsed="false">
      <c r="A33" s="55" t="n">
        <v>31</v>
      </c>
      <c r="B33" s="56" t="str">
        <f aca="false">VLOOKUP($A33,$N:$Z,P$1,0)</f>
        <v>Bérgamo</v>
      </c>
      <c r="C33" s="57" t="n">
        <f aca="false">VLOOKUP($A33,$N:$Z,Q$1,0)</f>
        <v>0</v>
      </c>
      <c r="D33" s="58" t="str">
        <f aca="false">VLOOKUP($A33,$N:$Z,R$1,0)&amp;"-"&amp;VLOOKUP($A33,$N:$Z,S$1,0)</f>
        <v>0-0</v>
      </c>
      <c r="E33" s="57" t="n">
        <f aca="false">VLOOKUP($A33,$N:$Z,X$1,0)</f>
        <v>0</v>
      </c>
      <c r="F33" s="57" t="n">
        <f aca="false">VLOOKUP($A33,$N:$Z,V$1,0)</f>
        <v>0</v>
      </c>
      <c r="G33" s="57" t="n">
        <f aca="false">VLOOKUP($A33,$N:$Z,W$1,0)</f>
        <v>0</v>
      </c>
      <c r="H33" s="57" t="n">
        <f aca="false">VLOOKUP($A33,$N:$Z,Y$1,0)</f>
        <v>0</v>
      </c>
      <c r="I33" s="59" t="n">
        <f aca="false">VLOOKUP($A33,$N:$Z,13,0)</f>
        <v>9.8E-008</v>
      </c>
      <c r="J33" s="60"/>
      <c r="K33" s="39" t="n">
        <f aca="false">VLOOKUP($A33,$N:$Z,R$1,0)</f>
        <v>0</v>
      </c>
      <c r="L33" s="39" t="n">
        <f aca="false">VLOOKUP($A33,$N:$Z,S$1,0)</f>
        <v>0</v>
      </c>
      <c r="M33" s="40"/>
      <c r="N33" s="40" t="n">
        <f aca="false">RANK(Z33,Z:Z)</f>
        <v>26</v>
      </c>
      <c r="O33" s="39" t="n">
        <v>31</v>
      </c>
      <c r="P33" s="40" t="s">
        <v>32</v>
      </c>
      <c r="Q33" s="40" t="n">
        <f aca="false">COUNTIF(CORRIDA!G:G,CLASSIF!P33)+COUNTIF(CORRIDA!I:I,CLASSIF!P33)</f>
        <v>1</v>
      </c>
      <c r="R33" s="40" t="n">
        <f aca="false">COUNTIF(CORRIDA!G:G,CLASSIF!$P33)</f>
        <v>0</v>
      </c>
      <c r="S33" s="40" t="n">
        <f aca="false">COUNTIF(CORRIDA!I:I,CLASSIF!P33)</f>
        <v>1</v>
      </c>
      <c r="T33" s="41" t="n">
        <f aca="false">IF(Q33=0,0,U33/(Q33*20))</f>
        <v>0.55</v>
      </c>
      <c r="U33" s="40" t="n">
        <f aca="false">SUMIF(CORRIDA!G:G,CLASSIF!P33,CORRIDA!H:H)+SUMIF(CORRIDA!I:I,CLASSIF!P33,CORRIDA!J:J)</f>
        <v>11</v>
      </c>
      <c r="V33" s="40" t="n">
        <f aca="false">SUMIF(WOs!G:G,CLASSIF!P33,WOs!H:H)+SUMIF(WOs!I:I,CLASSIF!P33,WOs!J:J)</f>
        <v>0</v>
      </c>
      <c r="W33" s="40" t="n">
        <f aca="false">SUMIF(TORNEIO!G:G,CLASSIF!P33,TORNEIO!H:H)+SUMIF(TORNEIO!I:I,CLASSIF!P33,TORNEIO!J:J)+SUMIF(TORNEIO!S:S,CLASSIF!P33,TORNEIO!T:T)</f>
        <v>0</v>
      </c>
      <c r="X33" s="40" t="n">
        <f aca="false">SUM(U33:V33)</f>
        <v>11</v>
      </c>
      <c r="Y33" s="40" t="n">
        <f aca="false">VLOOKUP(P33,STATS!$B$2:$DF$52,109,0)</f>
        <v>0</v>
      </c>
      <c r="Z33" s="42" t="n">
        <f aca="false">SUM(W33:Y33)+T33/1000+(100-O33)/1000000000</f>
        <v>11.000550069</v>
      </c>
      <c r="AA33" s="40"/>
    </row>
    <row r="34" customFormat="false" ht="12.8" hidden="false" customHeight="false" outlineLevel="0" collapsed="false">
      <c r="A34" s="55" t="n">
        <v>32</v>
      </c>
      <c r="B34" s="56" t="str">
        <f aca="false">VLOOKUP($A34,$N:$Z,P$1,0)</f>
        <v>Bernardo</v>
      </c>
      <c r="C34" s="57" t="n">
        <f aca="false">VLOOKUP($A34,$N:$Z,Q$1,0)</f>
        <v>0</v>
      </c>
      <c r="D34" s="58" t="str">
        <f aca="false">VLOOKUP($A34,$N:$Z,R$1,0)&amp;"-"&amp;VLOOKUP($A34,$N:$Z,S$1,0)</f>
        <v>0-0</v>
      </c>
      <c r="E34" s="57" t="n">
        <f aca="false">VLOOKUP($A34,$N:$Z,X$1,0)</f>
        <v>0</v>
      </c>
      <c r="F34" s="57" t="n">
        <f aca="false">VLOOKUP($A34,$N:$Z,V$1,0)</f>
        <v>0</v>
      </c>
      <c r="G34" s="57" t="n">
        <f aca="false">VLOOKUP($A34,$N:$Z,W$1,0)</f>
        <v>0</v>
      </c>
      <c r="H34" s="57" t="n">
        <f aca="false">VLOOKUP($A34,$N:$Z,Y$1,0)</f>
        <v>0</v>
      </c>
      <c r="I34" s="59" t="n">
        <f aca="false">VLOOKUP($A34,$N:$Z,13,0)</f>
        <v>9.7E-008</v>
      </c>
      <c r="J34" s="60"/>
      <c r="K34" s="39" t="n">
        <f aca="false">VLOOKUP($A34,$N:$Z,R$1,0)</f>
        <v>0</v>
      </c>
      <c r="L34" s="39" t="n">
        <f aca="false">VLOOKUP($A34,$N:$Z,S$1,0)</f>
        <v>0</v>
      </c>
      <c r="M34" s="40"/>
      <c r="N34" s="40" t="n">
        <f aca="false">RANK(Z34,Z:Z)</f>
        <v>24</v>
      </c>
      <c r="O34" s="39" t="n">
        <v>32</v>
      </c>
      <c r="P34" s="40" t="s">
        <v>33</v>
      </c>
      <c r="Q34" s="40" t="n">
        <f aca="false">COUNTIF(CORRIDA!G:G,CLASSIF!P34)+COUNTIF(CORRIDA!I:I,CLASSIF!P34)</f>
        <v>2</v>
      </c>
      <c r="R34" s="40" t="n">
        <f aca="false">COUNTIF(CORRIDA!G:G,CLASSIF!$P34)</f>
        <v>0</v>
      </c>
      <c r="S34" s="40" t="n">
        <f aca="false">COUNTIF(CORRIDA!I:I,CLASSIF!P34)</f>
        <v>2</v>
      </c>
      <c r="T34" s="41" t="n">
        <f aca="false">IF(Q34=0,0,U34/(Q34*20))</f>
        <v>0.325</v>
      </c>
      <c r="U34" s="40" t="n">
        <f aca="false">SUMIF(CORRIDA!G:G,CLASSIF!P34,CORRIDA!H:H)+SUMIF(CORRIDA!I:I,CLASSIF!P34,CORRIDA!J:J)</f>
        <v>13</v>
      </c>
      <c r="V34" s="40" t="n">
        <f aca="false">SUMIF(WOs!G:G,CLASSIF!P34,WOs!H:H)+SUMIF(WOs!I:I,CLASSIF!P34,WOs!J:J)</f>
        <v>0</v>
      </c>
      <c r="W34" s="40" t="n">
        <f aca="false">SUMIF(TORNEIO!G:G,CLASSIF!P34,TORNEIO!H:H)+SUMIF(TORNEIO!I:I,CLASSIF!P34,TORNEIO!J:J)+SUMIF(TORNEIO!S:S,CLASSIF!P34,TORNEIO!T:T)</f>
        <v>0</v>
      </c>
      <c r="X34" s="40" t="n">
        <f aca="false">SUM(U34:V34)</f>
        <v>13</v>
      </c>
      <c r="Y34" s="40" t="n">
        <f aca="false">VLOOKUP(P34,STATS!$B$2:$DF$52,109,0)</f>
        <v>0</v>
      </c>
      <c r="Z34" s="42" t="n">
        <f aca="false">SUM(W34:Y34)+T34/1000+(100-O34)/1000000000</f>
        <v>13.000325068</v>
      </c>
      <c r="AA34" s="40"/>
    </row>
    <row r="35" customFormat="false" ht="12.8" hidden="false" customHeight="false" outlineLevel="0" collapsed="false">
      <c r="A35" s="55" t="n">
        <v>33</v>
      </c>
      <c r="B35" s="56" t="str">
        <f aca="false">VLOOKUP($A35,$N:$Z,P$1,0)</f>
        <v>Carlos Coimbra</v>
      </c>
      <c r="C35" s="57" t="n">
        <f aca="false">VLOOKUP($A35,$N:$Z,Q$1,0)</f>
        <v>0</v>
      </c>
      <c r="D35" s="58" t="str">
        <f aca="false">VLOOKUP($A35,$N:$Z,R$1,0)&amp;"-"&amp;VLOOKUP($A35,$N:$Z,S$1,0)</f>
        <v>0-0</v>
      </c>
      <c r="E35" s="57" t="n">
        <f aca="false">VLOOKUP($A35,$N:$Z,X$1,0)</f>
        <v>0</v>
      </c>
      <c r="F35" s="57" t="n">
        <f aca="false">VLOOKUP($A35,$N:$Z,V$1,0)</f>
        <v>0</v>
      </c>
      <c r="G35" s="57" t="n">
        <f aca="false">VLOOKUP($A35,$N:$Z,W$1,0)</f>
        <v>0</v>
      </c>
      <c r="H35" s="57" t="n">
        <f aca="false">VLOOKUP($A35,$N:$Z,Y$1,0)</f>
        <v>0</v>
      </c>
      <c r="I35" s="59" t="n">
        <f aca="false">VLOOKUP($A35,$N:$Z,13,0)</f>
        <v>9.4E-008</v>
      </c>
      <c r="J35" s="60"/>
      <c r="K35" s="39" t="n">
        <f aca="false">VLOOKUP($A35,$N:$Z,R$1,0)</f>
        <v>0</v>
      </c>
      <c r="L35" s="39" t="n">
        <f aca="false">VLOOKUP($A35,$N:$Z,S$1,0)</f>
        <v>0</v>
      </c>
      <c r="M35" s="40"/>
      <c r="N35" s="40" t="n">
        <f aca="false">RANK(Z35,Z:Z)</f>
        <v>20</v>
      </c>
      <c r="O35" s="39" t="n">
        <v>33</v>
      </c>
      <c r="P35" s="40" t="s">
        <v>34</v>
      </c>
      <c r="Q35" s="40" t="n">
        <f aca="false">COUNTIF(CORRIDA!G:G,CLASSIF!P35)+COUNTIF(CORRIDA!I:I,CLASSIF!P35)</f>
        <v>5</v>
      </c>
      <c r="R35" s="40" t="n">
        <f aca="false">COUNTIF(CORRIDA!G:G,CLASSIF!$P35)</f>
        <v>0</v>
      </c>
      <c r="S35" s="40" t="n">
        <f aca="false">COUNTIF(CORRIDA!I:I,CLASSIF!P35)</f>
        <v>5</v>
      </c>
      <c r="T35" s="41" t="n">
        <f aca="false">IF(Q35=0,0,U35/(Q35*20))</f>
        <v>0.3</v>
      </c>
      <c r="U35" s="40" t="n">
        <f aca="false">SUMIF(CORRIDA!G:G,CLASSIF!P35,CORRIDA!H:H)+SUMIF(CORRIDA!I:I,CLASSIF!P35,CORRIDA!J:J)</f>
        <v>30</v>
      </c>
      <c r="V35" s="40" t="n">
        <f aca="false">SUMIF(WOs!G:G,CLASSIF!P35,WOs!H:H)+SUMIF(WOs!I:I,CLASSIF!P35,WOs!J:J)</f>
        <v>0</v>
      </c>
      <c r="W35" s="40" t="n">
        <f aca="false">SUMIF(TORNEIO!G:G,CLASSIF!P35,TORNEIO!H:H)+SUMIF(TORNEIO!I:I,CLASSIF!P35,TORNEIO!J:J)+SUMIF(TORNEIO!S:S,CLASSIF!P35,TORNEIO!T:T)</f>
        <v>0</v>
      </c>
      <c r="X35" s="40" t="n">
        <f aca="false">SUM(U35:V35)</f>
        <v>30</v>
      </c>
      <c r="Y35" s="40" t="n">
        <f aca="false">VLOOKUP(P35,STATS!$B$2:$DF$52,109,0)</f>
        <v>0</v>
      </c>
      <c r="Z35" s="42" t="n">
        <f aca="false">SUM(W35:Y35)+T35/1000+(100-O35)/1000000000</f>
        <v>30.000300067</v>
      </c>
      <c r="AA35" s="40"/>
    </row>
    <row r="36" customFormat="false" ht="12.8" hidden="false" customHeight="false" outlineLevel="0" collapsed="false">
      <c r="A36" s="55" t="n">
        <v>34</v>
      </c>
      <c r="B36" s="56" t="str">
        <f aca="false">VLOOKUP($A36,$N:$Z,P$1,0)</f>
        <v>Daniel Borges</v>
      </c>
      <c r="C36" s="57" t="n">
        <f aca="false">VLOOKUP($A36,$N:$Z,Q$1,0)</f>
        <v>0</v>
      </c>
      <c r="D36" s="58" t="str">
        <f aca="false">VLOOKUP($A36,$N:$Z,R$1,0)&amp;"-"&amp;VLOOKUP($A36,$N:$Z,S$1,0)</f>
        <v>0-0</v>
      </c>
      <c r="E36" s="57" t="n">
        <f aca="false">VLOOKUP($A36,$N:$Z,X$1,0)</f>
        <v>0</v>
      </c>
      <c r="F36" s="57" t="n">
        <f aca="false">VLOOKUP($A36,$N:$Z,V$1,0)</f>
        <v>0</v>
      </c>
      <c r="G36" s="57" t="n">
        <f aca="false">VLOOKUP($A36,$N:$Z,W$1,0)</f>
        <v>0</v>
      </c>
      <c r="H36" s="57" t="n">
        <f aca="false">VLOOKUP($A36,$N:$Z,Y$1,0)</f>
        <v>0</v>
      </c>
      <c r="I36" s="59" t="n">
        <f aca="false">VLOOKUP($A36,$N:$Z,13,0)</f>
        <v>9.2E-008</v>
      </c>
      <c r="J36" s="60"/>
      <c r="K36" s="39" t="n">
        <f aca="false">VLOOKUP($A36,$N:$Z,R$1,0)</f>
        <v>0</v>
      </c>
      <c r="L36" s="39" t="n">
        <f aca="false">VLOOKUP($A36,$N:$Z,S$1,0)</f>
        <v>0</v>
      </c>
      <c r="M36" s="40"/>
      <c r="N36" s="40" t="n">
        <f aca="false">RANK(Z36,Z:Z)</f>
        <v>1</v>
      </c>
      <c r="O36" s="39" t="n">
        <v>34</v>
      </c>
      <c r="P36" s="40" t="s">
        <v>35</v>
      </c>
      <c r="Q36" s="40" t="n">
        <f aca="false">COUNTIF(CORRIDA!G:G,CLASSIF!P36)+COUNTIF(CORRIDA!I:I,CLASSIF!P36)</f>
        <v>18</v>
      </c>
      <c r="R36" s="40" t="n">
        <f aca="false">COUNTIF(CORRIDA!G:G,CLASSIF!$P36)</f>
        <v>14</v>
      </c>
      <c r="S36" s="40" t="n">
        <f aca="false">COUNTIF(CORRIDA!I:I,CLASSIF!P36)</f>
        <v>4</v>
      </c>
      <c r="T36" s="41" t="n">
        <f aca="false">IF(Q36=0,0,U36/(Q36*20))</f>
        <v>0.891666666666667</v>
      </c>
      <c r="U36" s="40" t="n">
        <f aca="false">SUMIF(CORRIDA!G:G,CLASSIF!P36,CORRIDA!H:H)+SUMIF(CORRIDA!I:I,CLASSIF!P36,CORRIDA!J:J)</f>
        <v>321</v>
      </c>
      <c r="V36" s="40" t="n">
        <f aca="false">SUMIF(WOs!G:G,CLASSIF!P36,WOs!H:H)+SUMIF(WOs!I:I,CLASSIF!P36,WOs!J:J)</f>
        <v>0</v>
      </c>
      <c r="W36" s="40" t="n">
        <f aca="false">SUMIF(TORNEIO!G:G,CLASSIF!P36,TORNEIO!H:H)+SUMIF(TORNEIO!I:I,CLASSIF!P36,TORNEIO!J:J)+SUMIF(TORNEIO!S:S,CLASSIF!P36,TORNEIO!T:T)</f>
        <v>46</v>
      </c>
      <c r="X36" s="40" t="n">
        <f aca="false">SUM(U36:V36)</f>
        <v>321</v>
      </c>
      <c r="Y36" s="40" t="n">
        <f aca="false">VLOOKUP(P36,STATS!$B$2:$DF$52,109,0)</f>
        <v>100</v>
      </c>
      <c r="Z36" s="42" t="n">
        <f aca="false">SUM(W36:Y36)+T36/1000+(100-O36)/1000000000</f>
        <v>467.000891732667</v>
      </c>
      <c r="AA36" s="40"/>
    </row>
    <row r="37" customFormat="false" ht="12.8" hidden="false" customHeight="false" outlineLevel="0" collapsed="false">
      <c r="A37" s="55" t="n">
        <v>35</v>
      </c>
      <c r="B37" s="56" t="str">
        <f aca="false">VLOOKUP($A37,$N:$Z,P$1,0)</f>
        <v>Danilo</v>
      </c>
      <c r="C37" s="57" t="n">
        <f aca="false">VLOOKUP($A37,$N:$Z,Q$1,0)</f>
        <v>0</v>
      </c>
      <c r="D37" s="58" t="str">
        <f aca="false">VLOOKUP($A37,$N:$Z,R$1,0)&amp;"-"&amp;VLOOKUP($A37,$N:$Z,S$1,0)</f>
        <v>0-0</v>
      </c>
      <c r="E37" s="57" t="n">
        <f aca="false">VLOOKUP($A37,$N:$Z,X$1,0)</f>
        <v>0</v>
      </c>
      <c r="F37" s="57" t="n">
        <f aca="false">VLOOKUP($A37,$N:$Z,V$1,0)</f>
        <v>0</v>
      </c>
      <c r="G37" s="57" t="n">
        <f aca="false">VLOOKUP($A37,$N:$Z,W$1,0)</f>
        <v>0</v>
      </c>
      <c r="H37" s="57" t="n">
        <f aca="false">VLOOKUP($A37,$N:$Z,Y$1,0)</f>
        <v>0</v>
      </c>
      <c r="I37" s="59" t="n">
        <f aca="false">VLOOKUP($A37,$N:$Z,13,0)</f>
        <v>9.1E-008</v>
      </c>
      <c r="J37" s="60"/>
      <c r="K37" s="39" t="n">
        <f aca="false">VLOOKUP($A37,$N:$Z,R$1,0)</f>
        <v>0</v>
      </c>
      <c r="L37" s="39" t="n">
        <f aca="false">VLOOKUP($A37,$N:$Z,S$1,0)</f>
        <v>0</v>
      </c>
      <c r="M37" s="40"/>
      <c r="N37" s="40" t="n">
        <f aca="false">RANK(Z37,Z:Z)</f>
        <v>30</v>
      </c>
      <c r="O37" s="39" t="n">
        <v>35</v>
      </c>
      <c r="P37" s="40" t="s">
        <v>36</v>
      </c>
      <c r="Q37" s="40" t="n">
        <f aca="false">COUNTIF(CORRIDA!G:G,CLASSIF!P37)+COUNTIF(CORRIDA!I:I,CLASSIF!P37)</f>
        <v>1</v>
      </c>
      <c r="R37" s="40" t="n">
        <f aca="false">COUNTIF(CORRIDA!G:G,CLASSIF!$P37)</f>
        <v>0</v>
      </c>
      <c r="S37" s="40" t="n">
        <f aca="false">COUNTIF(CORRIDA!I:I,CLASSIF!P37)</f>
        <v>1</v>
      </c>
      <c r="T37" s="41" t="n">
        <f aca="false">IF(Q37=0,0,U37/(Q37*20))</f>
        <v>0.2</v>
      </c>
      <c r="U37" s="40" t="n">
        <f aca="false">SUMIF(CORRIDA!G:G,CLASSIF!P37,CORRIDA!H:H)+SUMIF(CORRIDA!I:I,CLASSIF!P37,CORRIDA!J:J)</f>
        <v>4</v>
      </c>
      <c r="V37" s="40" t="n">
        <f aca="false">SUMIF(WOs!G:G,CLASSIF!P37,WOs!H:H)+SUMIF(WOs!I:I,CLASSIF!P37,WOs!J:J)</f>
        <v>0</v>
      </c>
      <c r="W37" s="40" t="n">
        <f aca="false">SUMIF(TORNEIO!G:G,CLASSIF!P37,TORNEIO!H:H)+SUMIF(TORNEIO!I:I,CLASSIF!P37,TORNEIO!J:J)+SUMIF(TORNEIO!S:S,CLASSIF!P37,TORNEIO!T:T)</f>
        <v>0</v>
      </c>
      <c r="X37" s="40" t="n">
        <f aca="false">SUM(U37:V37)</f>
        <v>4</v>
      </c>
      <c r="Y37" s="40" t="n">
        <f aca="false">VLOOKUP(P37,STATS!$B$2:$DF$52,109,0)</f>
        <v>0</v>
      </c>
      <c r="Z37" s="42" t="n">
        <f aca="false">SUM(W37:Y37)+T37/1000+(100-O37)/1000000000</f>
        <v>4.000200065</v>
      </c>
      <c r="AA37" s="40"/>
    </row>
    <row r="38" customFormat="false" ht="12.8" hidden="false" customHeight="false" outlineLevel="0" collapsed="false">
      <c r="A38" s="55" t="n">
        <v>36</v>
      </c>
      <c r="B38" s="56" t="str">
        <f aca="false">VLOOKUP($A38,$N:$Z,P$1,0)</f>
        <v>Fiorito</v>
      </c>
      <c r="C38" s="57" t="n">
        <f aca="false">VLOOKUP($A38,$N:$Z,Q$1,0)</f>
        <v>0</v>
      </c>
      <c r="D38" s="58" t="str">
        <f aca="false">VLOOKUP($A38,$N:$Z,R$1,0)&amp;"-"&amp;VLOOKUP($A38,$N:$Z,S$1,0)</f>
        <v>0-0</v>
      </c>
      <c r="E38" s="57" t="n">
        <f aca="false">VLOOKUP($A38,$N:$Z,X$1,0)</f>
        <v>0</v>
      </c>
      <c r="F38" s="57" t="n">
        <f aca="false">VLOOKUP($A38,$N:$Z,V$1,0)</f>
        <v>0</v>
      </c>
      <c r="G38" s="57" t="n">
        <f aca="false">VLOOKUP($A38,$N:$Z,W$1,0)</f>
        <v>0</v>
      </c>
      <c r="H38" s="57" t="n">
        <f aca="false">VLOOKUP($A38,$N:$Z,Y$1,0)</f>
        <v>0</v>
      </c>
      <c r="I38" s="59" t="n">
        <f aca="false">VLOOKUP($A38,$N:$Z,13,0)</f>
        <v>8.4E-008</v>
      </c>
      <c r="J38" s="60"/>
      <c r="K38" s="39" t="n">
        <f aca="false">VLOOKUP($A38,$N:$Z,R$1,0)</f>
        <v>0</v>
      </c>
      <c r="L38" s="39" t="n">
        <f aca="false">VLOOKUP($A38,$N:$Z,S$1,0)</f>
        <v>0</v>
      </c>
      <c r="M38" s="40"/>
      <c r="N38" s="40" t="n">
        <f aca="false">RANK(Z38,Z:Z)</f>
        <v>44</v>
      </c>
      <c r="O38" s="39" t="n">
        <v>36</v>
      </c>
      <c r="P38" s="40" t="s">
        <v>37</v>
      </c>
      <c r="Q38" s="40" t="n">
        <f aca="false">COUNTIF(CORRIDA!G:G,CLASSIF!P38)+COUNTIF(CORRIDA!I:I,CLASSIF!P38)</f>
        <v>0</v>
      </c>
      <c r="R38" s="40" t="n">
        <f aca="false">COUNTIF(CORRIDA!G:G,CLASSIF!$P38)</f>
        <v>0</v>
      </c>
      <c r="S38" s="40" t="n">
        <f aca="false">COUNTIF(CORRIDA!I:I,CLASSIF!P38)</f>
        <v>0</v>
      </c>
      <c r="T38" s="41" t="n">
        <f aca="false">IF(Q38=0,0,U38/(Q38*20))</f>
        <v>0</v>
      </c>
      <c r="U38" s="40" t="n">
        <f aca="false">SUMIF(CORRIDA!G:G,CLASSIF!P38,CORRIDA!H:H)+SUMIF(CORRIDA!I:I,CLASSIF!P38,CORRIDA!J:J)</f>
        <v>0</v>
      </c>
      <c r="V38" s="40" t="n">
        <f aca="false">SUMIF(WOs!G:G,CLASSIF!P38,WOs!H:H)+SUMIF(WOs!I:I,CLASSIF!P38,WOs!J:J)</f>
        <v>0</v>
      </c>
      <c r="W38" s="40" t="n">
        <f aca="false">SUMIF(TORNEIO!G:G,CLASSIF!P38,TORNEIO!H:H)+SUMIF(TORNEIO!I:I,CLASSIF!P38,TORNEIO!J:J)+SUMIF(TORNEIO!S:S,CLASSIF!P38,TORNEIO!T:T)</f>
        <v>0</v>
      </c>
      <c r="X38" s="40" t="n">
        <f aca="false">SUM(U38:V38)</f>
        <v>0</v>
      </c>
      <c r="Y38" s="40" t="n">
        <f aca="false">VLOOKUP(P38,STATS!$B$2:$DF$52,109,0)</f>
        <v>0</v>
      </c>
      <c r="Z38" s="42" t="n">
        <f aca="false">SUM(W38:Y38)+T38/1000+(100-O38)/1000000000</f>
        <v>6.4E-008</v>
      </c>
      <c r="AA38" s="40"/>
    </row>
    <row r="39" customFormat="false" ht="12.8" hidden="false" customHeight="false" outlineLevel="0" collapsed="false">
      <c r="A39" s="55" t="n">
        <v>37</v>
      </c>
      <c r="B39" s="56" t="str">
        <f aca="false">VLOOKUP($A39,$N:$Z,P$1,0)</f>
        <v>Fontalvo</v>
      </c>
      <c r="C39" s="57" t="n">
        <f aca="false">VLOOKUP($A39,$N:$Z,Q$1,0)</f>
        <v>0</v>
      </c>
      <c r="D39" s="58" t="str">
        <f aca="false">VLOOKUP($A39,$N:$Z,R$1,0)&amp;"-"&amp;VLOOKUP($A39,$N:$Z,S$1,0)</f>
        <v>0-0</v>
      </c>
      <c r="E39" s="57" t="n">
        <f aca="false">VLOOKUP($A39,$N:$Z,X$1,0)</f>
        <v>0</v>
      </c>
      <c r="F39" s="57" t="n">
        <f aca="false">VLOOKUP($A39,$N:$Z,V$1,0)</f>
        <v>0</v>
      </c>
      <c r="G39" s="57" t="n">
        <f aca="false">VLOOKUP($A39,$N:$Z,W$1,0)</f>
        <v>0</v>
      </c>
      <c r="H39" s="57" t="n">
        <f aca="false">VLOOKUP($A39,$N:$Z,Y$1,0)</f>
        <v>0</v>
      </c>
      <c r="I39" s="59" t="n">
        <f aca="false">VLOOKUP($A39,$N:$Z,13,0)</f>
        <v>8.2E-008</v>
      </c>
      <c r="J39" s="60"/>
      <c r="K39" s="39" t="n">
        <f aca="false">VLOOKUP($A39,$N:$Z,R$1,0)</f>
        <v>0</v>
      </c>
      <c r="L39" s="39" t="n">
        <f aca="false">VLOOKUP($A39,$N:$Z,S$1,0)</f>
        <v>0</v>
      </c>
      <c r="M39" s="40"/>
      <c r="N39" s="40" t="n">
        <f aca="false">RANK(Z39,Z:Z)</f>
        <v>45</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2.8" hidden="false" customHeight="false" outlineLevel="0" collapsed="false">
      <c r="A40" s="55" t="n">
        <v>38</v>
      </c>
      <c r="B40" s="56" t="str">
        <f aca="false">VLOOKUP($A40,$N:$Z,P$1,0)</f>
        <v>Grilovic</v>
      </c>
      <c r="C40" s="57" t="n">
        <f aca="false">VLOOKUP($A40,$N:$Z,Q$1,0)</f>
        <v>0</v>
      </c>
      <c r="D40" s="58" t="str">
        <f aca="false">VLOOKUP($A40,$N:$Z,R$1,0)&amp;"-"&amp;VLOOKUP($A40,$N:$Z,S$1,0)</f>
        <v>0-0</v>
      </c>
      <c r="E40" s="57" t="n">
        <f aca="false">VLOOKUP($A40,$N:$Z,X$1,0)</f>
        <v>0</v>
      </c>
      <c r="F40" s="57" t="n">
        <f aca="false">VLOOKUP($A40,$N:$Z,V$1,0)</f>
        <v>0</v>
      </c>
      <c r="G40" s="57" t="n">
        <f aca="false">VLOOKUP($A40,$N:$Z,W$1,0)</f>
        <v>0</v>
      </c>
      <c r="H40" s="57" t="n">
        <f aca="false">VLOOKUP($A40,$N:$Z,Y$1,0)</f>
        <v>0</v>
      </c>
      <c r="I40" s="59" t="n">
        <f aca="false">VLOOKUP($A40,$N:$Z,13,0)</f>
        <v>8.1E-008</v>
      </c>
      <c r="J40" s="60"/>
      <c r="K40" s="39" t="n">
        <f aca="false">VLOOKUP($A40,$N:$Z,R$1,0)</f>
        <v>0</v>
      </c>
      <c r="L40" s="39" t="n">
        <f aca="false">VLOOKUP($A40,$N:$Z,S$1,0)</f>
        <v>0</v>
      </c>
      <c r="M40" s="40"/>
      <c r="N40" s="40" t="n">
        <f aca="false">RANK(Z40,Z:Z)</f>
        <v>46</v>
      </c>
      <c r="O40" s="39" t="n">
        <v>38</v>
      </c>
      <c r="P40" s="40" t="s">
        <v>39</v>
      </c>
      <c r="Q40" s="40" t="n">
        <f aca="false">COUNTIF(CORRIDA!G:G,CLASSIF!P40)+COUNTIF(CORRIDA!I:I,CLASSIF!P40)</f>
        <v>0</v>
      </c>
      <c r="R40" s="40" t="n">
        <f aca="false">COUNTIF(CORRIDA!G:G,CLASSIF!$P40)</f>
        <v>0</v>
      </c>
      <c r="S40" s="40" t="n">
        <f aca="false">COUNTIF(CORRIDA!I:I,CLASSIF!P40)</f>
        <v>0</v>
      </c>
      <c r="T40" s="41" t="n">
        <f aca="false">IF(Q40=0,0,U40/(Q40*20))</f>
        <v>0</v>
      </c>
      <c r="U40" s="40" t="n">
        <f aca="false">SUMIF(CORRIDA!G:G,CLASSIF!P40,CORRIDA!H:H)+SUMIF(CORRIDA!I:I,CLASSIF!P40,CORRIDA!J:J)</f>
        <v>0</v>
      </c>
      <c r="V40" s="40" t="n">
        <f aca="false">SUMIF(WOs!G:G,CLASSIF!P40,WOs!H:H)+SUMIF(WOs!I:I,CLASSIF!P40,WOs!J:J)</f>
        <v>0</v>
      </c>
      <c r="W40" s="40" t="n">
        <f aca="false">SUMIF(TORNEIO!G:G,CLASSIF!P40,TORNEIO!H:H)+SUMIF(TORNEIO!I:I,CLASSIF!P40,TORNEIO!J:J)+SUMIF(TORNEIO!S:S,CLASSIF!P40,TORNEIO!T:T)</f>
        <v>0</v>
      </c>
      <c r="X40" s="40" t="n">
        <f aca="false">SUM(U40:V40)</f>
        <v>0</v>
      </c>
      <c r="Y40" s="40" t="n">
        <f aca="false">VLOOKUP(P40,STATS!$B$2:$DF$52,109,0)</f>
        <v>0</v>
      </c>
      <c r="Z40" s="42" t="n">
        <f aca="false">SUM(W40:Y40)+T40/1000+(100-O40)/1000000000</f>
        <v>6.2E-008</v>
      </c>
      <c r="AA40" s="40"/>
    </row>
    <row r="41" customFormat="false" ht="12.8" hidden="false" customHeight="false" outlineLevel="0" collapsed="false">
      <c r="A41" s="55" t="n">
        <v>39</v>
      </c>
      <c r="B41" s="56" t="str">
        <f aca="false">VLOOKUP($A41,$N:$Z,P$1,0)</f>
        <v>Guedes</v>
      </c>
      <c r="C41" s="57" t="n">
        <f aca="false">VLOOKUP($A41,$N:$Z,Q$1,0)</f>
        <v>0</v>
      </c>
      <c r="D41" s="58" t="str">
        <f aca="false">VLOOKUP($A41,$N:$Z,R$1,0)&amp;"-"&amp;VLOOKUP($A41,$N:$Z,S$1,0)</f>
        <v>0-0</v>
      </c>
      <c r="E41" s="57" t="n">
        <f aca="false">VLOOKUP($A41,$N:$Z,X$1,0)</f>
        <v>0</v>
      </c>
      <c r="F41" s="57" t="n">
        <f aca="false">VLOOKUP($A41,$N:$Z,V$1,0)</f>
        <v>0</v>
      </c>
      <c r="G41" s="57" t="n">
        <f aca="false">VLOOKUP($A41,$N:$Z,W$1,0)</f>
        <v>0</v>
      </c>
      <c r="H41" s="57" t="n">
        <f aca="false">VLOOKUP($A41,$N:$Z,Y$1,0)</f>
        <v>0</v>
      </c>
      <c r="I41" s="59" t="n">
        <f aca="false">VLOOKUP($A41,$N:$Z,13,0)</f>
        <v>8E-008</v>
      </c>
      <c r="J41" s="60"/>
      <c r="K41" s="39" t="n">
        <f aca="false">VLOOKUP($A41,$N:$Z,R$1,0)</f>
        <v>0</v>
      </c>
      <c r="L41" s="39" t="n">
        <f aca="false">VLOOKUP($A41,$N:$Z,S$1,0)</f>
        <v>0</v>
      </c>
      <c r="M41" s="40"/>
      <c r="N41" s="40" t="n">
        <f aca="false">RANK(Z41,Z:Z)</f>
        <v>4</v>
      </c>
      <c r="O41" s="39" t="n">
        <v>39</v>
      </c>
      <c r="P41" s="40" t="s">
        <v>40</v>
      </c>
      <c r="Q41" s="40" t="n">
        <f aca="false">COUNTIF(CORRIDA!G:G,CLASSIF!P41)+COUNTIF(CORRIDA!I:I,CLASSIF!P41)</f>
        <v>12</v>
      </c>
      <c r="R41" s="40" t="n">
        <f aca="false">COUNTIF(CORRIDA!G:G,CLASSIF!$P41)</f>
        <v>10</v>
      </c>
      <c r="S41" s="40" t="n">
        <f aca="false">COUNTIF(CORRIDA!I:I,CLASSIF!P41)</f>
        <v>2</v>
      </c>
      <c r="T41" s="41" t="n">
        <f aca="false">IF(Q41=0,0,U41/(Q41*20))</f>
        <v>0.879166666666667</v>
      </c>
      <c r="U41" s="40" t="n">
        <f aca="false">SUMIF(CORRIDA!G:G,CLASSIF!P41,CORRIDA!H:H)+SUMIF(CORRIDA!I:I,CLASSIF!P41,CORRIDA!J:J)</f>
        <v>211</v>
      </c>
      <c r="V41" s="40" t="n">
        <f aca="false">SUMIF(WOs!G:G,CLASSIF!P41,WOs!H:H)+SUMIF(WOs!I:I,CLASSIF!P41,WOs!J:J)</f>
        <v>0</v>
      </c>
      <c r="W41" s="40" t="n">
        <f aca="false">SUMIF(TORNEIO!G:G,CLASSIF!P41,TORNEIO!H:H)+SUMIF(TORNEIO!I:I,CLASSIF!P41,TORNEIO!J:J)+SUMIF(TORNEIO!S:S,CLASSIF!P41,TORNEIO!T:T)</f>
        <v>0</v>
      </c>
      <c r="X41" s="40" t="n">
        <f aca="false">SUM(U41:V41)</f>
        <v>211</v>
      </c>
      <c r="Y41" s="40" t="n">
        <f aca="false">VLOOKUP(P41,STATS!$B$2:$DF$52,109,0)</f>
        <v>0</v>
      </c>
      <c r="Z41" s="42" t="n">
        <f aca="false">SUM(W41:Y41)+T41/1000+(100-O41)/1000000000</f>
        <v>211.000879227667</v>
      </c>
      <c r="AA41" s="40"/>
    </row>
    <row r="42" customFormat="false" ht="12.8" hidden="false" customHeight="false" outlineLevel="0" collapsed="false">
      <c r="A42" s="55" t="n">
        <v>40</v>
      </c>
      <c r="B42" s="56" t="str">
        <f aca="false">VLOOKUP($A42,$N:$Z,P$1,0)</f>
        <v>Gus</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7.9E-008</v>
      </c>
      <c r="J42" s="60"/>
      <c r="K42" s="39" t="n">
        <f aca="false">VLOOKUP($A42,$N:$Z,R$1,0)</f>
        <v>0</v>
      </c>
      <c r="L42" s="39" t="n">
        <f aca="false">VLOOKUP($A42,$N:$Z,S$1,0)</f>
        <v>0</v>
      </c>
      <c r="M42" s="40"/>
      <c r="N42" s="40" t="n">
        <f aca="false">RANK(Z42,Z:Z)</f>
        <v>47</v>
      </c>
      <c r="O42" s="39" t="n">
        <v>40</v>
      </c>
      <c r="P42" s="40" t="s">
        <v>41</v>
      </c>
      <c r="Q42" s="40" t="n">
        <f aca="false">COUNTIF(CORRIDA!G:G,CLASSIF!P42)+COUNTIF(CORRIDA!I:I,CLASSIF!P42)</f>
        <v>0</v>
      </c>
      <c r="R42" s="40" t="n">
        <f aca="false">COUNTIF(CORRIDA!G:G,CLASSIF!$P42)</f>
        <v>0</v>
      </c>
      <c r="S42" s="40" t="n">
        <f aca="false">COUNTIF(CORRIDA!I:I,CLASSIF!P42)</f>
        <v>0</v>
      </c>
      <c r="T42" s="41" t="n">
        <f aca="false">IF(Q42=0,0,U42/(Q42*20))</f>
        <v>0</v>
      </c>
      <c r="U42" s="40" t="n">
        <f aca="false">SUMIF(CORRIDA!G:G,CLASSIF!P42,CORRIDA!H:H)+SUMIF(CORRIDA!I:I,CLASSIF!P42,CORRIDA!J:J)</f>
        <v>0</v>
      </c>
      <c r="V42" s="40" t="n">
        <f aca="false">SUMIF(WOs!G:G,CLASSIF!P42,WOs!H:H)+SUMIF(WOs!I:I,CLASSIF!P42,WOs!J:J)</f>
        <v>0</v>
      </c>
      <c r="W42" s="40" t="n">
        <f aca="false">SUMIF(TORNEIO!G:G,CLASSIF!P42,TORNEIO!H:H)+SUMIF(TORNEIO!I:I,CLASSIF!P42,TORNEIO!J:J)+SUMIF(TORNEIO!S:S,CLASSIF!P42,TORNEIO!T:T)</f>
        <v>0</v>
      </c>
      <c r="X42" s="40" t="n">
        <f aca="false">SUM(U42:V42)</f>
        <v>0</v>
      </c>
      <c r="Y42" s="40" t="n">
        <f aca="false">VLOOKUP(P42,STATS!$B$2:$DF$52,109,0)</f>
        <v>0</v>
      </c>
      <c r="Z42" s="42" t="n">
        <f aca="false">SUM(W42:Y42)+T42/1000+(100-O42)/1000000000</f>
        <v>6E-008</v>
      </c>
      <c r="AA42" s="40"/>
    </row>
    <row r="43" customFormat="false" ht="12.8" hidden="false" customHeight="false" outlineLevel="0" collapsed="false">
      <c r="A43" s="61" t="n">
        <v>41</v>
      </c>
      <c r="B43" s="56" t="str">
        <f aca="false">VLOOKUP($A43,$N:$Z,P$1,0)</f>
        <v>Marcelo</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7.3E-008</v>
      </c>
      <c r="J43" s="60"/>
      <c r="K43" s="39" t="n">
        <f aca="false">VLOOKUP($A43,$N:$Z,R$1,0)</f>
        <v>0</v>
      </c>
      <c r="L43" s="39" t="n">
        <f aca="false">VLOOKUP($A43,$N:$Z,S$1,0)</f>
        <v>0</v>
      </c>
      <c r="M43" s="40"/>
      <c r="N43" s="40" t="n">
        <f aca="false">RANK(Z43,Z:Z)</f>
        <v>21</v>
      </c>
      <c r="O43" s="39" t="n">
        <v>41</v>
      </c>
      <c r="P43" s="40" t="s">
        <v>42</v>
      </c>
      <c r="Q43" s="40" t="n">
        <f aca="false">COUNTIF(CORRIDA!G:G,CLASSIF!P43)+COUNTIF(CORRIDA!I:I,CLASSIF!P43)</f>
        <v>2</v>
      </c>
      <c r="R43" s="40" t="n">
        <f aca="false">COUNTIF(CORRIDA!G:G,CLASSIF!$P43)</f>
        <v>1</v>
      </c>
      <c r="S43" s="40" t="n">
        <f aca="false">COUNTIF(CORRIDA!I:I,CLASSIF!P43)</f>
        <v>1</v>
      </c>
      <c r="T43" s="41" t="n">
        <f aca="false">IF(Q43=0,0,U43/(Q43*20))</f>
        <v>0.6</v>
      </c>
      <c r="U43" s="40" t="n">
        <f aca="false">SUMIF(CORRIDA!G:G,CLASSIF!P43,CORRIDA!H:H)+SUMIF(CORRIDA!I:I,CLASSIF!P43,CORRIDA!J:J)</f>
        <v>24</v>
      </c>
      <c r="V43" s="40" t="n">
        <f aca="false">SUMIF(WOs!G:G,CLASSIF!P43,WOs!H:H)+SUMIF(WOs!I:I,CLASSIF!P43,WOs!J:J)</f>
        <v>0</v>
      </c>
      <c r="W43" s="40" t="n">
        <f aca="false">SUMIF(TORNEIO!G:G,CLASSIF!P43,TORNEIO!H:H)+SUMIF(TORNEIO!I:I,CLASSIF!P43,TORNEIO!J:J)+SUMIF(TORNEIO!S:S,CLASSIF!P43,TORNEIO!T:T)</f>
        <v>0</v>
      </c>
      <c r="X43" s="40" t="n">
        <f aca="false">SUM(U43:V43)</f>
        <v>24</v>
      </c>
      <c r="Y43" s="40" t="n">
        <f aca="false">VLOOKUP(P43,STATS!$B$2:$DF$52,109,0)</f>
        <v>0</v>
      </c>
      <c r="Z43" s="42" t="n">
        <f aca="false">SUM(W43:Y43)+T43/1000+(100-O43)/1000000000</f>
        <v>24.000600059</v>
      </c>
      <c r="AA43" s="40"/>
    </row>
    <row r="44" customFormat="false" ht="12.8" hidden="false" customHeight="false" outlineLevel="0" collapsed="false">
      <c r="A44" s="55" t="n">
        <v>42</v>
      </c>
      <c r="B44" s="56" t="str">
        <f aca="false">VLOOKUP($A44,$N:$Z,P$1,0)</f>
        <v>Odair</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7.2E-008</v>
      </c>
      <c r="J44" s="60"/>
      <c r="K44" s="39" t="n">
        <f aca="false">VLOOKUP($A44,$N:$Z,R$1,0)</f>
        <v>0</v>
      </c>
      <c r="L44" s="39" t="n">
        <f aca="false">VLOOKUP($A44,$N:$Z,S$1,0)</f>
        <v>0</v>
      </c>
      <c r="M44" s="40"/>
      <c r="N44" s="40" t="n">
        <f aca="false">RANK(Z44,Z:Z)</f>
        <v>13</v>
      </c>
      <c r="O44" s="39" t="n">
        <v>42</v>
      </c>
      <c r="P44" s="40" t="s">
        <v>43</v>
      </c>
      <c r="Q44" s="40" t="n">
        <f aca="false">COUNTIF(CORRIDA!G:G,CLASSIF!P44)+COUNTIF(CORRIDA!I:I,CLASSIF!P44)</f>
        <v>6</v>
      </c>
      <c r="R44" s="40" t="n">
        <f aca="false">COUNTIF(CORRIDA!G:G,CLASSIF!$P44)</f>
        <v>3</v>
      </c>
      <c r="S44" s="40" t="n">
        <f aca="false">COUNTIF(CORRIDA!I:I,CLASSIF!P44)</f>
        <v>3</v>
      </c>
      <c r="T44" s="41" t="n">
        <f aca="false">IF(Q44=0,0,U44/(Q44*20))</f>
        <v>0.683333333333333</v>
      </c>
      <c r="U44" s="40" t="n">
        <f aca="false">SUMIF(CORRIDA!G:G,CLASSIF!P44,CORRIDA!H:H)+SUMIF(CORRIDA!I:I,CLASSIF!P44,CORRIDA!J:J)</f>
        <v>82</v>
      </c>
      <c r="V44" s="40" t="n">
        <f aca="false">SUMIF(WOs!G:G,CLASSIF!P44,WOs!H:H)+SUMIF(WOs!I:I,CLASSIF!P44,WOs!J:J)</f>
        <v>0</v>
      </c>
      <c r="W44" s="40" t="n">
        <f aca="false">SUMIF(TORNEIO!G:G,CLASSIF!P44,TORNEIO!H:H)+SUMIF(TORNEIO!I:I,CLASSIF!P44,TORNEIO!J:J)+SUMIF(TORNEIO!S:S,CLASSIF!P44,TORNEIO!T:T)</f>
        <v>0</v>
      </c>
      <c r="X44" s="40" t="n">
        <f aca="false">SUM(U44:V44)</f>
        <v>82</v>
      </c>
      <c r="Y44" s="40" t="n">
        <f aca="false">VLOOKUP(P44,STATS!$B$2:$DF$52,109,0)</f>
        <v>0</v>
      </c>
      <c r="Z44" s="42" t="n">
        <f aca="false">SUM(W44:Y44)+T44/1000+(100-O44)/1000000000</f>
        <v>82.0006833913333</v>
      </c>
      <c r="AA44" s="40"/>
    </row>
    <row r="45" customFormat="false" ht="12.8" hidden="false" customHeight="false" outlineLevel="0" collapsed="false">
      <c r="A45" s="55" t="n">
        <v>43</v>
      </c>
      <c r="B45" s="56" t="str">
        <f aca="false">VLOOKUP($A45,$N:$Z,P$1,0)</f>
        <v>Palazzo</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7E-008</v>
      </c>
      <c r="J45" s="60"/>
      <c r="K45" s="39" t="n">
        <f aca="false">VLOOKUP($A45,$N:$Z,R$1,0)</f>
        <v>0</v>
      </c>
      <c r="L45" s="39" t="n">
        <f aca="false">VLOOKUP($A45,$N:$Z,S$1,0)</f>
        <v>0</v>
      </c>
      <c r="M45" s="40"/>
      <c r="N45" s="40" t="n">
        <f aca="false">RANK(Z45,Z:Z)</f>
        <v>14</v>
      </c>
      <c r="O45" s="39" t="n">
        <v>43</v>
      </c>
      <c r="P45" s="40" t="s">
        <v>44</v>
      </c>
      <c r="Q45" s="40" t="n">
        <f aca="false">COUNTIF(CORRIDA!G:G,CLASSIF!P45)+COUNTIF(CORRIDA!I:I,CLASSIF!P45)</f>
        <v>6</v>
      </c>
      <c r="R45" s="40" t="n">
        <f aca="false">COUNTIF(CORRIDA!G:G,CLASSIF!$P45)</f>
        <v>3</v>
      </c>
      <c r="S45" s="40" t="n">
        <f aca="false">COUNTIF(CORRIDA!I:I,CLASSIF!P45)</f>
        <v>3</v>
      </c>
      <c r="T45" s="41" t="n">
        <f aca="false">IF(Q45=0,0,U45/(Q45*20))</f>
        <v>0.666666666666667</v>
      </c>
      <c r="U45" s="40" t="n">
        <f aca="false">SUMIF(CORRIDA!G:G,CLASSIF!P45,CORRIDA!H:H)+SUMIF(CORRIDA!I:I,CLASSIF!P45,CORRIDA!J:J)</f>
        <v>80</v>
      </c>
      <c r="V45" s="40" t="n">
        <f aca="false">SUMIF(WOs!G:G,CLASSIF!P45,WOs!H:H)+SUMIF(WOs!I:I,CLASSIF!P45,WOs!J:J)</f>
        <v>0</v>
      </c>
      <c r="W45" s="40" t="n">
        <f aca="false">SUMIF(TORNEIO!G:G,CLASSIF!P45,TORNEIO!H:H)+SUMIF(TORNEIO!I:I,CLASSIF!P45,TORNEIO!J:J)+SUMIF(TORNEIO!S:S,CLASSIF!P45,TORNEIO!T:T)</f>
        <v>0</v>
      </c>
      <c r="X45" s="40" t="n">
        <f aca="false">SUM(U45:V45)</f>
        <v>80</v>
      </c>
      <c r="Y45" s="40" t="n">
        <f aca="false">VLOOKUP(P45,STATS!$B$2:$DF$52,109,0)</f>
        <v>0</v>
      </c>
      <c r="Z45" s="42" t="n">
        <f aca="false">SUM(W45:Y45)+T45/1000+(100-O45)/1000000000</f>
        <v>80.0006667236667</v>
      </c>
      <c r="AA45" s="40"/>
    </row>
    <row r="46" customFormat="false" ht="12.8" hidden="false" customHeight="false" outlineLevel="0" collapsed="false">
      <c r="A46" s="55" t="n">
        <v>44</v>
      </c>
      <c r="B46" s="56" t="str">
        <f aca="false">VLOOKUP($A46,$N:$Z,P$1,0)</f>
        <v>Pitch</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6.4E-008</v>
      </c>
      <c r="J46" s="60"/>
      <c r="K46" s="39" t="n">
        <f aca="false">VLOOKUP($A46,$N:$Z,R$1,0)</f>
        <v>0</v>
      </c>
      <c r="L46" s="39" t="n">
        <f aca="false">VLOOKUP($A46,$N:$Z,S$1,0)</f>
        <v>0</v>
      </c>
      <c r="M46" s="40"/>
      <c r="N46" s="40" t="n">
        <f aca="false">RANK(Z46,Z:Z)</f>
        <v>16</v>
      </c>
      <c r="O46" s="39" t="n">
        <v>44</v>
      </c>
      <c r="P46" s="40" t="s">
        <v>45</v>
      </c>
      <c r="Q46" s="40" t="n">
        <f aca="false">COUNTIF(CORRIDA!G:G,CLASSIF!P46)+COUNTIF(CORRIDA!I:I,CLASSIF!P46)</f>
        <v>6</v>
      </c>
      <c r="R46" s="40" t="n">
        <f aca="false">COUNTIF(CORRIDA!G:G,CLASSIF!$P46)</f>
        <v>2</v>
      </c>
      <c r="S46" s="40" t="n">
        <f aca="false">COUNTIF(CORRIDA!I:I,CLASSIF!P46)</f>
        <v>4</v>
      </c>
      <c r="T46" s="41" t="n">
        <f aca="false">IF(Q46=0,0,U46/(Q46*20))</f>
        <v>0.583333333333333</v>
      </c>
      <c r="U46" s="40" t="n">
        <f aca="false">SUMIF(CORRIDA!G:G,CLASSIF!P46,CORRIDA!H:H)+SUMIF(CORRIDA!I:I,CLASSIF!P46,CORRIDA!J:J)</f>
        <v>70</v>
      </c>
      <c r="V46" s="40" t="n">
        <f aca="false">SUMIF(WOs!G:G,CLASSIF!P46,WOs!H:H)+SUMIF(WOs!I:I,CLASSIF!P46,WOs!J:J)</f>
        <v>0</v>
      </c>
      <c r="W46" s="40" t="n">
        <f aca="false">SUMIF(TORNEIO!G:G,CLASSIF!P46,TORNEIO!H:H)+SUMIF(TORNEIO!I:I,CLASSIF!P46,TORNEIO!J:J)+SUMIF(TORNEIO!S:S,CLASSIF!P46,TORNEIO!T:T)</f>
        <v>0</v>
      </c>
      <c r="X46" s="40" t="n">
        <f aca="false">SUM(U46:V46)</f>
        <v>70</v>
      </c>
      <c r="Y46" s="40" t="n">
        <f aca="false">VLOOKUP(P46,STATS!$B$2:$DF$52,109,0)</f>
        <v>0</v>
      </c>
      <c r="Z46" s="42" t="n">
        <f aca="false">SUM(W46:Y46)+T46/1000+(100-O46)/1000000000</f>
        <v>70.0005833893333</v>
      </c>
      <c r="AA46" s="40"/>
    </row>
    <row r="47" customFormat="false" ht="12.8" hidden="false" customHeight="false" outlineLevel="0" collapsed="false">
      <c r="A47" s="55" t="n">
        <v>45</v>
      </c>
      <c r="B47" s="56" t="str">
        <f aca="false">VLOOKUP($A47,$N:$Z,P$1,0)</f>
        <v>Reinaldo</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6.3E-008</v>
      </c>
      <c r="J47" s="60"/>
      <c r="K47" s="39" t="n">
        <f aca="false">VLOOKUP($A47,$N:$Z,R$1,0)</f>
        <v>0</v>
      </c>
      <c r="L47" s="39" t="n">
        <f aca="false">VLOOKUP($A47,$N:$Z,S$1,0)</f>
        <v>0</v>
      </c>
      <c r="M47" s="40"/>
      <c r="N47" s="40" t="n">
        <f aca="false">RANK(Z47,Z:Z)</f>
        <v>48</v>
      </c>
      <c r="O47" s="39" t="n">
        <v>45</v>
      </c>
      <c r="P47" s="40" t="s">
        <v>46</v>
      </c>
      <c r="Q47" s="40" t="n">
        <f aca="false">COUNTIF(CORRIDA!G:G,CLASSIF!P47)+COUNTIF(CORRIDA!I:I,CLASSIF!P47)</f>
        <v>0</v>
      </c>
      <c r="R47" s="40" t="n">
        <f aca="false">COUNTIF(CORRIDA!G:G,CLASSIF!$P47)</f>
        <v>0</v>
      </c>
      <c r="S47" s="40" t="n">
        <f aca="false">COUNTIF(CORRIDA!I:I,CLASSIF!P47)</f>
        <v>0</v>
      </c>
      <c r="T47" s="41" t="n">
        <f aca="false">IF(Q47=0,0,U47/(Q47*20))</f>
        <v>0</v>
      </c>
      <c r="U47" s="40" t="n">
        <f aca="false">SUMIF(CORRIDA!G:G,CLASSIF!P47,CORRIDA!H:H)+SUMIF(CORRIDA!I:I,CLASSIF!P47,CORRIDA!J:J)</f>
        <v>0</v>
      </c>
      <c r="V47" s="40" t="n">
        <f aca="false">SUMIF(WOs!G:G,CLASSIF!P47,WOs!H:H)+SUMIF(WOs!I:I,CLASSIF!P47,WOs!J:J)</f>
        <v>0</v>
      </c>
      <c r="W47" s="40" t="n">
        <f aca="false">SUMIF(TORNEIO!G:G,CLASSIF!P47,TORNEIO!H:H)+SUMIF(TORNEIO!I:I,CLASSIF!P47,TORNEIO!J:J)+SUMIF(TORNEIO!S:S,CLASSIF!P47,TORNEIO!T:T)</f>
        <v>0</v>
      </c>
      <c r="X47" s="40" t="n">
        <f aca="false">SUM(U47:V47)</f>
        <v>0</v>
      </c>
      <c r="Y47" s="40" t="n">
        <f aca="false">VLOOKUP(P47,STATS!$B$2:$DF$52,109,0)</f>
        <v>0</v>
      </c>
      <c r="Z47" s="42" t="n">
        <f aca="false">SUM(W47:Y47)+T47/1000+(100-O47)/1000000000</f>
        <v>5.5E-008</v>
      </c>
      <c r="AA47" s="40"/>
    </row>
    <row r="48" customFormat="false" ht="12.8" hidden="false" customHeight="false" outlineLevel="0" collapsed="false">
      <c r="A48" s="55" t="n">
        <v>46</v>
      </c>
      <c r="B48" s="56" t="str">
        <f aca="false">VLOOKUP($A48,$N:$Z,P$1,0)</f>
        <v>Renato</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6.2E-008</v>
      </c>
      <c r="J48" s="60"/>
      <c r="K48" s="39" t="n">
        <f aca="false">VLOOKUP($A48,$N:$Z,R$1,0)</f>
        <v>0</v>
      </c>
      <c r="L48" s="39" t="n">
        <f aca="false">VLOOKUP($A48,$N:$Z,S$1,0)</f>
        <v>0</v>
      </c>
      <c r="M48" s="40"/>
      <c r="N48" s="40" t="n">
        <f aca="false">RANK(Z48,Z:Z)</f>
        <v>2</v>
      </c>
      <c r="O48" s="39" t="n">
        <v>46</v>
      </c>
      <c r="P48" s="40" t="s">
        <v>47</v>
      </c>
      <c r="Q48" s="40" t="n">
        <f aca="false">COUNTIF(CORRIDA!G:G,CLASSIF!P48)+COUNTIF(CORRIDA!I:I,CLASSIF!P48)</f>
        <v>17</v>
      </c>
      <c r="R48" s="40" t="n">
        <f aca="false">COUNTIF(CORRIDA!G:G,CLASSIF!$P48)</f>
        <v>14</v>
      </c>
      <c r="S48" s="40" t="n">
        <f aca="false">COUNTIF(CORRIDA!I:I,CLASSIF!P48)</f>
        <v>3</v>
      </c>
      <c r="T48" s="41" t="n">
        <f aca="false">IF(Q48=0,0,U48/(Q48*20))</f>
        <v>0.920588235294118</v>
      </c>
      <c r="U48" s="40" t="n">
        <f aca="false">SUMIF(CORRIDA!G:G,CLASSIF!P48,CORRIDA!H:H)+SUMIF(CORRIDA!I:I,CLASSIF!P48,CORRIDA!J:J)</f>
        <v>313</v>
      </c>
      <c r="V48" s="40" t="n">
        <f aca="false">SUMIF(WOs!G:G,CLASSIF!P48,WOs!H:H)+SUMIF(WOs!I:I,CLASSIF!P48,WOs!J:J)</f>
        <v>0</v>
      </c>
      <c r="W48" s="40" t="n">
        <f aca="false">SUMIF(TORNEIO!G:G,CLASSIF!P48,TORNEIO!H:H)+SUMIF(TORNEIO!I:I,CLASSIF!P48,TORNEIO!J:J)+SUMIF(TORNEIO!S:S,CLASSIF!P48,TORNEIO!T:T)</f>
        <v>0</v>
      </c>
      <c r="X48" s="40" t="n">
        <f aca="false">SUM(U48:V48)</f>
        <v>313</v>
      </c>
      <c r="Y48" s="40" t="n">
        <f aca="false">VLOOKUP(P48,STATS!$B$2:$DF$52,109,0)</f>
        <v>100</v>
      </c>
      <c r="Z48" s="42" t="n">
        <f aca="false">SUM(W48:Y48)+T48/1000+(100-O48)/1000000000</f>
        <v>413.000920642235</v>
      </c>
      <c r="AA48" s="40"/>
    </row>
    <row r="49" customFormat="false" ht="12.8" hidden="false" customHeight="false" outlineLevel="0" collapsed="false">
      <c r="A49" s="55" t="n">
        <v>47</v>
      </c>
      <c r="B49" s="56" t="str">
        <f aca="false">VLOOKUP($A49,$N:$Z,P$1,0)</f>
        <v>Rogerio</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6E-008</v>
      </c>
      <c r="J49" s="60"/>
      <c r="K49" s="39" t="n">
        <f aca="false">VLOOKUP($A49,$N:$Z,R$1,0)</f>
        <v>0</v>
      </c>
      <c r="L49" s="39" t="n">
        <f aca="false">VLOOKUP($A49,$N:$Z,S$1,0)</f>
        <v>0</v>
      </c>
      <c r="M49" s="40"/>
      <c r="N49" s="40" t="n">
        <f aca="false">RANK(Z49,Z:Z)</f>
        <v>9</v>
      </c>
      <c r="O49" s="39" t="n">
        <v>47</v>
      </c>
      <c r="P49" s="40" t="s">
        <v>48</v>
      </c>
      <c r="Q49" s="40" t="n">
        <f aca="false">COUNTIF(CORRIDA!G:G,CLASSIF!P49)+COUNTIF(CORRIDA!I:I,CLASSIF!P49)</f>
        <v>7</v>
      </c>
      <c r="R49" s="40" t="n">
        <f aca="false">COUNTIF(CORRIDA!G:G,CLASSIF!$P49)</f>
        <v>4</v>
      </c>
      <c r="S49" s="40" t="n">
        <f aca="false">COUNTIF(CORRIDA!I:I,CLASSIF!P49)</f>
        <v>3</v>
      </c>
      <c r="T49" s="41" t="n">
        <f aca="false">IF(Q49=0,0,U49/(Q49*20))</f>
        <v>0.692857142857143</v>
      </c>
      <c r="U49" s="40" t="n">
        <f aca="false">SUMIF(CORRIDA!G:G,CLASSIF!P49,CORRIDA!H:H)+SUMIF(CORRIDA!I:I,CLASSIF!P49,CORRIDA!J:J)</f>
        <v>97</v>
      </c>
      <c r="V49" s="40" t="n">
        <f aca="false">SUMIF(WOs!G:G,CLASSIF!P49,WOs!H:H)+SUMIF(WOs!I:I,CLASSIF!P49,WOs!J:J)</f>
        <v>0</v>
      </c>
      <c r="W49" s="40" t="n">
        <f aca="false">SUMIF(TORNEIO!G:G,CLASSIF!P49,TORNEIO!H:H)+SUMIF(TORNEIO!I:I,CLASSIF!P49,TORNEIO!J:J)+SUMIF(TORNEIO!S:S,CLASSIF!P49,TORNEIO!T:T)</f>
        <v>24</v>
      </c>
      <c r="X49" s="40" t="n">
        <f aca="false">SUM(U49:V49)</f>
        <v>97</v>
      </c>
      <c r="Y49" s="40" t="n">
        <f aca="false">VLOOKUP(P49,STATS!$B$2:$DF$52,109,0)</f>
        <v>0</v>
      </c>
      <c r="Z49" s="42" t="n">
        <f aca="false">SUM(W49:Y49)+T49/1000+(100-O49)/1000000000</f>
        <v>121.000692910143</v>
      </c>
      <c r="AA49" s="40"/>
    </row>
    <row r="50" customFormat="false" ht="12.8" hidden="false" customHeight="false" outlineLevel="0" collapsed="false">
      <c r="A50" s="55" t="n">
        <v>48</v>
      </c>
      <c r="B50" s="56" t="str">
        <f aca="false">VLOOKUP($A50,$N:$Z,P$1,0)</f>
        <v>Andre Bruni</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5.5E-008</v>
      </c>
      <c r="J50" s="60"/>
      <c r="K50" s="39" t="n">
        <f aca="false">VLOOKUP($A50,$N:$Z,R$1,0)</f>
        <v>0</v>
      </c>
      <c r="L50" s="39" t="n">
        <f aca="false">VLOOKUP($A50,$N:$Z,S$1,0)</f>
        <v>0</v>
      </c>
      <c r="M50" s="40"/>
      <c r="N50" s="40" t="n">
        <f aca="false">RANK(Z50,Z:Z)</f>
        <v>25</v>
      </c>
      <c r="O50" s="39" t="n">
        <v>48</v>
      </c>
      <c r="P50" s="40" t="s">
        <v>49</v>
      </c>
      <c r="Q50" s="40" t="n">
        <f aca="false">COUNTIF(CORRIDA!G:G,CLASSIF!P50)+COUNTIF(CORRIDA!I:I,CLASSIF!P50)</f>
        <v>3</v>
      </c>
      <c r="R50" s="40" t="n">
        <f aca="false">COUNTIF(CORRIDA!G:G,CLASSIF!$P50)</f>
        <v>0</v>
      </c>
      <c r="S50" s="40" t="n">
        <f aca="false">COUNTIF(CORRIDA!I:I,CLASSIF!P50)</f>
        <v>3</v>
      </c>
      <c r="T50" s="41" t="n">
        <f aca="false">IF(Q50=0,0,U50/(Q50*20))</f>
        <v>0.2</v>
      </c>
      <c r="U50" s="40" t="n">
        <f aca="false">SUMIF(CORRIDA!G:G,CLASSIF!P50,CORRIDA!H:H)+SUMIF(CORRIDA!I:I,CLASSIF!P50,CORRIDA!J:J)</f>
        <v>12</v>
      </c>
      <c r="V50" s="40" t="n">
        <f aca="false">SUMIF(WOs!G:G,CLASSIF!P50,WOs!H:H)+SUMIF(WOs!I:I,CLASSIF!P50,WOs!J:J)</f>
        <v>0</v>
      </c>
      <c r="W50" s="40" t="n">
        <f aca="false">SUMIF(TORNEIO!G:G,CLASSIF!P50,TORNEIO!H:H)+SUMIF(TORNEIO!I:I,CLASSIF!P50,TORNEIO!J:J)+SUMIF(TORNEIO!S:S,CLASSIF!P50,TORNEIO!T:T)</f>
        <v>0</v>
      </c>
      <c r="X50" s="40" t="n">
        <f aca="false">SUM(U50:V50)</f>
        <v>12</v>
      </c>
      <c r="Y50" s="40" t="n">
        <f aca="false">VLOOKUP(P50,STATS!$B$2:$DF$52,109,0)</f>
        <v>0</v>
      </c>
      <c r="Z50" s="42" t="n">
        <f aca="false">SUM(W50:Y50)+T50/1000+(100-O50)/1000000000</f>
        <v>12.000200052</v>
      </c>
      <c r="AA50" s="40"/>
    </row>
    <row r="51" customFormat="false" ht="12.8" hidden="false" customHeight="false" outlineLevel="0" collapsed="false">
      <c r="A51" s="62" t="n">
        <v>49</v>
      </c>
      <c r="B51" s="63" t="str">
        <f aca="false">VLOOKUP($A51,$N:$Z,P$1,0)</f>
        <v>Yokota</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5.1E-008</v>
      </c>
      <c r="J51" s="67"/>
      <c r="K51" s="39" t="n">
        <f aca="false">VLOOKUP($A51,$N:$Z,R$1,0)</f>
        <v>0</v>
      </c>
      <c r="L51" s="39" t="n">
        <f aca="false">VLOOKUP($A51,$N:$Z,S$1,0)</f>
        <v>0</v>
      </c>
      <c r="M51" s="40"/>
      <c r="N51" s="40" t="n">
        <f aca="false">RANK(Z51,Z:Z)</f>
        <v>49</v>
      </c>
      <c r="O51" s="39" t="n">
        <v>49</v>
      </c>
      <c r="P51" s="40" t="s">
        <v>50</v>
      </c>
      <c r="Q51" s="40" t="n">
        <f aca="false">COUNTIF(CORRIDA!G:G,CLASSIF!P51)+COUNTIF(CORRIDA!I:I,CLASSIF!P51)</f>
        <v>0</v>
      </c>
      <c r="R51" s="40" t="n">
        <f aca="false">COUNTIF(CORRIDA!G:G,CLASSIF!$P51)</f>
        <v>0</v>
      </c>
      <c r="S51" s="40" t="n">
        <f aca="false">COUNTIF(CORRIDA!I:I,CLASSIF!P51)</f>
        <v>0</v>
      </c>
      <c r="T51" s="41" t="n">
        <f aca="false">IF(Q51=0,0,U51/(Q51*20))</f>
        <v>0</v>
      </c>
      <c r="U51" s="40" t="n">
        <f aca="false">SUMIF(CORRIDA!G:G,CLASSIF!P51,CORRIDA!H:H)+SUMIF(CORRIDA!I:I,CLASSIF!P51,CORRIDA!J:J)</f>
        <v>0</v>
      </c>
      <c r="V51" s="40" t="n">
        <f aca="false">SUMIF(WOs!G:G,CLASSIF!P51,WOs!H:H)+SUMIF(WOs!I:I,CLASSIF!P51,WOs!J:J)</f>
        <v>0</v>
      </c>
      <c r="W51" s="40" t="n">
        <f aca="false">SUMIF(TORNEIO!G:G,CLASSIF!P51,TORNEIO!H:H)+SUMIF(TORNEIO!I:I,CLASSIF!P51,TORNEIO!J:J)+SUMIF(TORNEIO!S:S,CLASSIF!P51,TORNEIO!T:T)</f>
        <v>0</v>
      </c>
      <c r="X51" s="40" t="n">
        <f aca="false">SUM(U51:V51)</f>
        <v>0</v>
      </c>
      <c r="Y51" s="40" t="n">
        <f aca="false">VLOOKUP(P51,STATS!$B$2:$DF$52,109,0)</f>
        <v>0</v>
      </c>
      <c r="Z51" s="42" t="n">
        <f aca="false">SUM(W51:Y51)+T51/1000+(100-O51)/1000000000</f>
        <v>5.1E-008</v>
      </c>
      <c r="AA51" s="40"/>
    </row>
    <row r="52" customFormat="false" ht="12.7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2.7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2.7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2.7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2.7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2.7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2.7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2.7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2.7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2.7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2.7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2.7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2.7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2.7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2.7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2.7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2.7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2.7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2.7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2.7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2.7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2.7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2.7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2.7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2.7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2.7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2.7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2.7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2.7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2.7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2.7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2.7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2.7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2.7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2.7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2.7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2.7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2.7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2.7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2.7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2.7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2.7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2.7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2.7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2.7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2.7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2.7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2.7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2.7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2.7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2.7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RowHeight="12.7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28"/>
    <col collapsed="false" customWidth="true" hidden="false" outlineLevel="0" max="53" min="53" style="74" width="5.7"/>
    <col collapsed="false" customWidth="true" hidden="false" outlineLevel="0" max="56" min="54" style="74" width="9.14"/>
    <col collapsed="false" customWidth="true" hidden="false" outlineLevel="0" max="57" min="57" style="74" width="13.57"/>
    <col collapsed="false" customWidth="true" hidden="false" outlineLevel="0" max="107" min="58" style="74" width="3.28"/>
    <col collapsed="false" customWidth="true" hidden="false" outlineLevel="0" max="108" min="108" style="74" width="5.7"/>
    <col collapsed="false" customWidth="true" hidden="false" outlineLevel="0" max="109" min="109" style="75" width="5.7"/>
    <col collapsed="false" customWidth="true" hidden="false" outlineLevel="0" max="110" min="110" style="76" width="8.7"/>
    <col collapsed="false" customWidth="true" hidden="false" outlineLevel="0" max="111" min="111" style="75" width="5.7"/>
    <col collapsed="false" customWidth="true" hidden="false" outlineLevel="0" max="112" min="112" style="74" width="13.57"/>
    <col collapsed="false" customWidth="true" hidden="false" outlineLevel="0" max="162" min="113" style="74" width="6.7"/>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9"/>
    <col collapsed="false" customWidth="true" hidden="false" outlineLevel="0" max="168" min="168" style="77" width="5.7"/>
    <col collapsed="false" customWidth="true" hidden="false" outlineLevel="0" max="169" min="169" style="74" width="12.28"/>
    <col collapsed="false" customWidth="true" hidden="false" outlineLevel="0" max="1025" min="170" style="74" width="9.14"/>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Arthur Fontalvinho</v>
      </c>
      <c r="BG2" s="79" t="str">
        <f aca="false">D2</f>
        <v>Bérgamo</v>
      </c>
      <c r="BH2" s="79" t="str">
        <f aca="false">E2</f>
        <v>Bernardo</v>
      </c>
      <c r="BI2" s="79" t="str">
        <f aca="false">F2</f>
        <v>Bruno</v>
      </c>
      <c r="BJ2" s="79" t="str">
        <f aca="false">G2</f>
        <v>Caio</v>
      </c>
      <c r="BK2" s="79" t="str">
        <f aca="false">H2</f>
        <v>Carlos Coimbra</v>
      </c>
      <c r="BL2" s="79" t="str">
        <f aca="false">I2</f>
        <v>Costinha</v>
      </c>
      <c r="BM2" s="79" t="str">
        <f aca="false">J2</f>
        <v>Daniel Borges</v>
      </c>
      <c r="BN2" s="79" t="str">
        <f aca="false">K2</f>
        <v>Danilo</v>
      </c>
      <c r="BO2" s="79" t="str">
        <f aca="false">L2</f>
        <v>Walderi</v>
      </c>
      <c r="BP2" s="79" t="str">
        <f aca="false">M2</f>
        <v>Duclerc</v>
      </c>
      <c r="BQ2" s="79" t="str">
        <f aca="false">N2</f>
        <v>Elias</v>
      </c>
      <c r="BR2" s="79" t="str">
        <f aca="false">O2</f>
        <v>Fabinho</v>
      </c>
      <c r="BS2" s="79" t="str">
        <f aca="false">P2</f>
        <v>Felipe</v>
      </c>
      <c r="BT2" s="79" t="str">
        <f aca="false">Q2</f>
        <v>Fernando Bio</v>
      </c>
      <c r="BU2" s="79" t="str">
        <f aca="false">R2</f>
        <v>Fiorito</v>
      </c>
      <c r="BV2" s="79" t="str">
        <f aca="false">S2</f>
        <v>Flavio</v>
      </c>
      <c r="BW2" s="79" t="str">
        <f aca="false">T2</f>
        <v>Fontalvo</v>
      </c>
      <c r="BX2" s="79" t="str">
        <f aca="false">U2</f>
        <v>Grilovic</v>
      </c>
      <c r="BY2" s="79" t="str">
        <f aca="false">V2</f>
        <v>Guedes</v>
      </c>
      <c r="BZ2" s="79" t="str">
        <f aca="false">W2</f>
        <v>Gus</v>
      </c>
      <c r="CA2" s="79" t="str">
        <f aca="false">X2</f>
        <v>Ivan</v>
      </c>
      <c r="CB2" s="79" t="str">
        <f aca="false">Y2</f>
        <v>Juan</v>
      </c>
      <c r="CC2" s="79" t="str">
        <f aca="false">Z2</f>
        <v>Luis Carlos</v>
      </c>
      <c r="CD2" s="79" t="str">
        <f aca="false">AA2</f>
        <v>Luiz Henrique</v>
      </c>
      <c r="CE2" s="79" t="str">
        <f aca="false">AB2</f>
        <v>Magritto</v>
      </c>
      <c r="CF2" s="79" t="str">
        <f aca="false">AC2</f>
        <v>Marcelo</v>
      </c>
      <c r="CG2" s="79" t="str">
        <f aca="false">AD2</f>
        <v>Odair</v>
      </c>
      <c r="CH2" s="79" t="str">
        <f aca="false">AE2</f>
        <v>Oswald</v>
      </c>
      <c r="CI2" s="79" t="str">
        <f aca="false">AF2</f>
        <v>Palazzo</v>
      </c>
      <c r="CJ2" s="79" t="str">
        <f aca="false">AG2</f>
        <v>Paulo</v>
      </c>
      <c r="CK2" s="79" t="str">
        <f aca="false">AH2</f>
        <v>Pedrão</v>
      </c>
      <c r="CL2" s="79" t="str">
        <f aca="false">AI2</f>
        <v>Tulio</v>
      </c>
      <c r="CM2" s="79" t="str">
        <f aca="false">AJ2</f>
        <v>Persio</v>
      </c>
      <c r="CN2" s="79" t="str">
        <f aca="false">AK2</f>
        <v>Pinga</v>
      </c>
      <c r="CO2" s="79" t="str">
        <f aca="false">AL2</f>
        <v>Pitch</v>
      </c>
      <c r="CP2" s="79" t="str">
        <f aca="false">AM2</f>
        <v>Reinaldo</v>
      </c>
      <c r="CQ2" s="79" t="str">
        <f aca="false">AN2</f>
        <v>Renato</v>
      </c>
      <c r="CR2" s="79" t="str">
        <f aca="false">AO2</f>
        <v>Robertinho</v>
      </c>
      <c r="CS2" s="79" t="str">
        <f aca="false">AP2</f>
        <v>Rogerio</v>
      </c>
      <c r="CT2" s="79" t="str">
        <f aca="false">AQ2</f>
        <v>Salgado</v>
      </c>
      <c r="CU2" s="79" t="str">
        <f aca="false">AR2</f>
        <v>Sérgio Nacif</v>
      </c>
      <c r="CV2" s="79" t="str">
        <f aca="false">AS2</f>
        <v>Rubens</v>
      </c>
      <c r="CW2" s="79" t="str">
        <f aca="false">AT2</f>
        <v>Zanoni</v>
      </c>
      <c r="CX2" s="79" t="str">
        <f aca="false">AU2</f>
        <v>Andre Bruni</v>
      </c>
      <c r="CY2" s="79" t="str">
        <f aca="false">AV2</f>
        <v>Fabio</v>
      </c>
      <c r="CZ2" s="79" t="str">
        <f aca="false">AW2</f>
        <v>Guto</v>
      </c>
      <c r="DA2" s="79" t="str">
        <f aca="false">AX2</f>
        <v>Xuru</v>
      </c>
      <c r="DB2" s="79" t="str">
        <f aca="false">AY2</f>
        <v>Yokota</v>
      </c>
      <c r="DC2" s="79" t="n">
        <f aca="false">AZ2</f>
        <v>0</v>
      </c>
      <c r="DD2" s="80" t="s">
        <v>78</v>
      </c>
      <c r="DE2" s="82"/>
      <c r="DF2" s="83" t="s">
        <v>79</v>
      </c>
      <c r="DG2" s="84"/>
      <c r="DH2" s="78"/>
      <c r="DI2" s="79" t="str">
        <f aca="false">BF2</f>
        <v>Arthur Fontalvinho</v>
      </c>
      <c r="DJ2" s="79" t="str">
        <f aca="false">BG2</f>
        <v>Bérgamo</v>
      </c>
      <c r="DK2" s="79" t="str">
        <f aca="false">BH2</f>
        <v>Bernardo</v>
      </c>
      <c r="DL2" s="79" t="str">
        <f aca="false">BI2</f>
        <v>Bruno</v>
      </c>
      <c r="DM2" s="79" t="str">
        <f aca="false">BJ2</f>
        <v>Caio</v>
      </c>
      <c r="DN2" s="79" t="str">
        <f aca="false">BK2</f>
        <v>Carlos Coimbra</v>
      </c>
      <c r="DO2" s="79" t="str">
        <f aca="false">BL2</f>
        <v>Costinha</v>
      </c>
      <c r="DP2" s="79" t="str">
        <f aca="false">BM2</f>
        <v>Daniel Borges</v>
      </c>
      <c r="DQ2" s="79" t="str">
        <f aca="false">BN2</f>
        <v>Danilo</v>
      </c>
      <c r="DR2" s="79" t="str">
        <f aca="false">BO2</f>
        <v>Walderi</v>
      </c>
      <c r="DS2" s="79" t="str">
        <f aca="false">BP2</f>
        <v>Duclerc</v>
      </c>
      <c r="DT2" s="79" t="str">
        <f aca="false">BQ2</f>
        <v>Elias</v>
      </c>
      <c r="DU2" s="79" t="str">
        <f aca="false">BR2</f>
        <v>Fabinho</v>
      </c>
      <c r="DV2" s="79" t="str">
        <f aca="false">BS2</f>
        <v>Felipe</v>
      </c>
      <c r="DW2" s="79" t="str">
        <f aca="false">BT2</f>
        <v>Fernando Bio</v>
      </c>
      <c r="DX2" s="79" t="str">
        <f aca="false">BU2</f>
        <v>Fiorito</v>
      </c>
      <c r="DY2" s="79" t="str">
        <f aca="false">BV2</f>
        <v>Flavio</v>
      </c>
      <c r="DZ2" s="79" t="str">
        <f aca="false">BW2</f>
        <v>Fontalvo</v>
      </c>
      <c r="EA2" s="79" t="str">
        <f aca="false">BX2</f>
        <v>Grilovic</v>
      </c>
      <c r="EB2" s="79" t="str">
        <f aca="false">BY2</f>
        <v>Guedes</v>
      </c>
      <c r="EC2" s="79" t="str">
        <f aca="false">BZ2</f>
        <v>Gus</v>
      </c>
      <c r="ED2" s="79" t="str">
        <f aca="false">CA2</f>
        <v>Ivan</v>
      </c>
      <c r="EE2" s="79" t="str">
        <f aca="false">CB2</f>
        <v>Juan</v>
      </c>
      <c r="EF2" s="79" t="str">
        <f aca="false">CC2</f>
        <v>Luis Carlos</v>
      </c>
      <c r="EG2" s="79" t="str">
        <f aca="false">CD2</f>
        <v>Luiz Henrique</v>
      </c>
      <c r="EH2" s="79" t="str">
        <f aca="false">CE2</f>
        <v>Magritto</v>
      </c>
      <c r="EI2" s="79" t="str">
        <f aca="false">CF2</f>
        <v>Marcelo</v>
      </c>
      <c r="EJ2" s="79" t="str">
        <f aca="false">CG2</f>
        <v>Odair</v>
      </c>
      <c r="EK2" s="79" t="str">
        <f aca="false">CH2</f>
        <v>Oswald</v>
      </c>
      <c r="EL2" s="79" t="str">
        <f aca="false">CI2</f>
        <v>Palazzo</v>
      </c>
      <c r="EM2" s="79" t="str">
        <f aca="false">CJ2</f>
        <v>Paulo</v>
      </c>
      <c r="EN2" s="79" t="str">
        <f aca="false">CK2</f>
        <v>Pedrão</v>
      </c>
      <c r="EO2" s="79" t="str">
        <f aca="false">CL2</f>
        <v>Tulio</v>
      </c>
      <c r="EP2" s="79" t="str">
        <f aca="false">CM2</f>
        <v>Persio</v>
      </c>
      <c r="EQ2" s="79" t="str">
        <f aca="false">CN2</f>
        <v>Pinga</v>
      </c>
      <c r="ER2" s="79" t="str">
        <f aca="false">CO2</f>
        <v>Pitch</v>
      </c>
      <c r="ES2" s="79" t="str">
        <f aca="false">CP2</f>
        <v>Reinaldo</v>
      </c>
      <c r="ET2" s="79" t="str">
        <f aca="false">CQ2</f>
        <v>Renato</v>
      </c>
      <c r="EU2" s="79" t="str">
        <f aca="false">CR2</f>
        <v>Robertinho</v>
      </c>
      <c r="EV2" s="79" t="str">
        <f aca="false">CS2</f>
        <v>Rogerio</v>
      </c>
      <c r="EW2" s="79" t="str">
        <f aca="false">CT2</f>
        <v>Salgado</v>
      </c>
      <c r="EX2" s="79" t="str">
        <f aca="false">CU2</f>
        <v>Sérgio Nacif</v>
      </c>
      <c r="EY2" s="79" t="str">
        <f aca="false">CV2</f>
        <v>Rubens</v>
      </c>
      <c r="EZ2" s="79" t="str">
        <f aca="false">CW2</f>
        <v>Zanoni</v>
      </c>
      <c r="FA2" s="79" t="str">
        <f aca="false">CX2</f>
        <v>Andre Bruni</v>
      </c>
      <c r="FB2" s="79" t="str">
        <f aca="false">CY2</f>
        <v>Fabio</v>
      </c>
      <c r="FC2" s="79" t="str">
        <f aca="false">CZ2</f>
        <v>Guto</v>
      </c>
      <c r="FD2" s="79" t="str">
        <f aca="false">DA2</f>
        <v>Xuru</v>
      </c>
      <c r="FE2" s="79" t="str">
        <f aca="false">DB2</f>
        <v>Yokota</v>
      </c>
      <c r="FF2" s="79" t="n">
        <f aca="false">DC2</f>
        <v>0</v>
      </c>
      <c r="FG2" s="80" t="s">
        <v>78</v>
      </c>
      <c r="FH2" s="85"/>
      <c r="FI2" s="78"/>
      <c r="FJ2" s="86" t="s">
        <v>80</v>
      </c>
      <c r="FK2" s="86" t="s">
        <v>81</v>
      </c>
      <c r="FL2" s="86" t="s">
        <v>82</v>
      </c>
    </row>
    <row r="3" customFormat="false" ht="12.75" hidden="false" customHeight="false" outlineLevel="0" collapsed="false">
      <c r="B3" s="87" t="str">
        <f aca="false">INTRO!B3</f>
        <v>Arthur Fontalvinho</v>
      </c>
      <c r="C3" s="88" t="str">
        <f aca="false">IF($B3=C$2,"-",IF(COUNTIF(CORRIDA!$M:$M,$B3&amp;" d. "&amp;C$2)=0,"",COUNTIF(CORRIDA!$M:$M,$B3&amp;" d. "&amp;C$2)))</f>
        <v>-</v>
      </c>
      <c r="D3" s="88" t="str">
        <f aca="false">IF($B3=D$2,"-",IF(COUNTIF(CORRIDA!$M:$M,$B3&amp;" d. "&amp;D$2)=0,"",COUNTIF(CORRIDA!$M:$M,$B3&amp;" d. "&amp;D$2)))</f>
        <v/>
      </c>
      <c r="E3" s="88" t="str">
        <f aca="false">IF($B3=E$2,"-",IF(COUNTIF(CORRIDA!$M:$M,$B3&amp;" d. "&amp;E$2)=0,"",COUNTIF(CORRIDA!$M:$M,$B3&amp;" d. "&amp;E$2)))</f>
        <v/>
      </c>
      <c r="F3" s="88" t="str">
        <f aca="false">IF($B3=F$2,"-",IF(COUNTIF(CORRIDA!$M:$M,$B3&amp;" d. "&amp;F$2)=0,"",COUNTIF(CORRIDA!$M:$M,$B3&amp;" d. "&amp;F$2)))</f>
        <v/>
      </c>
      <c r="G3" s="88" t="str">
        <f aca="false">IF($B3=G$2,"-",IF(COUNTIF(CORRIDA!$M:$M,$B3&amp;" d. "&amp;G$2)=0,"",COUNTIF(CORRIDA!$M:$M,$B3&amp;" d. "&amp;G$2)))</f>
        <v/>
      </c>
      <c r="H3" s="88" t="str">
        <f aca="false">IF($B3=H$2,"-",IF(COUNTIF(CORRIDA!$M:$M,$B3&amp;" d. "&amp;H$2)=0,"",COUNTIF(CORRIDA!$M:$M,$B3&amp;" d. "&amp;H$2)))</f>
        <v/>
      </c>
      <c r="I3" s="88" t="str">
        <f aca="false">IF($B3=I$2,"-",IF(COUNTIF(CORRIDA!$M:$M,$B3&amp;" d. "&amp;I$2)=0,"",COUNTIF(CORRIDA!$M:$M,$B3&amp;" d. "&amp;I$2)))</f>
        <v/>
      </c>
      <c r="J3" s="88" t="str">
        <f aca="false">IF($B3=J$2,"-",IF(COUNTIF(CORRIDA!$M:$M,$B3&amp;" d. "&amp;J$2)=0,"",COUNTIF(CORRIDA!$M:$M,$B3&amp;" d. "&amp;J$2)))</f>
        <v/>
      </c>
      <c r="K3" s="88" t="str">
        <f aca="false">IF($B3=K$2,"-",IF(COUNTIF(CORRIDA!$M:$M,$B3&amp;" d. "&amp;K$2)=0,"",COUNTIF(CORRIDA!$M:$M,$B3&amp;" d. "&amp;K$2)))</f>
        <v/>
      </c>
      <c r="L3" s="88" t="str">
        <f aca="false">IF($B3=L$2,"-",IF(COUNTIF(CORRIDA!$M:$M,$B3&amp;" d. "&amp;L$2)=0,"",COUNTIF(CORRIDA!$M:$M,$B3&amp;" d. "&amp;L$2)))</f>
        <v/>
      </c>
      <c r="M3" s="88" t="str">
        <f aca="false">IF($B3=M$2,"-",IF(COUNTIF(CORRIDA!$M:$M,$B3&amp;" d. "&amp;M$2)=0,"",COUNTIF(CORRIDA!$M:$M,$B3&amp;" d. "&amp;M$2)))</f>
        <v/>
      </c>
      <c r="N3" s="88" t="str">
        <f aca="false">IF($B3=N$2,"-",IF(COUNTIF(CORRIDA!$M:$M,$B3&amp;" d. "&amp;N$2)=0,"",COUNTIF(CORRIDA!$M:$M,$B3&amp;" d. "&amp;N$2)))</f>
        <v/>
      </c>
      <c r="O3" s="88" t="str">
        <f aca="false">IF($B3=O$2,"-",IF(COUNTIF(CORRIDA!$M:$M,$B3&amp;" d. "&amp;O$2)=0,"",COUNTIF(CORRIDA!$M:$M,$B3&amp;" d. "&amp;O$2)))</f>
        <v/>
      </c>
      <c r="P3" s="88" t="str">
        <f aca="false">IF($B3=P$2,"-",IF(COUNTIF(CORRIDA!$M:$M,$B3&amp;" d. "&amp;P$2)=0,"",COUNTIF(CORRIDA!$M:$M,$B3&amp;" d. "&amp;P$2)))</f>
        <v/>
      </c>
      <c r="Q3" s="88" t="str">
        <f aca="false">IF($B3=Q$2,"-",IF(COUNTIF(CORRIDA!$M:$M,$B3&amp;" d. "&amp;Q$2)=0,"",COUNTIF(CORRIDA!$M:$M,$B3&amp;" d. "&amp;Q$2)))</f>
        <v/>
      </c>
      <c r="R3" s="88" t="str">
        <f aca="false">IF($B3=R$2,"-",IF(COUNTIF(CORRIDA!$M:$M,$B3&amp;" d. "&amp;R$2)=0,"",COUNTIF(CORRIDA!$M:$M,$B3&amp;" d. "&amp;R$2)))</f>
        <v/>
      </c>
      <c r="S3" s="88" t="str">
        <f aca="false">IF($B3=S$2,"-",IF(COUNTIF(CORRIDA!$M:$M,$B3&amp;" d. "&amp;S$2)=0,"",COUNTIF(CORRIDA!$M:$M,$B3&amp;" d. "&amp;S$2)))</f>
        <v/>
      </c>
      <c r="T3" s="88" t="str">
        <f aca="false">IF($B3=T$2,"-",IF(COUNTIF(CORRIDA!$M:$M,$B3&amp;" d. "&amp;T$2)=0,"",COUNTIF(CORRIDA!$M:$M,$B3&amp;" d. "&amp;T$2)))</f>
        <v/>
      </c>
      <c r="U3" s="88" t="str">
        <f aca="false">IF($B3=U$2,"-",IF(COUNTIF(CORRIDA!$M:$M,$B3&amp;" d. "&amp;U$2)=0,"",COUNTIF(CORRIDA!$M:$M,$B3&amp;" d. "&amp;U$2)))</f>
        <v/>
      </c>
      <c r="V3" s="88" t="str">
        <f aca="false">IF($B3=V$2,"-",IF(COUNTIF(CORRIDA!$M:$M,$B3&amp;" d. "&amp;V$2)=0,"",COUNTIF(CORRIDA!$M:$M,$B3&amp;" d. "&amp;V$2)))</f>
        <v/>
      </c>
      <c r="W3" s="88" t="str">
        <f aca="false">IF($B3=W$2,"-",IF(COUNTIF(CORRIDA!$M:$M,$B3&amp;" d. "&amp;W$2)=0,"",COUNTIF(CORRIDA!$M:$M,$B3&amp;" d. "&amp;W$2)))</f>
        <v/>
      </c>
      <c r="X3" s="88" t="str">
        <f aca="false">IF($B3=X$2,"-",IF(COUNTIF(CORRIDA!$M:$M,$B3&amp;" d. "&amp;X$2)=0,"",COUNTIF(CORRIDA!$M:$M,$B3&amp;" d. "&amp;X$2)))</f>
        <v/>
      </c>
      <c r="Y3" s="88" t="str">
        <f aca="false">IF($B3=Y$2,"-",IF(COUNTIF(CORRIDA!$M:$M,$B3&amp;" d. "&amp;Y$2)=0,"",COUNTIF(CORRIDA!$M:$M,$B3&amp;" d. "&amp;Y$2)))</f>
        <v/>
      </c>
      <c r="Z3" s="88" t="str">
        <f aca="false">IF($B3=Z$2,"-",IF(COUNTIF(CORRIDA!$M:$M,$B3&amp;" d. "&amp;Z$2)=0,"",COUNTIF(CORRIDA!$M:$M,$B3&amp;" d. "&amp;Z$2)))</f>
        <v/>
      </c>
      <c r="AA3" s="88" t="str">
        <f aca="false">IF($B3=AA$2,"-",IF(COUNTIF(CORRIDA!$M:$M,$B3&amp;" d. "&amp;AA$2)=0,"",COUNTIF(CORRIDA!$M:$M,$B3&amp;" d. "&amp;AA$2)))</f>
        <v/>
      </c>
      <c r="AB3" s="88" t="str">
        <f aca="false">IF($B3=AB$2,"-",IF(COUNTIF(CORRIDA!$M:$M,$B3&amp;" d. "&amp;AB$2)=0,"",COUNTIF(CORRIDA!$M:$M,$B3&amp;" d. "&amp;AB$2)))</f>
        <v/>
      </c>
      <c r="AC3" s="88" t="str">
        <f aca="false">IF($B3=AC$2,"-",IF(COUNTIF(CORRIDA!$M:$M,$B3&amp;" d. "&amp;AC$2)=0,"",COUNTIF(CORRIDA!$M:$M,$B3&amp;" d. "&amp;AC$2)))</f>
        <v/>
      </c>
      <c r="AD3" s="88" t="str">
        <f aca="false">IF($B3=AD$2,"-",IF(COUNTIF(CORRIDA!$M:$M,$B3&amp;" d. "&amp;AD$2)=0,"",COUNTIF(CORRIDA!$M:$M,$B3&amp;" d. "&amp;AD$2)))</f>
        <v/>
      </c>
      <c r="AE3" s="88" t="str">
        <f aca="false">IF($B3=AE$2,"-",IF(COUNTIF(CORRIDA!$M:$M,$B3&amp;" d. "&amp;AE$2)=0,"",COUNTIF(CORRIDA!$M:$M,$B3&amp;" d. "&amp;AE$2)))</f>
        <v/>
      </c>
      <c r="AF3" s="88" t="str">
        <f aca="false">IF($B3=AF$2,"-",IF(COUNTIF(CORRIDA!$M:$M,$B3&amp;" d. "&amp;AF$2)=0,"",COUNTIF(CORRIDA!$M:$M,$B3&amp;" d. "&amp;AF$2)))</f>
        <v/>
      </c>
      <c r="AG3" s="88" t="str">
        <f aca="false">IF($B3=AG$2,"-",IF(COUNTIF(CORRIDA!$M:$M,$B3&amp;" d. "&amp;AG$2)=0,"",COUNTIF(CORRIDA!$M:$M,$B3&amp;" d. "&amp;AG$2)))</f>
        <v/>
      </c>
      <c r="AH3" s="88" t="str">
        <f aca="false">IF($B3=AH$2,"-",IF(COUNTIF(CORRIDA!$M:$M,$B3&amp;" d. "&amp;AH$2)=0,"",COUNTIF(CORRIDA!$M:$M,$B3&amp;" d. "&amp;AH$2)))</f>
        <v/>
      </c>
      <c r="AI3" s="88" t="str">
        <f aca="false">IF($B3=AI$2,"-",IF(COUNTIF(CORRIDA!$M:$M,$B3&amp;" d. "&amp;AI$2)=0,"",COUNTIF(CORRIDA!$M:$M,$B3&amp;" d. "&amp;AI$2)))</f>
        <v/>
      </c>
      <c r="AJ3" s="88" t="str">
        <f aca="false">IF($B3=AJ$2,"-",IF(COUNTIF(CORRIDA!$M:$M,$B3&amp;" d. "&amp;AJ$2)=0,"",COUNTIF(CORRIDA!$M:$M,$B3&amp;" d. "&amp;AJ$2)))</f>
        <v/>
      </c>
      <c r="AK3" s="88" t="str">
        <f aca="false">IF($B3=AK$2,"-",IF(COUNTIF(CORRIDA!$M:$M,$B3&amp;" d. "&amp;AK$2)=0,"",COUNTIF(CORRIDA!$M:$M,$B3&amp;" d. "&amp;AK$2)))</f>
        <v/>
      </c>
      <c r="AL3" s="88" t="str">
        <f aca="false">IF($B3=AL$2,"-",IF(COUNTIF(CORRIDA!$M:$M,$B3&amp;" d. "&amp;AL$2)=0,"",COUNTIF(CORRIDA!$M:$M,$B3&amp;" d. "&amp;AL$2)))</f>
        <v/>
      </c>
      <c r="AM3" s="88" t="str">
        <f aca="false">IF($B3=AM$2,"-",IF(COUNTIF(CORRIDA!$M:$M,$B3&amp;" d. "&amp;AM$2)=0,"",COUNTIF(CORRIDA!$M:$M,$B3&amp;" d. "&amp;AM$2)))</f>
        <v/>
      </c>
      <c r="AN3" s="88" t="str">
        <f aca="false">IF($B3=AN$2,"-",IF(COUNTIF(CORRIDA!$M:$M,$B3&amp;" d. "&amp;AN$2)=0,"",COUNTIF(CORRIDA!$M:$M,$B3&amp;" d. "&amp;AN$2)))</f>
        <v/>
      </c>
      <c r="AO3" s="88" t="str">
        <f aca="false">IF($B3=AO$2,"-",IF(COUNTIF(CORRIDA!$M:$M,$B3&amp;" d. "&amp;AO$2)=0,"",COUNTIF(CORRIDA!$M:$M,$B3&amp;" d. "&amp;AO$2)))</f>
        <v/>
      </c>
      <c r="AP3" s="88" t="str">
        <f aca="false">IF($B3=AP$2,"-",IF(COUNTIF(CORRIDA!$M:$M,$B3&amp;" d. "&amp;AP$2)=0,"",COUNTIF(CORRIDA!$M:$M,$B3&amp;" d. "&amp;AP$2)))</f>
        <v/>
      </c>
      <c r="AQ3" s="88" t="str">
        <f aca="false">IF($B3=AQ$2,"-",IF(COUNTIF(CORRIDA!$M:$M,$B3&amp;" d. "&amp;AQ$2)=0,"",COUNTIF(CORRIDA!$M:$M,$B3&amp;" d. "&amp;AQ$2)))</f>
        <v/>
      </c>
      <c r="AR3" s="88" t="str">
        <f aca="false">IF($B3=AR$2,"-",IF(COUNTIF(CORRIDA!$M:$M,$B3&amp;" d. "&amp;AR$2)=0,"",COUNTIF(CORRIDA!$M:$M,$B3&amp;" d. "&amp;AR$2)))</f>
        <v/>
      </c>
      <c r="AS3" s="88" t="str">
        <f aca="false">IF($B3=AS$2,"-",IF(COUNTIF(CORRIDA!$M:$M,$B3&amp;" d. "&amp;AS$2)=0,"",COUNTIF(CORRIDA!$M:$M,$B3&amp;" d. "&amp;AS$2)))</f>
        <v/>
      </c>
      <c r="AT3" s="88" t="str">
        <f aca="false">IF($B3=AT$2,"-",IF(COUNTIF(CORRIDA!$M:$M,$B3&amp;" d. "&amp;AT$2)=0,"",COUNTIF(CORRIDA!$M:$M,$B3&amp;" d. "&amp;AT$2)))</f>
        <v/>
      </c>
      <c r="AU3" s="88" t="str">
        <f aca="false">IF($B3=AU$2,"-",IF(COUNTIF(CORRIDA!$M:$M,$B3&amp;" d. "&amp;AU$2)=0,"",COUNTIF(CORRIDA!$M:$M,$B3&amp;" d. "&amp;AU$2)))</f>
        <v/>
      </c>
      <c r="AV3" s="88" t="str">
        <f aca="false">IF($B3=AV$2,"-",IF(COUNTIF(CORRIDA!$M:$M,$B3&amp;" d. "&amp;AV$2)=0,"",COUNTIF(CORRIDA!$M:$M,$B3&amp;" d. "&amp;AV$2)))</f>
        <v/>
      </c>
      <c r="AW3" s="88" t="str">
        <f aca="false">IF($B3=AW$2,"-",IF(COUNTIF(CORRIDA!$M:$M,$B3&amp;" d. "&amp;AW$2)=0,"",COUNTIF(CORRIDA!$M:$M,$B3&amp;" d. "&amp;AW$2)))</f>
        <v/>
      </c>
      <c r="AX3" s="88" t="str">
        <f aca="false">IF($B3=AX$2,"-",IF(COUNTIF(CORRIDA!$M:$M,$B3&amp;" d. "&amp;AX$2)=0,"",COUNTIF(CORRIDA!$M:$M,$B3&amp;" d. "&amp;AX$2)))</f>
        <v/>
      </c>
      <c r="AY3" s="88" t="str">
        <f aca="false">IF($B3=AY$2,"-",IF(COUNTIF(CORRIDA!$M:$M,$B3&amp;" d. "&amp;AY$2)=0,"",COUNTIF(CORRIDA!$M:$M,$B3&amp;" d. "&amp;AY$2)))</f>
        <v/>
      </c>
      <c r="AZ3" s="88" t="str">
        <f aca="false">IF($B3=AZ$2,"-",IF(COUNTIF(CORRIDA!$M:$M,$B3&amp;" d. "&amp;AZ$2)=0,"",COUNTIF(CORRIDA!$M:$M,$B3&amp;" d. "&amp;AZ$2)))</f>
        <v/>
      </c>
      <c r="BA3" s="89" t="n">
        <f aca="false">SUM(C3:AZ3)</f>
        <v>0</v>
      </c>
      <c r="BE3" s="87" t="str">
        <f aca="false">B3</f>
        <v>Arthur Fontalvinho</v>
      </c>
      <c r="BF3" s="90" t="str">
        <f aca="false">IF($B3=BF$2,"-",IF(COUNTIF(CORRIDA!$M:$M,$B3&amp;" d. "&amp;BF$2)+COUNTIF(CORRIDA!$M:$M,BF$2&amp;" d. "&amp;$B3)=0,"",COUNTIF(CORRIDA!$M:$M,$B3&amp;" d. "&amp;BF$2)+COUNTIF(CORRIDA!$M:$M,BF$2&amp;" d. "&amp;$B3)))</f>
        <v>-</v>
      </c>
      <c r="BG3" s="90" t="str">
        <f aca="false">IF($B3=BG$2,"-",IF(COUNTIF(CORRIDA!$M:$M,$B3&amp;" d. "&amp;BG$2)+COUNTIF(CORRIDA!$M:$M,BG$2&amp;" d. "&amp;$B3)=0,"",COUNTIF(CORRIDA!$M:$M,$B3&amp;" d. "&amp;BG$2)+COUNTIF(CORRIDA!$M:$M,BG$2&amp;" d. "&amp;$B3)))</f>
        <v/>
      </c>
      <c r="BH3" s="90" t="str">
        <f aca="false">IF($B3=BH$2,"-",IF(COUNTIF(CORRIDA!$M:$M,$B3&amp;" d. "&amp;BH$2)+COUNTIF(CORRIDA!$M:$M,BH$2&amp;" d. "&amp;$B3)=0,"",COUNTIF(CORRIDA!$M:$M,$B3&amp;" d. "&amp;BH$2)+COUNTIF(CORRIDA!$M:$M,BH$2&amp;" d. "&amp;$B3)))</f>
        <v/>
      </c>
      <c r="BI3" s="90" t="n">
        <f aca="false">IF($B3=BI$2,"-",IF(COUNTIF(CORRIDA!$M:$M,$B3&amp;" d. "&amp;BI$2)+COUNTIF(CORRIDA!$M:$M,BI$2&amp;" d. "&amp;$B3)=0,"",COUNTIF(CORRIDA!$M:$M,$B3&amp;" d. "&amp;BI$2)+COUNTIF(CORRIDA!$M:$M,BI$2&amp;" d. "&amp;$B3)))</f>
        <v>1</v>
      </c>
      <c r="BJ3" s="90" t="str">
        <f aca="false">IF($B3=BJ$2,"-",IF(COUNTIF(CORRIDA!$M:$M,$B3&amp;" d. "&amp;BJ$2)+COUNTIF(CORRIDA!$M:$M,BJ$2&amp;" d. "&amp;$B3)=0,"",COUNTIF(CORRIDA!$M:$M,$B3&amp;" d. "&amp;BJ$2)+COUNTIF(CORRIDA!$M:$M,BJ$2&amp;" d. "&amp;$B3)))</f>
        <v/>
      </c>
      <c r="BK3" s="90" t="str">
        <f aca="false">IF($B3=BK$2,"-",IF(COUNTIF(CORRIDA!$M:$M,$B3&amp;" d. "&amp;BK$2)+COUNTIF(CORRIDA!$M:$M,BK$2&amp;" d. "&amp;$B3)=0,"",COUNTIF(CORRIDA!$M:$M,$B3&amp;" d. "&amp;BK$2)+COUNTIF(CORRIDA!$M:$M,BK$2&amp;" d. "&amp;$B3)))</f>
        <v/>
      </c>
      <c r="BL3" s="90" t="str">
        <f aca="false">IF($B3=BL$2,"-",IF(COUNTIF(CORRIDA!$M:$M,$B3&amp;" d. "&amp;BL$2)+COUNTIF(CORRIDA!$M:$M,BL$2&amp;" d. "&amp;$B3)=0,"",COUNTIF(CORRIDA!$M:$M,$B3&amp;" d. "&amp;BL$2)+COUNTIF(CORRIDA!$M:$M,BL$2&amp;" d. "&amp;$B3)))</f>
        <v/>
      </c>
      <c r="BM3" s="90" t="str">
        <f aca="false">IF($B3=BM$2,"-",IF(COUNTIF(CORRIDA!$M:$M,$B3&amp;" d. "&amp;BM$2)+COUNTIF(CORRIDA!$M:$M,BM$2&amp;" d. "&amp;$B3)=0,"",COUNTIF(CORRIDA!$M:$M,$B3&amp;" d. "&amp;BM$2)+COUNTIF(CORRIDA!$M:$M,BM$2&amp;" d. "&amp;$B3)))</f>
        <v/>
      </c>
      <c r="BN3" s="90" t="str">
        <f aca="false">IF($B3=BN$2,"-",IF(COUNTIF(CORRIDA!$M:$M,$B3&amp;" d. "&amp;BN$2)+COUNTIF(CORRIDA!$M:$M,BN$2&amp;" d. "&amp;$B3)=0,"",COUNTIF(CORRIDA!$M:$M,$B3&amp;" d. "&amp;BN$2)+COUNTIF(CORRIDA!$M:$M,BN$2&amp;" d. "&amp;$B3)))</f>
        <v/>
      </c>
      <c r="BO3" s="90" t="str">
        <f aca="false">IF($B3=BO$2,"-",IF(COUNTIF(CORRIDA!$M:$M,$B3&amp;" d. "&amp;BO$2)+COUNTIF(CORRIDA!$M:$M,BO$2&amp;" d. "&amp;$B3)=0,"",COUNTIF(CORRIDA!$M:$M,$B3&amp;" d. "&amp;BO$2)+COUNTIF(CORRIDA!$M:$M,BO$2&amp;" d. "&amp;$B3)))</f>
        <v/>
      </c>
      <c r="BP3" s="90" t="str">
        <f aca="false">IF($B3=BP$2,"-",IF(COUNTIF(CORRIDA!$M:$M,$B3&amp;" d. "&amp;BP$2)+COUNTIF(CORRIDA!$M:$M,BP$2&amp;" d. "&amp;$B3)=0,"",COUNTIF(CORRIDA!$M:$M,$B3&amp;" d. "&amp;BP$2)+COUNTIF(CORRIDA!$M:$M,BP$2&amp;" d. "&amp;$B3)))</f>
        <v/>
      </c>
      <c r="BQ3" s="90" t="str">
        <f aca="false">IF($B3=BQ$2,"-",IF(COUNTIF(CORRIDA!$M:$M,$B3&amp;" d. "&amp;BQ$2)+COUNTIF(CORRIDA!$M:$M,BQ$2&amp;" d. "&amp;$B3)=0,"",COUNTIF(CORRIDA!$M:$M,$B3&amp;" d. "&amp;BQ$2)+COUNTIF(CORRIDA!$M:$M,BQ$2&amp;" d. "&amp;$B3)))</f>
        <v/>
      </c>
      <c r="BR3" s="90" t="str">
        <f aca="false">IF($B3=BR$2,"-",IF(COUNTIF(CORRIDA!$M:$M,$B3&amp;" d. "&amp;BR$2)+COUNTIF(CORRIDA!$M:$M,BR$2&amp;" d. "&amp;$B3)=0,"",COUNTIF(CORRIDA!$M:$M,$B3&amp;" d. "&amp;BR$2)+COUNTIF(CORRIDA!$M:$M,BR$2&amp;" d. "&amp;$B3)))</f>
        <v/>
      </c>
      <c r="BS3" s="90" t="str">
        <f aca="false">IF($B3=BS$2,"-",IF(COUNTIF(CORRIDA!$M:$M,$B3&amp;" d. "&amp;BS$2)+COUNTIF(CORRIDA!$M:$M,BS$2&amp;" d. "&amp;$B3)=0,"",COUNTIF(CORRIDA!$M:$M,$B3&amp;" d. "&amp;BS$2)+COUNTIF(CORRIDA!$M:$M,BS$2&amp;" d. "&amp;$B3)))</f>
        <v/>
      </c>
      <c r="BT3" s="90" t="str">
        <f aca="false">IF($B3=BT$2,"-",IF(COUNTIF(CORRIDA!$M:$M,$B3&amp;" d. "&amp;BT$2)+COUNTIF(CORRIDA!$M:$M,BT$2&amp;" d. "&amp;$B3)=0,"",COUNTIF(CORRIDA!$M:$M,$B3&amp;" d. "&amp;BT$2)+COUNTIF(CORRIDA!$M:$M,BT$2&amp;" d. "&amp;$B3)))</f>
        <v/>
      </c>
      <c r="BU3" s="90" t="str">
        <f aca="false">IF($B3=BU$2,"-",IF(COUNTIF(CORRIDA!$M:$M,$B3&amp;" d. "&amp;BU$2)+COUNTIF(CORRIDA!$M:$M,BU$2&amp;" d. "&amp;$B3)=0,"",COUNTIF(CORRIDA!$M:$M,$B3&amp;" d. "&amp;BU$2)+COUNTIF(CORRIDA!$M:$M,BU$2&amp;" d. "&amp;$B3)))</f>
        <v/>
      </c>
      <c r="BV3" s="90" t="str">
        <f aca="false">IF($B3=BV$2,"-",IF(COUNTIF(CORRIDA!$M:$M,$B3&amp;" d. "&amp;BV$2)+COUNTIF(CORRIDA!$M:$M,BV$2&amp;" d. "&amp;$B3)=0,"",COUNTIF(CORRIDA!$M:$M,$B3&amp;" d. "&amp;BV$2)+COUNTIF(CORRIDA!$M:$M,BV$2&amp;" d. "&amp;$B3)))</f>
        <v/>
      </c>
      <c r="BW3" s="90" t="str">
        <f aca="false">IF($B3=BW$2,"-",IF(COUNTIF(CORRIDA!$M:$M,$B3&amp;" d. "&amp;BW$2)+COUNTIF(CORRIDA!$M:$M,BW$2&amp;" d. "&amp;$B3)=0,"",COUNTIF(CORRIDA!$M:$M,$B3&amp;" d. "&amp;BW$2)+COUNTIF(CORRIDA!$M:$M,BW$2&amp;" d. "&amp;$B3)))</f>
        <v/>
      </c>
      <c r="BX3" s="90" t="str">
        <f aca="false">IF($B3=BX$2,"-",IF(COUNTIF(CORRIDA!$M:$M,$B3&amp;" d. "&amp;BX$2)+COUNTIF(CORRIDA!$M:$M,BX$2&amp;" d. "&amp;$B3)=0,"",COUNTIF(CORRIDA!$M:$M,$B3&amp;" d. "&amp;BX$2)+COUNTIF(CORRIDA!$M:$M,BX$2&amp;" d. "&amp;$B3)))</f>
        <v/>
      </c>
      <c r="BY3" s="90" t="str">
        <f aca="false">IF($B3=BY$2,"-",IF(COUNTIF(CORRIDA!$M:$M,$B3&amp;" d. "&amp;BY$2)+COUNTIF(CORRIDA!$M:$M,BY$2&amp;" d. "&amp;$B3)=0,"",COUNTIF(CORRIDA!$M:$M,$B3&amp;" d. "&amp;BY$2)+COUNTIF(CORRIDA!$M:$M,BY$2&amp;" d. "&amp;$B3)))</f>
        <v/>
      </c>
      <c r="BZ3" s="90" t="str">
        <f aca="false">IF($B3=BZ$2,"-",IF(COUNTIF(CORRIDA!$M:$M,$B3&amp;" d. "&amp;BZ$2)+COUNTIF(CORRIDA!$M:$M,BZ$2&amp;" d. "&amp;$B3)=0,"",COUNTIF(CORRIDA!$M:$M,$B3&amp;" d. "&amp;BZ$2)+COUNTIF(CORRIDA!$M:$M,BZ$2&amp;" d. "&amp;$B3)))</f>
        <v/>
      </c>
      <c r="CA3" s="90" t="str">
        <f aca="false">IF($B3=CA$2,"-",IF(COUNTIF(CORRIDA!$M:$M,$B3&amp;" d. "&amp;CA$2)+COUNTIF(CORRIDA!$M:$M,CA$2&amp;" d. "&amp;$B3)=0,"",COUNTIF(CORRIDA!$M:$M,$B3&amp;" d. "&amp;CA$2)+COUNTIF(CORRIDA!$M:$M,CA$2&amp;" d. "&amp;$B3)))</f>
        <v/>
      </c>
      <c r="CB3" s="90" t="str">
        <f aca="false">IF($B3=CB$2,"-",IF(COUNTIF(CORRIDA!$M:$M,$B3&amp;" d. "&amp;CB$2)+COUNTIF(CORRIDA!$M:$M,CB$2&amp;" d. "&amp;$B3)=0,"",COUNTIF(CORRIDA!$M:$M,$B3&amp;" d. "&amp;CB$2)+COUNTIF(CORRIDA!$M:$M,CB$2&amp;" d. "&amp;$B3)))</f>
        <v/>
      </c>
      <c r="CC3" s="90" t="str">
        <f aca="false">IF($B3=CC$2,"-",IF(COUNTIF(CORRIDA!$M:$M,$B3&amp;" d. "&amp;CC$2)+COUNTIF(CORRIDA!$M:$M,CC$2&amp;" d. "&amp;$B3)=0,"",COUNTIF(CORRIDA!$M:$M,$B3&amp;" d. "&amp;CC$2)+COUNTIF(CORRIDA!$M:$M,CC$2&amp;" d. "&amp;$B3)))</f>
        <v/>
      </c>
      <c r="CD3" s="90" t="str">
        <f aca="false">IF($B3=CD$2,"-",IF(COUNTIF(CORRIDA!$M:$M,$B3&amp;" d. "&amp;CD$2)+COUNTIF(CORRIDA!$M:$M,CD$2&amp;" d. "&amp;$B3)=0,"",COUNTIF(CORRIDA!$M:$M,$B3&amp;" d. "&amp;CD$2)+COUNTIF(CORRIDA!$M:$M,CD$2&amp;" d. "&amp;$B3)))</f>
        <v/>
      </c>
      <c r="CE3" s="90" t="str">
        <f aca="false">IF($B3=CE$2,"-",IF(COUNTIF(CORRIDA!$M:$M,$B3&amp;" d. "&amp;CE$2)+COUNTIF(CORRIDA!$M:$M,CE$2&amp;" d. "&amp;$B3)=0,"",COUNTIF(CORRIDA!$M:$M,$B3&amp;" d. "&amp;CE$2)+COUNTIF(CORRIDA!$M:$M,CE$2&amp;" d. "&amp;$B3)))</f>
        <v/>
      </c>
      <c r="CF3" s="90" t="str">
        <f aca="false">IF($B3=CF$2,"-",IF(COUNTIF(CORRIDA!$M:$M,$B3&amp;" d. "&amp;CF$2)+COUNTIF(CORRIDA!$M:$M,CF$2&amp;" d. "&amp;$B3)=0,"",COUNTIF(CORRIDA!$M:$M,$B3&amp;" d. "&amp;CF$2)+COUNTIF(CORRIDA!$M:$M,CF$2&amp;" d. "&amp;$B3)))</f>
        <v/>
      </c>
      <c r="CG3" s="90" t="str">
        <f aca="false">IF($B3=CG$2,"-",IF(COUNTIF(CORRIDA!$M:$M,$B3&amp;" d. "&amp;CG$2)+COUNTIF(CORRIDA!$M:$M,CG$2&amp;" d. "&amp;$B3)=0,"",COUNTIF(CORRIDA!$M:$M,$B3&amp;" d. "&amp;CG$2)+COUNTIF(CORRIDA!$M:$M,CG$2&amp;" d. "&amp;$B3)))</f>
        <v/>
      </c>
      <c r="CH3" s="90" t="str">
        <f aca="false">IF($B3=CH$2,"-",IF(COUNTIF(CORRIDA!$M:$M,$B3&amp;" d. "&amp;CH$2)+COUNTIF(CORRIDA!$M:$M,CH$2&amp;" d. "&amp;$B3)=0,"",COUNTIF(CORRIDA!$M:$M,$B3&amp;" d. "&amp;CH$2)+COUNTIF(CORRIDA!$M:$M,CH$2&amp;" d. "&amp;$B3)))</f>
        <v/>
      </c>
      <c r="CI3" s="90" t="str">
        <f aca="false">IF($B3=CI$2,"-",IF(COUNTIF(CORRIDA!$M:$M,$B3&amp;" d. "&amp;CI$2)+COUNTIF(CORRIDA!$M:$M,CI$2&amp;" d. "&amp;$B3)=0,"",COUNTIF(CORRIDA!$M:$M,$B3&amp;" d. "&amp;CI$2)+COUNTIF(CORRIDA!$M:$M,CI$2&amp;" d. "&amp;$B3)))</f>
        <v/>
      </c>
      <c r="CJ3" s="90" t="str">
        <f aca="false">IF($B3=CJ$2,"-",IF(COUNTIF(CORRIDA!$M:$M,$B3&amp;" d. "&amp;CJ$2)+COUNTIF(CORRIDA!$M:$M,CJ$2&amp;" d. "&amp;$B3)=0,"",COUNTIF(CORRIDA!$M:$M,$B3&amp;" d. "&amp;CJ$2)+COUNTIF(CORRIDA!$M:$M,CJ$2&amp;" d. "&amp;$B3)))</f>
        <v/>
      </c>
      <c r="CK3" s="90" t="str">
        <f aca="false">IF($B3=CK$2,"-",IF(COUNTIF(CORRIDA!$M:$M,$B3&amp;" d. "&amp;CK$2)+COUNTIF(CORRIDA!$M:$M,CK$2&amp;" d. "&amp;$B3)=0,"",COUNTIF(CORRIDA!$M:$M,$B3&amp;" d. "&amp;CK$2)+COUNTIF(CORRIDA!$M:$M,CK$2&amp;" d. "&amp;$B3)))</f>
        <v/>
      </c>
      <c r="CL3" s="90" t="str">
        <f aca="false">IF($B3=CL$2,"-",IF(COUNTIF(CORRIDA!$M:$M,$B3&amp;" d. "&amp;CL$2)+COUNTIF(CORRIDA!$M:$M,CL$2&amp;" d. "&amp;$B3)=0,"",COUNTIF(CORRIDA!$M:$M,$B3&amp;" d. "&amp;CL$2)+COUNTIF(CORRIDA!$M:$M,CL$2&amp;" d. "&amp;$B3)))</f>
        <v/>
      </c>
      <c r="CM3" s="90" t="str">
        <f aca="false">IF($B3=CM$2,"-",IF(COUNTIF(CORRIDA!$M:$M,$B3&amp;" d. "&amp;CM$2)+COUNTIF(CORRIDA!$M:$M,CM$2&amp;" d. "&amp;$B3)=0,"",COUNTIF(CORRIDA!$M:$M,$B3&amp;" d. "&amp;CM$2)+COUNTIF(CORRIDA!$M:$M,CM$2&amp;" d. "&amp;$B3)))</f>
        <v/>
      </c>
      <c r="CN3" s="90" t="str">
        <f aca="false">IF($B3=CN$2,"-",IF(COUNTIF(CORRIDA!$M:$M,$B3&amp;" d. "&amp;CN$2)+COUNTIF(CORRIDA!$M:$M,CN$2&amp;" d. "&amp;$B3)=0,"",COUNTIF(CORRIDA!$M:$M,$B3&amp;" d. "&amp;CN$2)+COUNTIF(CORRIDA!$M:$M,CN$2&amp;" d. "&amp;$B3)))</f>
        <v/>
      </c>
      <c r="CO3" s="90" t="str">
        <f aca="false">IF($B3=CO$2,"-",IF(COUNTIF(CORRIDA!$M:$M,$B3&amp;" d. "&amp;CO$2)+COUNTIF(CORRIDA!$M:$M,CO$2&amp;" d. "&amp;$B3)=0,"",COUNTIF(CORRIDA!$M:$M,$B3&amp;" d. "&amp;CO$2)+COUNTIF(CORRIDA!$M:$M,CO$2&amp;" d. "&amp;$B3)))</f>
        <v/>
      </c>
      <c r="CP3" s="90" t="str">
        <f aca="false">IF($B3=CP$2,"-",IF(COUNTIF(CORRIDA!$M:$M,$B3&amp;" d. "&amp;CP$2)+COUNTIF(CORRIDA!$M:$M,CP$2&amp;" d. "&amp;$B3)=0,"",COUNTIF(CORRIDA!$M:$M,$B3&amp;" d. "&amp;CP$2)+COUNTIF(CORRIDA!$M:$M,CP$2&amp;" d. "&amp;$B3)))</f>
        <v/>
      </c>
      <c r="CQ3" s="90" t="str">
        <f aca="false">IF($B3=CQ$2,"-",IF(COUNTIF(CORRIDA!$M:$M,$B3&amp;" d. "&amp;CQ$2)+COUNTIF(CORRIDA!$M:$M,CQ$2&amp;" d. "&amp;$B3)=0,"",COUNTIF(CORRIDA!$M:$M,$B3&amp;" d. "&amp;CQ$2)+COUNTIF(CORRIDA!$M:$M,CQ$2&amp;" d. "&amp;$B3)))</f>
        <v/>
      </c>
      <c r="CR3" s="90" t="str">
        <f aca="false">IF($B3=CR$2,"-",IF(COUNTIF(CORRIDA!$M:$M,$B3&amp;" d. "&amp;CR$2)+COUNTIF(CORRIDA!$M:$M,CR$2&amp;" d. "&amp;$B3)=0,"",COUNTIF(CORRIDA!$M:$M,$B3&amp;" d. "&amp;CR$2)+COUNTIF(CORRIDA!$M:$M,CR$2&amp;" d. "&amp;$B3)))</f>
        <v/>
      </c>
      <c r="CS3" s="90" t="str">
        <f aca="false">IF($B3=CS$2,"-",IF(COUNTIF(CORRIDA!$M:$M,$B3&amp;" d. "&amp;CS$2)+COUNTIF(CORRIDA!$M:$M,CS$2&amp;" d. "&amp;$B3)=0,"",COUNTIF(CORRIDA!$M:$M,$B3&amp;" d. "&amp;CS$2)+COUNTIF(CORRIDA!$M:$M,CS$2&amp;" d. "&amp;$B3)))</f>
        <v/>
      </c>
      <c r="CT3" s="90" t="str">
        <f aca="false">IF($B3=CT$2,"-",IF(COUNTIF(CORRIDA!$M:$M,$B3&amp;" d. "&amp;CT$2)+COUNTIF(CORRIDA!$M:$M,CT$2&amp;" d. "&amp;$B3)=0,"",COUNTIF(CORRIDA!$M:$M,$B3&amp;" d. "&amp;CT$2)+COUNTIF(CORRIDA!$M:$M,CT$2&amp;" d. "&amp;$B3)))</f>
        <v/>
      </c>
      <c r="CU3" s="90" t="str">
        <f aca="false">IF($B3=CU$2,"-",IF(COUNTIF(CORRIDA!$M:$M,$B3&amp;" d. "&amp;CU$2)+COUNTIF(CORRIDA!$M:$M,CU$2&amp;" d. "&amp;$B3)=0,"",COUNTIF(CORRIDA!$M:$M,$B3&amp;" d. "&amp;CU$2)+COUNTIF(CORRIDA!$M:$M,CU$2&amp;" d. "&amp;$B3)))</f>
        <v/>
      </c>
      <c r="CV3" s="90" t="str">
        <f aca="false">IF($B3=CV$2,"-",IF(COUNTIF(CORRIDA!$M:$M,$B3&amp;" d. "&amp;CV$2)+COUNTIF(CORRIDA!$M:$M,CV$2&amp;" d. "&amp;$B3)=0,"",COUNTIF(CORRIDA!$M:$M,$B3&amp;" d. "&amp;CV$2)+COUNTIF(CORRIDA!$M:$M,CV$2&amp;" d. "&amp;$B3)))</f>
        <v/>
      </c>
      <c r="CW3" s="90" t="str">
        <f aca="false">IF($B3=CW$2,"-",IF(COUNTIF(CORRIDA!$M:$M,$B3&amp;" d. "&amp;CW$2)+COUNTIF(CORRIDA!$M:$M,CW$2&amp;" d. "&amp;$B3)=0,"",COUNTIF(CORRIDA!$M:$M,$B3&amp;" d. "&amp;CW$2)+COUNTIF(CORRIDA!$M:$M,CW$2&amp;" d. "&amp;$B3)))</f>
        <v/>
      </c>
      <c r="CX3" s="90" t="str">
        <f aca="false">IF($B3=CX$2,"-",IF(COUNTIF(CORRIDA!$M:$M,$B3&amp;" d. "&amp;CX$2)+COUNTIF(CORRIDA!$M:$M,CX$2&amp;" d. "&amp;$B3)=0,"",COUNTIF(CORRIDA!$M:$M,$B3&amp;" d. "&amp;CX$2)+COUNTIF(CORRIDA!$M:$M,CX$2&amp;" d. "&amp;$B3)))</f>
        <v/>
      </c>
      <c r="CY3" s="90" t="str">
        <f aca="false">IF($B3=CY$2,"-",IF(COUNTIF(CORRIDA!$M:$M,$B3&amp;" d. "&amp;CY$2)+COUNTIF(CORRIDA!$M:$M,CY$2&amp;" d. "&amp;$B3)=0,"",COUNTIF(CORRIDA!$M:$M,$B3&amp;" d. "&amp;CY$2)+COUNTIF(CORRIDA!$M:$M,CY$2&amp;" d. "&amp;$B3)))</f>
        <v/>
      </c>
      <c r="CZ3" s="90" t="str">
        <f aca="false">IF($B3=CZ$2,"-",IF(COUNTIF(CORRIDA!$M:$M,$B3&amp;" d. "&amp;CZ$2)+COUNTIF(CORRIDA!$M:$M,CZ$2&amp;" d. "&amp;$B3)=0,"",COUNTIF(CORRIDA!$M:$M,$B3&amp;" d. "&amp;CZ$2)+COUNTIF(CORRIDA!$M:$M,CZ$2&amp;" d. "&amp;$B3)))</f>
        <v/>
      </c>
      <c r="DA3" s="90" t="str">
        <f aca="false">IF($B3=DA$2,"-",IF(COUNTIF(CORRIDA!$M:$M,$B3&amp;" d. "&amp;DA$2)+COUNTIF(CORRIDA!$M:$M,DA$2&amp;" d. "&amp;$B3)=0,"",COUNTIF(CORRIDA!$M:$M,$B3&amp;" d. "&amp;DA$2)+COUNTIF(CORRIDA!$M:$M,DA$2&amp;" d. "&amp;$B3)))</f>
        <v/>
      </c>
      <c r="DB3" s="90" t="str">
        <f aca="false">IF($B3=DB$2,"-",IF(COUNTIF(CORRIDA!$M:$M,$B3&amp;" d. "&amp;DB$2)+COUNTIF(CORRIDA!$M:$M,DB$2&amp;" d. "&amp;$B3)=0,"",COUNTIF(CORRIDA!$M:$M,$B3&amp;" d. "&amp;DB$2)+COUNTIF(CORRIDA!$M:$M,DB$2&amp;" d. "&amp;$B3)))</f>
        <v/>
      </c>
      <c r="DC3" s="90" t="str">
        <f aca="false">IF($B3=DC$2,"-",IF(COUNTIF(CORRIDA!$M:$M,$B3&amp;" d. "&amp;DC$2)+COUNTIF(CORRIDA!$M:$M,DC$2&amp;" d. "&amp;$B3)=0,"",COUNTIF(CORRIDA!$M:$M,$B3&amp;" d. "&amp;DC$2)+COUNTIF(CORRIDA!$M:$M,DC$2&amp;" d. "&amp;$B3)))</f>
        <v/>
      </c>
      <c r="DD3" s="89" t="n">
        <f aca="false">SUM(BF3:DC3)</f>
        <v>1</v>
      </c>
      <c r="DE3" s="91" t="n">
        <f aca="false">COUNTIF(BF3:DC3,"&gt;0")</f>
        <v>1</v>
      </c>
      <c r="DF3" s="92" t="n">
        <f aca="false">IF(COUNTIF(BF3:DC3,"&gt;0")&lt;10,0,QUOTIENT(COUNTIF(BF3:DC3,"&gt;0"),5)*50)</f>
        <v>0</v>
      </c>
      <c r="DG3" s="93"/>
      <c r="DH3" s="87" t="str">
        <f aca="false">BE3</f>
        <v>Arthur Fontalvinho</v>
      </c>
      <c r="DI3" s="90" t="n">
        <f aca="false">IF($B3=DI$2,0,IF(COUNTIF(CORRIDA!$M:$M,$B3&amp;" d. "&amp;DI$2)+COUNTIF(CORRIDA!$M:$M,DI$2&amp;" d. "&amp;$B3)=0,0,COUNTIF(CORRIDA!$M:$M,$B3&amp;" d. "&amp;DI$2)+COUNTIF(CORRIDA!$M:$M,DI$2&amp;" d. "&amp;$B3)))</f>
        <v>0</v>
      </c>
      <c r="DJ3" s="90" t="n">
        <f aca="false">IF($B3=DJ$2,0,IF(COUNTIF(CORRIDA!$M:$M,$B3&amp;" d. "&amp;DJ$2)+COUNTIF(CORRIDA!$M:$M,DJ$2&amp;" d. "&amp;$B3)=0,0,COUNTIF(CORRIDA!$M:$M,$B3&amp;" d. "&amp;DJ$2)+COUNTIF(CORRIDA!$M:$M,DJ$2&amp;" d. "&amp;$B3)))</f>
        <v>0</v>
      </c>
      <c r="DK3" s="90" t="n">
        <f aca="false">IF($B3=DK$2,0,IF(COUNTIF(CORRIDA!$M:$M,$B3&amp;" d. "&amp;DK$2)+COUNTIF(CORRIDA!$M:$M,DK$2&amp;" d. "&amp;$B3)=0,0,COUNTIF(CORRIDA!$M:$M,$B3&amp;" d. "&amp;DK$2)+COUNTIF(CORRIDA!$M:$M,DK$2&amp;" d. "&amp;$B3)))</f>
        <v>0</v>
      </c>
      <c r="DL3" s="90" t="n">
        <f aca="false">IF($B3=DL$2,0,IF(COUNTIF(CORRIDA!$M:$M,$B3&amp;" d. "&amp;DL$2)+COUNTIF(CORRIDA!$M:$M,DL$2&amp;" d. "&amp;$B3)=0,0,COUNTIF(CORRIDA!$M:$M,$B3&amp;" d. "&amp;DL$2)+COUNTIF(CORRIDA!$M:$M,DL$2&amp;" d. "&amp;$B3)))</f>
        <v>1</v>
      </c>
      <c r="DM3" s="90" t="n">
        <f aca="false">IF($B3=DM$2,0,IF(COUNTIF(CORRIDA!$M:$M,$B3&amp;" d. "&amp;DM$2)+COUNTIF(CORRIDA!$M:$M,DM$2&amp;" d. "&amp;$B3)=0,0,COUNTIF(CORRIDA!$M:$M,$B3&amp;" d. "&amp;DM$2)+COUNTIF(CORRIDA!$M:$M,DM$2&amp;" d. "&amp;$B3)))</f>
        <v>0</v>
      </c>
      <c r="DN3" s="90" t="n">
        <f aca="false">IF($B3=DN$2,0,IF(COUNTIF(CORRIDA!$M:$M,$B3&amp;" d. "&amp;DN$2)+COUNTIF(CORRIDA!$M:$M,DN$2&amp;" d. "&amp;$B3)=0,0,COUNTIF(CORRIDA!$M:$M,$B3&amp;" d. "&amp;DN$2)+COUNTIF(CORRIDA!$M:$M,DN$2&amp;" d. "&amp;$B3)))</f>
        <v>0</v>
      </c>
      <c r="DO3" s="90" t="n">
        <f aca="false">IF($B3=DO$2,0,IF(COUNTIF(CORRIDA!$M:$M,$B3&amp;" d. "&amp;DO$2)+COUNTIF(CORRIDA!$M:$M,DO$2&amp;" d. "&amp;$B3)=0,0,COUNTIF(CORRIDA!$M:$M,$B3&amp;" d. "&amp;DO$2)+COUNTIF(CORRIDA!$M:$M,DO$2&amp;" d. "&amp;$B3)))</f>
        <v>0</v>
      </c>
      <c r="DP3" s="90" t="n">
        <f aca="false">IF($B3=DP$2,0,IF(COUNTIF(CORRIDA!$M:$M,$B3&amp;" d. "&amp;DP$2)+COUNTIF(CORRIDA!$M:$M,DP$2&amp;" d. "&amp;$B3)=0,0,COUNTIF(CORRIDA!$M:$M,$B3&amp;" d. "&amp;DP$2)+COUNTIF(CORRIDA!$M:$M,DP$2&amp;" d. "&amp;$B3)))</f>
        <v>0</v>
      </c>
      <c r="DQ3" s="90" t="n">
        <f aca="false">IF($B3=DQ$2,0,IF(COUNTIF(CORRIDA!$M:$M,$B3&amp;" d. "&amp;DQ$2)+COUNTIF(CORRIDA!$M:$M,DQ$2&amp;" d. "&amp;$B3)=0,0,COUNTIF(CORRIDA!$M:$M,$B3&amp;" d. "&amp;DQ$2)+COUNTIF(CORRIDA!$M:$M,DQ$2&amp;" d. "&amp;$B3)))</f>
        <v>0</v>
      </c>
      <c r="DR3" s="90" t="n">
        <f aca="false">IF($B3=DR$2,0,IF(COUNTIF(CORRIDA!$M:$M,$B3&amp;" d. "&amp;DR$2)+COUNTIF(CORRIDA!$M:$M,DR$2&amp;" d. "&amp;$B3)=0,0,COUNTIF(CORRIDA!$M:$M,$B3&amp;" d. "&amp;DR$2)+COUNTIF(CORRIDA!$M:$M,DR$2&amp;" d. "&amp;$B3)))</f>
        <v>0</v>
      </c>
      <c r="DS3" s="90" t="n">
        <f aca="false">IF($B3=DS$2,0,IF(COUNTIF(CORRIDA!$M:$M,$B3&amp;" d. "&amp;DS$2)+COUNTIF(CORRIDA!$M:$M,DS$2&amp;" d. "&amp;$B3)=0,0,COUNTIF(CORRIDA!$M:$M,$B3&amp;" d. "&amp;DS$2)+COUNTIF(CORRIDA!$M:$M,DS$2&amp;" d. "&amp;$B3)))</f>
        <v>0</v>
      </c>
      <c r="DT3" s="90" t="n">
        <f aca="false">IF($B3=DT$2,0,IF(COUNTIF(CORRIDA!$M:$M,$B3&amp;" d. "&amp;DT$2)+COUNTIF(CORRIDA!$M:$M,DT$2&amp;" d. "&amp;$B3)=0,0,COUNTIF(CORRIDA!$M:$M,$B3&amp;" d. "&amp;DT$2)+COUNTIF(CORRIDA!$M:$M,DT$2&amp;" d. "&amp;$B3)))</f>
        <v>0</v>
      </c>
      <c r="DU3" s="90" t="n">
        <f aca="false">IF($B3=DU$2,0,IF(COUNTIF(CORRIDA!$M:$M,$B3&amp;" d. "&amp;DU$2)+COUNTIF(CORRIDA!$M:$M,DU$2&amp;" d. "&amp;$B3)=0,0,COUNTIF(CORRIDA!$M:$M,$B3&amp;" d. "&amp;DU$2)+COUNTIF(CORRIDA!$M:$M,DU$2&amp;" d. "&amp;$B3)))</f>
        <v>0</v>
      </c>
      <c r="DV3" s="90" t="n">
        <f aca="false">IF($B3=DV$2,0,IF(COUNTIF(CORRIDA!$M:$M,$B3&amp;" d. "&amp;DV$2)+COUNTIF(CORRIDA!$M:$M,DV$2&amp;" d. "&amp;$B3)=0,0,COUNTIF(CORRIDA!$M:$M,$B3&amp;" d. "&amp;DV$2)+COUNTIF(CORRIDA!$M:$M,DV$2&amp;" d. "&amp;$B3)))</f>
        <v>0</v>
      </c>
      <c r="DW3" s="90" t="n">
        <f aca="false">IF($B3=DW$2,0,IF(COUNTIF(CORRIDA!$M:$M,$B3&amp;" d. "&amp;DW$2)+COUNTIF(CORRIDA!$M:$M,DW$2&amp;" d. "&amp;$B3)=0,0,COUNTIF(CORRIDA!$M:$M,$B3&amp;" d. "&amp;DW$2)+COUNTIF(CORRIDA!$M:$M,DW$2&amp;" d. "&amp;$B3)))</f>
        <v>0</v>
      </c>
      <c r="DX3" s="90" t="n">
        <f aca="false">IF($B3=DX$2,0,IF(COUNTIF(CORRIDA!$M:$M,$B3&amp;" d. "&amp;DX$2)+COUNTIF(CORRIDA!$M:$M,DX$2&amp;" d. "&amp;$B3)=0,0,COUNTIF(CORRIDA!$M:$M,$B3&amp;" d. "&amp;DX$2)+COUNTIF(CORRIDA!$M:$M,DX$2&amp;" d. "&amp;$B3)))</f>
        <v>0</v>
      </c>
      <c r="DY3" s="90" t="n">
        <f aca="false">IF($B3=DY$2,0,IF(COUNTIF(CORRIDA!$M:$M,$B3&amp;" d. "&amp;DY$2)+COUNTIF(CORRIDA!$M:$M,DY$2&amp;" d. "&amp;$B3)=0,0,COUNTIF(CORRIDA!$M:$M,$B3&amp;" d. "&amp;DY$2)+COUNTIF(CORRIDA!$M:$M,DY$2&amp;" d. "&amp;$B3)))</f>
        <v>0</v>
      </c>
      <c r="DZ3" s="90" t="n">
        <f aca="false">IF($B3=DZ$2,0,IF(COUNTIF(CORRIDA!$M:$M,$B3&amp;" d. "&amp;DZ$2)+COUNTIF(CORRIDA!$M:$M,DZ$2&amp;" d. "&amp;$B3)=0,0,COUNTIF(CORRIDA!$M:$M,$B3&amp;" d. "&amp;DZ$2)+COUNTIF(CORRIDA!$M:$M,DZ$2&amp;" d. "&amp;$B3)))</f>
        <v>0</v>
      </c>
      <c r="EA3" s="90" t="n">
        <f aca="false">IF($B3=EA$2,0,IF(COUNTIF(CORRIDA!$M:$M,$B3&amp;" d. "&amp;EA$2)+COUNTIF(CORRIDA!$M:$M,EA$2&amp;" d. "&amp;$B3)=0,0,COUNTIF(CORRIDA!$M:$M,$B3&amp;" d. "&amp;EA$2)+COUNTIF(CORRIDA!$M:$M,EA$2&amp;" d. "&amp;$B3)))</f>
        <v>0</v>
      </c>
      <c r="EB3" s="90" t="n">
        <f aca="false">IF($B3=EB$2,0,IF(COUNTIF(CORRIDA!$M:$M,$B3&amp;" d. "&amp;EB$2)+COUNTIF(CORRIDA!$M:$M,EB$2&amp;" d. "&amp;$B3)=0,0,COUNTIF(CORRIDA!$M:$M,$B3&amp;" d. "&amp;EB$2)+COUNTIF(CORRIDA!$M:$M,EB$2&amp;" d. "&amp;$B3)))</f>
        <v>0</v>
      </c>
      <c r="EC3" s="90" t="n">
        <f aca="false">IF($B3=EC$2,0,IF(COUNTIF(CORRIDA!$M:$M,$B3&amp;" d. "&amp;EC$2)+COUNTIF(CORRIDA!$M:$M,EC$2&amp;" d. "&amp;$B3)=0,0,COUNTIF(CORRIDA!$M:$M,$B3&amp;" d. "&amp;EC$2)+COUNTIF(CORRIDA!$M:$M,EC$2&amp;" d. "&amp;$B3)))</f>
        <v>0</v>
      </c>
      <c r="ED3" s="90" t="n">
        <f aca="false">IF($B3=ED$2,0,IF(COUNTIF(CORRIDA!$M:$M,$B3&amp;" d. "&amp;ED$2)+COUNTIF(CORRIDA!$M:$M,ED$2&amp;" d. "&amp;$B3)=0,0,COUNTIF(CORRIDA!$M:$M,$B3&amp;" d. "&amp;ED$2)+COUNTIF(CORRIDA!$M:$M,ED$2&amp;" d. "&amp;$B3)))</f>
        <v>0</v>
      </c>
      <c r="EE3" s="90" t="n">
        <f aca="false">IF($B3=EE$2,0,IF(COUNTIF(CORRIDA!$M:$M,$B3&amp;" d. "&amp;EE$2)+COUNTIF(CORRIDA!$M:$M,EE$2&amp;" d. "&amp;$B3)=0,0,COUNTIF(CORRIDA!$M:$M,$B3&amp;" d. "&amp;EE$2)+COUNTIF(CORRIDA!$M:$M,EE$2&amp;" d. "&amp;$B3)))</f>
        <v>0</v>
      </c>
      <c r="EF3" s="90" t="n">
        <f aca="false">IF($B3=EF$2,0,IF(COUNTIF(CORRIDA!$M:$M,$B3&amp;" d. "&amp;EF$2)+COUNTIF(CORRIDA!$M:$M,EF$2&amp;" d. "&amp;$B3)=0,0,COUNTIF(CORRIDA!$M:$M,$B3&amp;" d. "&amp;EF$2)+COUNTIF(CORRIDA!$M:$M,EF$2&amp;" d. "&amp;$B3)))</f>
        <v>0</v>
      </c>
      <c r="EG3" s="90" t="n">
        <f aca="false">IF($B3=EG$2,0,IF(COUNTIF(CORRIDA!$M:$M,$B3&amp;" d. "&amp;EG$2)+COUNTIF(CORRIDA!$M:$M,EG$2&amp;" d. "&amp;$B3)=0,0,COUNTIF(CORRIDA!$M:$M,$B3&amp;" d. "&amp;EG$2)+COUNTIF(CORRIDA!$M:$M,EG$2&amp;" d. "&amp;$B3)))</f>
        <v>0</v>
      </c>
      <c r="EH3" s="90" t="n">
        <f aca="false">IF($B3=EH$2,0,IF(COUNTIF(CORRIDA!$M:$M,$B3&amp;" d. "&amp;EH$2)+COUNTIF(CORRIDA!$M:$M,EH$2&amp;" d. "&amp;$B3)=0,0,COUNTIF(CORRIDA!$M:$M,$B3&amp;" d. "&amp;EH$2)+COUNTIF(CORRIDA!$M:$M,EH$2&amp;" d. "&amp;$B3)))</f>
        <v>0</v>
      </c>
      <c r="EI3" s="90" t="n">
        <f aca="false">IF($B3=EI$2,0,IF(COUNTIF(CORRIDA!$M:$M,$B3&amp;" d. "&amp;EI$2)+COUNTIF(CORRIDA!$M:$M,EI$2&amp;" d. "&amp;$B3)=0,0,COUNTIF(CORRIDA!$M:$M,$B3&amp;" d. "&amp;EI$2)+COUNTIF(CORRIDA!$M:$M,EI$2&amp;" d. "&amp;$B3)))</f>
        <v>0</v>
      </c>
      <c r="EJ3" s="90" t="n">
        <f aca="false">IF($B3=EJ$2,0,IF(COUNTIF(CORRIDA!$M:$M,$B3&amp;" d. "&amp;EJ$2)+COUNTIF(CORRIDA!$M:$M,EJ$2&amp;" d. "&amp;$B3)=0,0,COUNTIF(CORRIDA!$M:$M,$B3&amp;" d. "&amp;EJ$2)+COUNTIF(CORRIDA!$M:$M,EJ$2&amp;" d. "&amp;$B3)))</f>
        <v>0</v>
      </c>
      <c r="EK3" s="90" t="n">
        <f aca="false">IF($B3=EK$2,0,IF(COUNTIF(CORRIDA!$M:$M,$B3&amp;" d. "&amp;EK$2)+COUNTIF(CORRIDA!$M:$M,EK$2&amp;" d. "&amp;$B3)=0,0,COUNTIF(CORRIDA!$M:$M,$B3&amp;" d. "&amp;EK$2)+COUNTIF(CORRIDA!$M:$M,EK$2&amp;" d. "&amp;$B3)))</f>
        <v>0</v>
      </c>
      <c r="EL3" s="90" t="n">
        <f aca="false">IF($B3=EL$2,0,IF(COUNTIF(CORRIDA!$M:$M,$B3&amp;" d. "&amp;EL$2)+COUNTIF(CORRIDA!$M:$M,EL$2&amp;" d. "&amp;$B3)=0,0,COUNTIF(CORRIDA!$M:$M,$B3&amp;" d. "&amp;EL$2)+COUNTIF(CORRIDA!$M:$M,EL$2&amp;" d. "&amp;$B3)))</f>
        <v>0</v>
      </c>
      <c r="EM3" s="90" t="n">
        <f aca="false">IF($B3=EM$2,0,IF(COUNTIF(CORRIDA!$M:$M,$B3&amp;" d. "&amp;EM$2)+COUNTIF(CORRIDA!$M:$M,EM$2&amp;" d. "&amp;$B3)=0,0,COUNTIF(CORRIDA!$M:$M,$B3&amp;" d. "&amp;EM$2)+COUNTIF(CORRIDA!$M:$M,EM$2&amp;" d. "&amp;$B3)))</f>
        <v>0</v>
      </c>
      <c r="EN3" s="90" t="n">
        <f aca="false">IF($B3=EN$2,0,IF(COUNTIF(CORRIDA!$M:$M,$B3&amp;" d. "&amp;EN$2)+COUNTIF(CORRIDA!$M:$M,EN$2&amp;" d. "&amp;$B3)=0,0,COUNTIF(CORRIDA!$M:$M,$B3&amp;" d. "&amp;EN$2)+COUNTIF(CORRIDA!$M:$M,EN$2&amp;" d. "&amp;$B3)))</f>
        <v>0</v>
      </c>
      <c r="EO3" s="90" t="n">
        <f aca="false">IF($B3=EO$2,0,IF(COUNTIF(CORRIDA!$M:$M,$B3&amp;" d. "&amp;EO$2)+COUNTIF(CORRIDA!$M:$M,EO$2&amp;" d. "&amp;$B3)=0,0,COUNTIF(CORRIDA!$M:$M,$B3&amp;" d. "&amp;EO$2)+COUNTIF(CORRIDA!$M:$M,EO$2&amp;" d. "&amp;$B3)))</f>
        <v>0</v>
      </c>
      <c r="EP3" s="90" t="n">
        <f aca="false">IF($B3=EP$2,0,IF(COUNTIF(CORRIDA!$M:$M,$B3&amp;" d. "&amp;EP$2)+COUNTIF(CORRIDA!$M:$M,EP$2&amp;" d. "&amp;$B3)=0,0,COUNTIF(CORRIDA!$M:$M,$B3&amp;" d. "&amp;EP$2)+COUNTIF(CORRIDA!$M:$M,EP$2&amp;" d. "&amp;$B3)))</f>
        <v>0</v>
      </c>
      <c r="EQ3" s="90" t="n">
        <f aca="false">IF($B3=EQ$2,0,IF(COUNTIF(CORRIDA!$M:$M,$B3&amp;" d. "&amp;EQ$2)+COUNTIF(CORRIDA!$M:$M,EQ$2&amp;" d. "&amp;$B3)=0,0,COUNTIF(CORRIDA!$M:$M,$B3&amp;" d. "&amp;EQ$2)+COUNTIF(CORRIDA!$M:$M,EQ$2&amp;" d. "&amp;$B3)))</f>
        <v>0</v>
      </c>
      <c r="ER3" s="90" t="n">
        <f aca="false">IF($B3=ER$2,0,IF(COUNTIF(CORRIDA!$M:$M,$B3&amp;" d. "&amp;ER$2)+COUNTIF(CORRIDA!$M:$M,ER$2&amp;" d. "&amp;$B3)=0,0,COUNTIF(CORRIDA!$M:$M,$B3&amp;" d. "&amp;ER$2)+COUNTIF(CORRIDA!$M:$M,ER$2&amp;" d. "&amp;$B3)))</f>
        <v>0</v>
      </c>
      <c r="ES3" s="90" t="n">
        <f aca="false">IF($B3=ES$2,0,IF(COUNTIF(CORRIDA!$M:$M,$B3&amp;" d. "&amp;ES$2)+COUNTIF(CORRIDA!$M:$M,ES$2&amp;" d. "&amp;$B3)=0,0,COUNTIF(CORRIDA!$M:$M,$B3&amp;" d. "&amp;ES$2)+COUNTIF(CORRIDA!$M:$M,ES$2&amp;" d. "&amp;$B3)))</f>
        <v>0</v>
      </c>
      <c r="ET3" s="90" t="n">
        <f aca="false">IF($B3=ET$2,0,IF(COUNTIF(CORRIDA!$M:$M,$B3&amp;" d. "&amp;ET$2)+COUNTIF(CORRIDA!$M:$M,ET$2&amp;" d. "&amp;$B3)=0,0,COUNTIF(CORRIDA!$M:$M,$B3&amp;" d. "&amp;ET$2)+COUNTIF(CORRIDA!$M:$M,ET$2&amp;" d. "&amp;$B3)))</f>
        <v>0</v>
      </c>
      <c r="EU3" s="90" t="n">
        <f aca="false">IF($B3=EU$2,0,IF(COUNTIF(CORRIDA!$M:$M,$B3&amp;" d. "&amp;EU$2)+COUNTIF(CORRIDA!$M:$M,EU$2&amp;" d. "&amp;$B3)=0,0,COUNTIF(CORRIDA!$M:$M,$B3&amp;" d. "&amp;EU$2)+COUNTIF(CORRIDA!$M:$M,EU$2&amp;" d. "&amp;$B3)))</f>
        <v>0</v>
      </c>
      <c r="EV3" s="90" t="n">
        <f aca="false">IF($B3=EV$2,0,IF(COUNTIF(CORRIDA!$M:$M,$B3&amp;" d. "&amp;EV$2)+COUNTIF(CORRIDA!$M:$M,EV$2&amp;" d. "&amp;$B3)=0,0,COUNTIF(CORRIDA!$M:$M,$B3&amp;" d. "&amp;EV$2)+COUNTIF(CORRIDA!$M:$M,EV$2&amp;" d. "&amp;$B3)))</f>
        <v>0</v>
      </c>
      <c r="EW3" s="90" t="n">
        <f aca="false">IF($B3=EW$2,0,IF(COUNTIF(CORRIDA!$M:$M,$B3&amp;" d. "&amp;EW$2)+COUNTIF(CORRIDA!$M:$M,EW$2&amp;" d. "&amp;$B3)=0,0,COUNTIF(CORRIDA!$M:$M,$B3&amp;" d. "&amp;EW$2)+COUNTIF(CORRIDA!$M:$M,EW$2&amp;" d. "&amp;$B3)))</f>
        <v>0</v>
      </c>
      <c r="EX3" s="90" t="n">
        <f aca="false">IF($B3=EX$2,0,IF(COUNTIF(CORRIDA!$M:$M,$B3&amp;" d. "&amp;EX$2)+COUNTIF(CORRIDA!$M:$M,EX$2&amp;" d. "&amp;$B3)=0,0,COUNTIF(CORRIDA!$M:$M,$B3&amp;" d. "&amp;EX$2)+COUNTIF(CORRIDA!$M:$M,EX$2&amp;" d. "&amp;$B3)))</f>
        <v>0</v>
      </c>
      <c r="EY3" s="90" t="n">
        <f aca="false">IF($B3=EY$2,0,IF(COUNTIF(CORRIDA!$M:$M,$B3&amp;" d. "&amp;EY$2)+COUNTIF(CORRIDA!$M:$M,EY$2&amp;" d. "&amp;$B3)=0,0,COUNTIF(CORRIDA!$M:$M,$B3&amp;" d. "&amp;EY$2)+COUNTIF(CORRIDA!$M:$M,EY$2&amp;" d. "&amp;$B3)))</f>
        <v>0</v>
      </c>
      <c r="EZ3" s="90" t="n">
        <f aca="false">IF($B3=EZ$2,0,IF(COUNTIF(CORRIDA!$M:$M,$B3&amp;" d. "&amp;EZ$2)+COUNTIF(CORRIDA!$M:$M,EZ$2&amp;" d. "&amp;$B3)=0,0,COUNTIF(CORRIDA!$M:$M,$B3&amp;" d. "&amp;EZ$2)+COUNTIF(CORRIDA!$M:$M,EZ$2&amp;" d. "&amp;$B3)))</f>
        <v>0</v>
      </c>
      <c r="FA3" s="90" t="n">
        <f aca="false">IF($B3=FA$2,0,IF(COUNTIF(CORRIDA!$M:$M,$B3&amp;" d. "&amp;FA$2)+COUNTIF(CORRIDA!$M:$M,FA$2&amp;" d. "&amp;$B3)=0,0,COUNTIF(CORRIDA!$M:$M,$B3&amp;" d. "&amp;FA$2)+COUNTIF(CORRIDA!$M:$M,FA$2&amp;" d. "&amp;$B3)))</f>
        <v>0</v>
      </c>
      <c r="FB3" s="90" t="n">
        <f aca="false">IF($B3=FB$2,0,IF(COUNTIF(CORRIDA!$M:$M,$B3&amp;" d. "&amp;FB$2)+COUNTIF(CORRIDA!$M:$M,FB$2&amp;" d. "&amp;$B3)=0,0,COUNTIF(CORRIDA!$M:$M,$B3&amp;" d. "&amp;FB$2)+COUNTIF(CORRIDA!$M:$M,FB$2&amp;" d. "&amp;$B3)))</f>
        <v>0</v>
      </c>
      <c r="FC3" s="90" t="n">
        <f aca="false">IF($B3=FC$2,0,IF(COUNTIF(CORRIDA!$M:$M,$B3&amp;" d. "&amp;FC$2)+COUNTIF(CORRIDA!$M:$M,FC$2&amp;" d. "&amp;$B3)=0,0,COUNTIF(CORRIDA!$M:$M,$B3&amp;" d. "&amp;FC$2)+COUNTIF(CORRIDA!$M:$M,FC$2&amp;" d. "&amp;$B3)))</f>
        <v>0</v>
      </c>
      <c r="FD3" s="90" t="n">
        <f aca="false">IF($B3=FD$2,0,IF(COUNTIF(CORRIDA!$M:$M,$B3&amp;" d. "&amp;FD$2)+COUNTIF(CORRIDA!$M:$M,FD$2&amp;" d. "&amp;$B3)=0,0,COUNTIF(CORRIDA!$M:$M,$B3&amp;" d. "&amp;FD$2)+COUNTIF(CORRIDA!$M:$M,FD$2&amp;" d. "&amp;$B3)))</f>
        <v>0</v>
      </c>
      <c r="FE3" s="90" t="n">
        <f aca="false">IF($B3=FE$2,0,IF(COUNTIF(CORRIDA!$M:$M,$B3&amp;" d. "&amp;FE$2)+COUNTIF(CORRIDA!$M:$M,FE$2&amp;" d. "&amp;$B3)=0,0,COUNTIF(CORRIDA!$M:$M,$B3&amp;" d. "&amp;FE$2)+COUNTIF(CORRIDA!$M:$M,FE$2&amp;" d. "&amp;$B3)))</f>
        <v>0</v>
      </c>
      <c r="FF3" s="90" t="n">
        <f aca="false">IF($B3=FF$2,0,IF(COUNTIF(CORRIDA!$M:$M,$B3&amp;" d. "&amp;FF$2)+COUNTIF(CORRIDA!$M:$M,FF$2&amp;" d. "&amp;$B3)=0,0,COUNTIF(CORRIDA!$M:$M,$B3&amp;" d. "&amp;FF$2)+COUNTIF(CORRIDA!$M:$M,FF$2&amp;" d. "&amp;$B3)))</f>
        <v>0</v>
      </c>
      <c r="FG3" s="89" t="n">
        <f aca="false">SUM(DI3:EW3)</f>
        <v>1</v>
      </c>
      <c r="FH3" s="94"/>
      <c r="FI3" s="87" t="str">
        <f aca="false">BE3</f>
        <v>Arthur Fontalvinho</v>
      </c>
      <c r="FJ3" s="95" t="n">
        <f aca="false">COUNTIF(BF3:DC3,"&gt;0")</f>
        <v>1</v>
      </c>
      <c r="FK3" s="95" t="n">
        <f aca="false">AVERAGE(BF3:DC3)</f>
        <v>1</v>
      </c>
      <c r="FL3" s="95" t="n">
        <f aca="false">_xlfn.STDEV.P(BF3:DC3)</f>
        <v>0</v>
      </c>
      <c r="FM3" s="74" t="e">
        <f aca="false">SUMPRODUCT(DI3:FF3,CLASSIF!T3:T52)</f>
        <v>#VALUE!</v>
      </c>
    </row>
    <row r="4" customFormat="false" ht="12.75" hidden="false" customHeight="false" outlineLevel="0" collapsed="false">
      <c r="B4" s="87" t="str">
        <f aca="false">INTRO!B4</f>
        <v>Bérgamo</v>
      </c>
      <c r="C4" s="96" t="str">
        <f aca="false">IF($B4=C$2,"-",IF(COUNTIF(CORRIDA!$M:$M,$B4&amp;" d. "&amp;C$2)=0,"",COUNTIF(CORRIDA!$M:$M,$B4&amp;" d. "&amp;C$2)))</f>
        <v/>
      </c>
      <c r="D4" s="96" t="str">
        <f aca="false">IF($B4=D$2,"-",IF(COUNTIF(CORRIDA!$M:$M,$B4&amp;" d. "&amp;D$2)=0,"",COUNTIF(CORRIDA!$M:$M,$B4&amp;" d. "&amp;D$2)))</f>
        <v>-</v>
      </c>
      <c r="E4" s="96" t="str">
        <f aca="false">IF($B4=E$2,"-",IF(COUNTIF(CORRIDA!$M:$M,$B4&amp;" d. "&amp;E$2)=0,"",COUNTIF(CORRIDA!$M:$M,$B4&amp;" d. "&amp;E$2)))</f>
        <v/>
      </c>
      <c r="F4" s="96" t="str">
        <f aca="false">IF($B4=F$2,"-",IF(COUNTIF(CORRIDA!$M:$M,$B4&amp;" d. "&amp;F$2)=0,"",COUNTIF(CORRIDA!$M:$M,$B4&amp;" d. "&amp;F$2)))</f>
        <v/>
      </c>
      <c r="G4" s="96" t="str">
        <f aca="false">IF($B4=G$2,"-",IF(COUNTIF(CORRIDA!$M:$M,$B4&amp;" d. "&amp;G$2)=0,"",COUNTIF(CORRIDA!$M:$M,$B4&amp;" d. "&amp;G$2)))</f>
        <v/>
      </c>
      <c r="H4" s="96" t="str">
        <f aca="false">IF($B4=H$2,"-",IF(COUNTIF(CORRIDA!$M:$M,$B4&amp;" d. "&amp;H$2)=0,"",COUNTIF(CORRIDA!$M:$M,$B4&amp;" d. "&amp;H$2)))</f>
        <v/>
      </c>
      <c r="I4" s="96" t="str">
        <f aca="false">IF($B4=I$2,"-",IF(COUNTIF(CORRIDA!$M:$M,$B4&amp;" d. "&amp;I$2)=0,"",COUNTIF(CORRIDA!$M:$M,$B4&amp;" d. "&amp;I$2)))</f>
        <v/>
      </c>
      <c r="J4" s="96" t="str">
        <f aca="false">IF($B4=J$2,"-",IF(COUNTIF(CORRIDA!$M:$M,$B4&amp;" d. "&amp;J$2)=0,"",COUNTIF(CORRIDA!$M:$M,$B4&amp;" d. "&amp;J$2)))</f>
        <v/>
      </c>
      <c r="K4" s="96" t="str">
        <f aca="false">IF($B4=K$2,"-",IF(COUNTIF(CORRIDA!$M:$M,$B4&amp;" d. "&amp;K$2)=0,"",COUNTIF(CORRIDA!$M:$M,$B4&amp;" d. "&amp;K$2)))</f>
        <v/>
      </c>
      <c r="L4" s="96" t="str">
        <f aca="false">IF($B4=L$2,"-",IF(COUNTIF(CORRIDA!$M:$M,$B4&amp;" d. "&amp;L$2)=0,"",COUNTIF(CORRIDA!$M:$M,$B4&amp;" d. "&amp;L$2)))</f>
        <v/>
      </c>
      <c r="M4" s="96" t="str">
        <f aca="false">IF($B4=M$2,"-",IF(COUNTIF(CORRIDA!$M:$M,$B4&amp;" d. "&amp;M$2)=0,"",COUNTIF(CORRIDA!$M:$M,$B4&amp;" d. "&amp;M$2)))</f>
        <v/>
      </c>
      <c r="N4" s="96" t="str">
        <f aca="false">IF($B4=N$2,"-",IF(COUNTIF(CORRIDA!$M:$M,$B4&amp;" d. "&amp;N$2)=0,"",COUNTIF(CORRIDA!$M:$M,$B4&amp;" d. "&amp;N$2)))</f>
        <v/>
      </c>
      <c r="O4" s="96" t="str">
        <f aca="false">IF($B4=O$2,"-",IF(COUNTIF(CORRIDA!$M:$M,$B4&amp;" d. "&amp;O$2)=0,"",COUNTIF(CORRIDA!$M:$M,$B4&amp;" d. "&amp;O$2)))</f>
        <v/>
      </c>
      <c r="P4" s="96" t="str">
        <f aca="false">IF($B4=P$2,"-",IF(COUNTIF(CORRIDA!$M:$M,$B4&amp;" d. "&amp;P$2)=0,"",COUNTIF(CORRIDA!$M:$M,$B4&amp;" d. "&amp;P$2)))</f>
        <v/>
      </c>
      <c r="Q4" s="96" t="str">
        <f aca="false">IF($B4=Q$2,"-",IF(COUNTIF(CORRIDA!$M:$M,$B4&amp;" d. "&amp;Q$2)=0,"",COUNTIF(CORRIDA!$M:$M,$B4&amp;" d. "&amp;Q$2)))</f>
        <v/>
      </c>
      <c r="R4" s="96" t="str">
        <f aca="false">IF($B4=R$2,"-",IF(COUNTIF(CORRIDA!$M:$M,$B4&amp;" d. "&amp;R$2)=0,"",COUNTIF(CORRIDA!$M:$M,$B4&amp;" d. "&amp;R$2)))</f>
        <v/>
      </c>
      <c r="S4" s="96" t="str">
        <f aca="false">IF($B4=S$2,"-",IF(COUNTIF(CORRIDA!$M:$M,$B4&amp;" d. "&amp;S$2)=0,"",COUNTIF(CORRIDA!$M:$M,$B4&amp;" d. "&amp;S$2)))</f>
        <v/>
      </c>
      <c r="T4" s="96" t="str">
        <f aca="false">IF($B4=T$2,"-",IF(COUNTIF(CORRIDA!$M:$M,$B4&amp;" d. "&amp;T$2)=0,"",COUNTIF(CORRIDA!$M:$M,$B4&amp;" d. "&amp;T$2)))</f>
        <v/>
      </c>
      <c r="U4" s="96" t="str">
        <f aca="false">IF($B4=U$2,"-",IF(COUNTIF(CORRIDA!$M:$M,$B4&amp;" d. "&amp;U$2)=0,"",COUNTIF(CORRIDA!$M:$M,$B4&amp;" d. "&amp;U$2)))</f>
        <v/>
      </c>
      <c r="V4" s="96" t="str">
        <f aca="false">IF($B4=V$2,"-",IF(COUNTIF(CORRIDA!$M:$M,$B4&amp;" d. "&amp;V$2)=0,"",COUNTIF(CORRIDA!$M:$M,$B4&amp;" d. "&amp;V$2)))</f>
        <v/>
      </c>
      <c r="W4" s="96" t="str">
        <f aca="false">IF($B4=W$2,"-",IF(COUNTIF(CORRIDA!$M:$M,$B4&amp;" d. "&amp;W$2)=0,"",COUNTIF(CORRIDA!$M:$M,$B4&amp;" d. "&amp;W$2)))</f>
        <v/>
      </c>
      <c r="X4" s="96" t="str">
        <f aca="false">IF($B4=X$2,"-",IF(COUNTIF(CORRIDA!$M:$M,$B4&amp;" d. "&amp;X$2)=0,"",COUNTIF(CORRIDA!$M:$M,$B4&amp;" d. "&amp;X$2)))</f>
        <v/>
      </c>
      <c r="Y4" s="96" t="str">
        <f aca="false">IF($B4=Y$2,"-",IF(COUNTIF(CORRIDA!$M:$M,$B4&amp;" d. "&amp;Y$2)=0,"",COUNTIF(CORRIDA!$M:$M,$B4&amp;" d. "&amp;Y$2)))</f>
        <v/>
      </c>
      <c r="Z4" s="96" t="str">
        <f aca="false">IF($B4=Z$2,"-",IF(COUNTIF(CORRIDA!$M:$M,$B4&amp;" d. "&amp;Z$2)=0,"",COUNTIF(CORRIDA!$M:$M,$B4&amp;" d. "&amp;Z$2)))</f>
        <v/>
      </c>
      <c r="AA4" s="96" t="str">
        <f aca="false">IF($B4=AA$2,"-",IF(COUNTIF(CORRIDA!$M:$M,$B4&amp;" d. "&amp;AA$2)=0,"",COUNTIF(CORRIDA!$M:$M,$B4&amp;" d. "&amp;AA$2)))</f>
        <v/>
      </c>
      <c r="AB4" s="96" t="str">
        <f aca="false">IF($B4=AB$2,"-",IF(COUNTIF(CORRIDA!$M:$M,$B4&amp;" d. "&amp;AB$2)=0,"",COUNTIF(CORRIDA!$M:$M,$B4&amp;" d. "&amp;AB$2)))</f>
        <v/>
      </c>
      <c r="AC4" s="96" t="str">
        <f aca="false">IF($B4=AC$2,"-",IF(COUNTIF(CORRIDA!$M:$M,$B4&amp;" d. "&amp;AC$2)=0,"",COUNTIF(CORRIDA!$M:$M,$B4&amp;" d. "&amp;AC$2)))</f>
        <v/>
      </c>
      <c r="AD4" s="96" t="str">
        <f aca="false">IF($B4=AD$2,"-",IF(COUNTIF(CORRIDA!$M:$M,$B4&amp;" d. "&amp;AD$2)=0,"",COUNTIF(CORRIDA!$M:$M,$B4&amp;" d. "&amp;AD$2)))</f>
        <v/>
      </c>
      <c r="AE4" s="96" t="str">
        <f aca="false">IF($B4=AE$2,"-",IF(COUNTIF(CORRIDA!$M:$M,$B4&amp;" d. "&amp;AE$2)=0,"",COUNTIF(CORRIDA!$M:$M,$B4&amp;" d. "&amp;AE$2)))</f>
        <v/>
      </c>
      <c r="AF4" s="96" t="str">
        <f aca="false">IF($B4=AF$2,"-",IF(COUNTIF(CORRIDA!$M:$M,$B4&amp;" d. "&amp;AF$2)=0,"",COUNTIF(CORRIDA!$M:$M,$B4&amp;" d. "&amp;AF$2)))</f>
        <v/>
      </c>
      <c r="AG4" s="96" t="str">
        <f aca="false">IF($B4=AG$2,"-",IF(COUNTIF(CORRIDA!$M:$M,$B4&amp;" d. "&amp;AG$2)=0,"",COUNTIF(CORRIDA!$M:$M,$B4&amp;" d. "&amp;AG$2)))</f>
        <v/>
      </c>
      <c r="AH4" s="96" t="str">
        <f aca="false">IF($B4=AH$2,"-",IF(COUNTIF(CORRIDA!$M:$M,$B4&amp;" d. "&amp;AH$2)=0,"",COUNTIF(CORRIDA!$M:$M,$B4&amp;" d. "&amp;AH$2)))</f>
        <v/>
      </c>
      <c r="AI4" s="96" t="str">
        <f aca="false">IF($B4=AI$2,"-",IF(COUNTIF(CORRIDA!$M:$M,$B4&amp;" d. "&amp;AI$2)=0,"",COUNTIF(CORRIDA!$M:$M,$B4&amp;" d. "&amp;AI$2)))</f>
        <v/>
      </c>
      <c r="AJ4" s="96" t="str">
        <f aca="false">IF($B4=AJ$2,"-",IF(COUNTIF(CORRIDA!$M:$M,$B4&amp;" d. "&amp;AJ$2)=0,"",COUNTIF(CORRIDA!$M:$M,$B4&amp;" d. "&amp;AJ$2)))</f>
        <v/>
      </c>
      <c r="AK4" s="96" t="str">
        <f aca="false">IF($B4=AK$2,"-",IF(COUNTIF(CORRIDA!$M:$M,$B4&amp;" d. "&amp;AK$2)=0,"",COUNTIF(CORRIDA!$M:$M,$B4&amp;" d. "&amp;AK$2)))</f>
        <v/>
      </c>
      <c r="AL4" s="96" t="str">
        <f aca="false">IF($B4=AL$2,"-",IF(COUNTIF(CORRIDA!$M:$M,$B4&amp;" d. "&amp;AL$2)=0,"",COUNTIF(CORRIDA!$M:$M,$B4&amp;" d. "&amp;AL$2)))</f>
        <v/>
      </c>
      <c r="AM4" s="96" t="str">
        <f aca="false">IF($B4=AM$2,"-",IF(COUNTIF(CORRIDA!$M:$M,$B4&amp;" d. "&amp;AM$2)=0,"",COUNTIF(CORRIDA!$M:$M,$B4&amp;" d. "&amp;AM$2)))</f>
        <v/>
      </c>
      <c r="AN4" s="96" t="str">
        <f aca="false">IF($B4=AN$2,"-",IF(COUNTIF(CORRIDA!$M:$M,$B4&amp;" d. "&amp;AN$2)=0,"",COUNTIF(CORRIDA!$M:$M,$B4&amp;" d. "&amp;AN$2)))</f>
        <v/>
      </c>
      <c r="AO4" s="96" t="str">
        <f aca="false">IF($B4=AO$2,"-",IF(COUNTIF(CORRIDA!$M:$M,$B4&amp;" d. "&amp;AO$2)=0,"",COUNTIF(CORRIDA!$M:$M,$B4&amp;" d. "&amp;AO$2)))</f>
        <v/>
      </c>
      <c r="AP4" s="96" t="str">
        <f aca="false">IF($B4=AP$2,"-",IF(COUNTIF(CORRIDA!$M:$M,$B4&amp;" d. "&amp;AP$2)=0,"",COUNTIF(CORRIDA!$M:$M,$B4&amp;" d. "&amp;AP$2)))</f>
        <v/>
      </c>
      <c r="AQ4" s="96" t="str">
        <f aca="false">IF($B4=AQ$2,"-",IF(COUNTIF(CORRIDA!$M:$M,$B4&amp;" d. "&amp;AQ$2)=0,"",COUNTIF(CORRIDA!$M:$M,$B4&amp;" d. "&amp;AQ$2)))</f>
        <v/>
      </c>
      <c r="AR4" s="96" t="str">
        <f aca="false">IF($B4=AR$2,"-",IF(COUNTIF(CORRIDA!$M:$M,$B4&amp;" d. "&amp;AR$2)=0,"",COUNTIF(CORRIDA!$M:$M,$B4&amp;" d. "&amp;AR$2)))</f>
        <v/>
      </c>
      <c r="AS4" s="96" t="str">
        <f aca="false">IF($B4=AS$2,"-",IF(COUNTIF(CORRIDA!$M:$M,$B4&amp;" d. "&amp;AS$2)=0,"",COUNTIF(CORRIDA!$M:$M,$B4&amp;" d. "&amp;AS$2)))</f>
        <v/>
      </c>
      <c r="AT4" s="96" t="str">
        <f aca="false">IF($B4=AT$2,"-",IF(COUNTIF(CORRIDA!$M:$M,$B4&amp;" d. "&amp;AT$2)=0,"",COUNTIF(CORRIDA!$M:$M,$B4&amp;" d. "&amp;AT$2)))</f>
        <v/>
      </c>
      <c r="AU4" s="96" t="str">
        <f aca="false">IF($B4=AU$2,"-",IF(COUNTIF(CORRIDA!$M:$M,$B4&amp;" d. "&amp;AU$2)=0,"",COUNTIF(CORRIDA!$M:$M,$B4&amp;" d. "&amp;AU$2)))</f>
        <v/>
      </c>
      <c r="AV4" s="96" t="str">
        <f aca="false">IF($B4=AV$2,"-",IF(COUNTIF(CORRIDA!$M:$M,$B4&amp;" d. "&amp;AV$2)=0,"",COUNTIF(CORRIDA!$M:$M,$B4&amp;" d. "&amp;AV$2)))</f>
        <v/>
      </c>
      <c r="AW4" s="96" t="str">
        <f aca="false">IF($B4=AW$2,"-",IF(COUNTIF(CORRIDA!$M:$M,$B4&amp;" d. "&amp;AW$2)=0,"",COUNTIF(CORRIDA!$M:$M,$B4&amp;" d. "&amp;AW$2)))</f>
        <v/>
      </c>
      <c r="AX4" s="96" t="str">
        <f aca="false">IF($B4=AX$2,"-",IF(COUNTIF(CORRIDA!$M:$M,$B4&amp;" d. "&amp;AX$2)=0,"",COUNTIF(CORRIDA!$M:$M,$B4&amp;" d. "&amp;AX$2)))</f>
        <v/>
      </c>
      <c r="AY4" s="96" t="str">
        <f aca="false">IF($B4=AY$2,"-",IF(COUNTIF(CORRIDA!$M:$M,$B4&amp;" d. "&amp;AY$2)=0,"",COUNTIF(CORRIDA!$M:$M,$B4&amp;" d. "&amp;AY$2)))</f>
        <v/>
      </c>
      <c r="AZ4" s="96" t="str">
        <f aca="false">IF($B4=AZ$2,"-",IF(COUNTIF(CORRIDA!$M:$M,$B4&amp;" d. "&amp;AZ$2)=0,"",COUNTIF(CORRIDA!$M:$M,$B4&amp;" d. "&amp;AZ$2)))</f>
        <v/>
      </c>
      <c r="BA4" s="89" t="n">
        <f aca="false">SUM(C4:AZ4)</f>
        <v>0</v>
      </c>
      <c r="BE4" s="87" t="str">
        <f aca="false">B4</f>
        <v>Bérgamo</v>
      </c>
      <c r="BF4" s="97" t="str">
        <f aca="false">IF($B4=BF$2,"-",IF(COUNTIF(CORRIDA!$M:$M,$B4&amp;" d. "&amp;BF$2)+COUNTIF(CORRIDA!$M:$M,BF$2&amp;" d. "&amp;$B4)=0,"",COUNTIF(CORRIDA!$M:$M,$B4&amp;" d. "&amp;BF$2)+COUNTIF(CORRIDA!$M:$M,BF$2&amp;" d. "&amp;$B4)))</f>
        <v/>
      </c>
      <c r="BG4" s="97" t="str">
        <f aca="false">IF($B4=BG$2,"-",IF(COUNTIF(CORRIDA!$M:$M,$B4&amp;" d. "&amp;BG$2)+COUNTIF(CORRIDA!$M:$M,BG$2&amp;" d. "&amp;$B4)=0,"",COUNTIF(CORRIDA!$M:$M,$B4&amp;" d. "&amp;BG$2)+COUNTIF(CORRIDA!$M:$M,BG$2&amp;" d. "&amp;$B4)))</f>
        <v>-</v>
      </c>
      <c r="BH4" s="97" t="str">
        <f aca="false">IF($B4=BH$2,"-",IF(COUNTIF(CORRIDA!$M:$M,$B4&amp;" d. "&amp;BH$2)+COUNTIF(CORRIDA!$M:$M,BH$2&amp;" d. "&amp;$B4)=0,"",COUNTIF(CORRIDA!$M:$M,$B4&amp;" d. "&amp;BH$2)+COUNTIF(CORRIDA!$M:$M,BH$2&amp;" d. "&amp;$B4)))</f>
        <v/>
      </c>
      <c r="BI4" s="97" t="str">
        <f aca="false">IF($B4=BI$2,"-",IF(COUNTIF(CORRIDA!$M:$M,$B4&amp;" d. "&amp;BI$2)+COUNTIF(CORRIDA!$M:$M,BI$2&amp;" d. "&amp;$B4)=0,"",COUNTIF(CORRIDA!$M:$M,$B4&amp;" d. "&amp;BI$2)+COUNTIF(CORRIDA!$M:$M,BI$2&amp;" d. "&amp;$B4)))</f>
        <v/>
      </c>
      <c r="BJ4" s="97" t="str">
        <f aca="false">IF($B4=BJ$2,"-",IF(COUNTIF(CORRIDA!$M:$M,$B4&amp;" d. "&amp;BJ$2)+COUNTIF(CORRIDA!$M:$M,BJ$2&amp;" d. "&amp;$B4)=0,"",COUNTIF(CORRIDA!$M:$M,$B4&amp;" d. "&amp;BJ$2)+COUNTIF(CORRIDA!$M:$M,BJ$2&amp;" d. "&amp;$B4)))</f>
        <v/>
      </c>
      <c r="BK4" s="97" t="str">
        <f aca="false">IF($B4=BK$2,"-",IF(COUNTIF(CORRIDA!$M:$M,$B4&amp;" d. "&amp;BK$2)+COUNTIF(CORRIDA!$M:$M,BK$2&amp;" d. "&amp;$B4)=0,"",COUNTIF(CORRIDA!$M:$M,$B4&amp;" d. "&amp;BK$2)+COUNTIF(CORRIDA!$M:$M,BK$2&amp;" d. "&amp;$B4)))</f>
        <v/>
      </c>
      <c r="BL4" s="97" t="str">
        <f aca="false">IF($B4=BL$2,"-",IF(COUNTIF(CORRIDA!$M:$M,$B4&amp;" d. "&amp;BL$2)+COUNTIF(CORRIDA!$M:$M,BL$2&amp;" d. "&amp;$B4)=0,"",COUNTIF(CORRIDA!$M:$M,$B4&amp;" d. "&amp;BL$2)+COUNTIF(CORRIDA!$M:$M,BL$2&amp;" d. "&amp;$B4)))</f>
        <v/>
      </c>
      <c r="BM4" s="97" t="str">
        <f aca="false">IF($B4=BM$2,"-",IF(COUNTIF(CORRIDA!$M:$M,$B4&amp;" d. "&amp;BM$2)+COUNTIF(CORRIDA!$M:$M,BM$2&amp;" d. "&amp;$B4)=0,"",COUNTIF(CORRIDA!$M:$M,$B4&amp;" d. "&amp;BM$2)+COUNTIF(CORRIDA!$M:$M,BM$2&amp;" d. "&amp;$B4)))</f>
        <v/>
      </c>
      <c r="BN4" s="97" t="str">
        <f aca="false">IF($B4=BN$2,"-",IF(COUNTIF(CORRIDA!$M:$M,$B4&amp;" d. "&amp;BN$2)+COUNTIF(CORRIDA!$M:$M,BN$2&amp;" d. "&amp;$B4)=0,"",COUNTIF(CORRIDA!$M:$M,$B4&amp;" d. "&amp;BN$2)+COUNTIF(CORRIDA!$M:$M,BN$2&amp;" d. "&amp;$B4)))</f>
        <v/>
      </c>
      <c r="BO4" s="97" t="str">
        <f aca="false">IF($B4=BO$2,"-",IF(COUNTIF(CORRIDA!$M:$M,$B4&amp;" d. "&amp;BO$2)+COUNTIF(CORRIDA!$M:$M,BO$2&amp;" d. "&amp;$B4)=0,"",COUNTIF(CORRIDA!$M:$M,$B4&amp;" d. "&amp;BO$2)+COUNTIF(CORRIDA!$M:$M,BO$2&amp;" d. "&amp;$B4)))</f>
        <v/>
      </c>
      <c r="BP4" s="97" t="str">
        <f aca="false">IF($B4=BP$2,"-",IF(COUNTIF(CORRIDA!$M:$M,$B4&amp;" d. "&amp;BP$2)+COUNTIF(CORRIDA!$M:$M,BP$2&amp;" d. "&amp;$B4)=0,"",COUNTIF(CORRIDA!$M:$M,$B4&amp;" d. "&amp;BP$2)+COUNTIF(CORRIDA!$M:$M,BP$2&amp;" d. "&amp;$B4)))</f>
        <v/>
      </c>
      <c r="BQ4" s="97" t="str">
        <f aca="false">IF($B4=BQ$2,"-",IF(COUNTIF(CORRIDA!$M:$M,$B4&amp;" d. "&amp;BQ$2)+COUNTIF(CORRIDA!$M:$M,BQ$2&amp;" d. "&amp;$B4)=0,"",COUNTIF(CORRIDA!$M:$M,$B4&amp;" d. "&amp;BQ$2)+COUNTIF(CORRIDA!$M:$M,BQ$2&amp;" d. "&amp;$B4)))</f>
        <v/>
      </c>
      <c r="BR4" s="97" t="str">
        <f aca="false">IF($B4=BR$2,"-",IF(COUNTIF(CORRIDA!$M:$M,$B4&amp;" d. "&amp;BR$2)+COUNTIF(CORRIDA!$M:$M,BR$2&amp;" d. "&amp;$B4)=0,"",COUNTIF(CORRIDA!$M:$M,$B4&amp;" d. "&amp;BR$2)+COUNTIF(CORRIDA!$M:$M,BR$2&amp;" d. "&amp;$B4)))</f>
        <v/>
      </c>
      <c r="BS4" s="97" t="str">
        <f aca="false">IF($B4=BS$2,"-",IF(COUNTIF(CORRIDA!$M:$M,$B4&amp;" d. "&amp;BS$2)+COUNTIF(CORRIDA!$M:$M,BS$2&amp;" d. "&amp;$B4)=0,"",COUNTIF(CORRIDA!$M:$M,$B4&amp;" d. "&amp;BS$2)+COUNTIF(CORRIDA!$M:$M,BS$2&amp;" d. "&amp;$B4)))</f>
        <v/>
      </c>
      <c r="BT4" s="97" t="str">
        <f aca="false">IF($B4=BT$2,"-",IF(COUNTIF(CORRIDA!$M:$M,$B4&amp;" d. "&amp;BT$2)+COUNTIF(CORRIDA!$M:$M,BT$2&amp;" d. "&amp;$B4)=0,"",COUNTIF(CORRIDA!$M:$M,$B4&amp;" d. "&amp;BT$2)+COUNTIF(CORRIDA!$M:$M,BT$2&amp;" d. "&amp;$B4)))</f>
        <v/>
      </c>
      <c r="BU4" s="97" t="str">
        <f aca="false">IF($B4=BU$2,"-",IF(COUNTIF(CORRIDA!$M:$M,$B4&amp;" d. "&amp;BU$2)+COUNTIF(CORRIDA!$M:$M,BU$2&amp;" d. "&amp;$B4)=0,"",COUNTIF(CORRIDA!$M:$M,$B4&amp;" d. "&amp;BU$2)+COUNTIF(CORRIDA!$M:$M,BU$2&amp;" d. "&amp;$B4)))</f>
        <v/>
      </c>
      <c r="BV4" s="97" t="str">
        <f aca="false">IF($B4=BV$2,"-",IF(COUNTIF(CORRIDA!$M:$M,$B4&amp;" d. "&amp;BV$2)+COUNTIF(CORRIDA!$M:$M,BV$2&amp;" d. "&amp;$B4)=0,"",COUNTIF(CORRIDA!$M:$M,$B4&amp;" d. "&amp;BV$2)+COUNTIF(CORRIDA!$M:$M,BV$2&amp;" d. "&amp;$B4)))</f>
        <v/>
      </c>
      <c r="BW4" s="97" t="str">
        <f aca="false">IF($B4=BW$2,"-",IF(COUNTIF(CORRIDA!$M:$M,$B4&amp;" d. "&amp;BW$2)+COUNTIF(CORRIDA!$M:$M,BW$2&amp;" d. "&amp;$B4)=0,"",COUNTIF(CORRIDA!$M:$M,$B4&amp;" d. "&amp;BW$2)+COUNTIF(CORRIDA!$M:$M,BW$2&amp;" d. "&amp;$B4)))</f>
        <v/>
      </c>
      <c r="BX4" s="97" t="str">
        <f aca="false">IF($B4=BX$2,"-",IF(COUNTIF(CORRIDA!$M:$M,$B4&amp;" d. "&amp;BX$2)+COUNTIF(CORRIDA!$M:$M,BX$2&amp;" d. "&amp;$B4)=0,"",COUNTIF(CORRIDA!$M:$M,$B4&amp;" d. "&amp;BX$2)+COUNTIF(CORRIDA!$M:$M,BX$2&amp;" d. "&amp;$B4)))</f>
        <v/>
      </c>
      <c r="BY4" s="97" t="str">
        <f aca="false">IF($B4=BY$2,"-",IF(COUNTIF(CORRIDA!$M:$M,$B4&amp;" d. "&amp;BY$2)+COUNTIF(CORRIDA!$M:$M,BY$2&amp;" d. "&amp;$B4)=0,"",COUNTIF(CORRIDA!$M:$M,$B4&amp;" d. "&amp;BY$2)+COUNTIF(CORRIDA!$M:$M,BY$2&amp;" d. "&amp;$B4)))</f>
        <v/>
      </c>
      <c r="BZ4" s="97" t="str">
        <f aca="false">IF($B4=BZ$2,"-",IF(COUNTIF(CORRIDA!$M:$M,$B4&amp;" d. "&amp;BZ$2)+COUNTIF(CORRIDA!$M:$M,BZ$2&amp;" d. "&amp;$B4)=0,"",COUNTIF(CORRIDA!$M:$M,$B4&amp;" d. "&amp;BZ$2)+COUNTIF(CORRIDA!$M:$M,BZ$2&amp;" d. "&amp;$B4)))</f>
        <v/>
      </c>
      <c r="CA4" s="97" t="str">
        <f aca="false">IF($B4=CA$2,"-",IF(COUNTIF(CORRIDA!$M:$M,$B4&amp;" d. "&amp;CA$2)+COUNTIF(CORRIDA!$M:$M,CA$2&amp;" d. "&amp;$B4)=0,"",COUNTIF(CORRIDA!$M:$M,$B4&amp;" d. "&amp;CA$2)+COUNTIF(CORRIDA!$M:$M,CA$2&amp;" d. "&amp;$B4)))</f>
        <v/>
      </c>
      <c r="CB4" s="97" t="str">
        <f aca="false">IF($B4=CB$2,"-",IF(COUNTIF(CORRIDA!$M:$M,$B4&amp;" d. "&amp;CB$2)+COUNTIF(CORRIDA!$M:$M,CB$2&amp;" d. "&amp;$B4)=0,"",COUNTIF(CORRIDA!$M:$M,$B4&amp;" d. "&amp;CB$2)+COUNTIF(CORRIDA!$M:$M,CB$2&amp;" d. "&amp;$B4)))</f>
        <v/>
      </c>
      <c r="CC4" s="97" t="str">
        <f aca="false">IF($B4=CC$2,"-",IF(COUNTIF(CORRIDA!$M:$M,$B4&amp;" d. "&amp;CC$2)+COUNTIF(CORRIDA!$M:$M,CC$2&amp;" d. "&amp;$B4)=0,"",COUNTIF(CORRIDA!$M:$M,$B4&amp;" d. "&amp;CC$2)+COUNTIF(CORRIDA!$M:$M,CC$2&amp;" d. "&amp;$B4)))</f>
        <v/>
      </c>
      <c r="CD4" s="97" t="str">
        <f aca="false">IF($B4=CD$2,"-",IF(COUNTIF(CORRIDA!$M:$M,$B4&amp;" d. "&amp;CD$2)+COUNTIF(CORRIDA!$M:$M,CD$2&amp;" d. "&amp;$B4)=0,"",COUNTIF(CORRIDA!$M:$M,$B4&amp;" d. "&amp;CD$2)+COUNTIF(CORRIDA!$M:$M,CD$2&amp;" d. "&amp;$B4)))</f>
        <v/>
      </c>
      <c r="CE4" s="97" t="str">
        <f aca="false">IF($B4=CE$2,"-",IF(COUNTIF(CORRIDA!$M:$M,$B4&amp;" d. "&amp;CE$2)+COUNTIF(CORRIDA!$M:$M,CE$2&amp;" d. "&amp;$B4)=0,"",COUNTIF(CORRIDA!$M:$M,$B4&amp;" d. "&amp;CE$2)+COUNTIF(CORRIDA!$M:$M,CE$2&amp;" d. "&amp;$B4)))</f>
        <v/>
      </c>
      <c r="CF4" s="97" t="str">
        <f aca="false">IF($B4=CF$2,"-",IF(COUNTIF(CORRIDA!$M:$M,$B4&amp;" d. "&amp;CF$2)+COUNTIF(CORRIDA!$M:$M,CF$2&amp;" d. "&amp;$B4)=0,"",COUNTIF(CORRIDA!$M:$M,$B4&amp;" d. "&amp;CF$2)+COUNTIF(CORRIDA!$M:$M,CF$2&amp;" d. "&amp;$B4)))</f>
        <v/>
      </c>
      <c r="CG4" s="97" t="str">
        <f aca="false">IF($B4=CG$2,"-",IF(COUNTIF(CORRIDA!$M:$M,$B4&amp;" d. "&amp;CG$2)+COUNTIF(CORRIDA!$M:$M,CG$2&amp;" d. "&amp;$B4)=0,"",COUNTIF(CORRIDA!$M:$M,$B4&amp;" d. "&amp;CG$2)+COUNTIF(CORRIDA!$M:$M,CG$2&amp;" d. "&amp;$B4)))</f>
        <v/>
      </c>
      <c r="CH4" s="97" t="str">
        <f aca="false">IF($B4=CH$2,"-",IF(COUNTIF(CORRIDA!$M:$M,$B4&amp;" d. "&amp;CH$2)+COUNTIF(CORRIDA!$M:$M,CH$2&amp;" d. "&amp;$B4)=0,"",COUNTIF(CORRIDA!$M:$M,$B4&amp;" d. "&amp;CH$2)+COUNTIF(CORRIDA!$M:$M,CH$2&amp;" d. "&amp;$B4)))</f>
        <v/>
      </c>
      <c r="CI4" s="97" t="str">
        <f aca="false">IF($B4=CI$2,"-",IF(COUNTIF(CORRIDA!$M:$M,$B4&amp;" d. "&amp;CI$2)+COUNTIF(CORRIDA!$M:$M,CI$2&amp;" d. "&amp;$B4)=0,"",COUNTIF(CORRIDA!$M:$M,$B4&amp;" d. "&amp;CI$2)+COUNTIF(CORRIDA!$M:$M,CI$2&amp;" d. "&amp;$B4)))</f>
        <v/>
      </c>
      <c r="CJ4" s="97" t="str">
        <f aca="false">IF($B4=CJ$2,"-",IF(COUNTIF(CORRIDA!$M:$M,$B4&amp;" d. "&amp;CJ$2)+COUNTIF(CORRIDA!$M:$M,CJ$2&amp;" d. "&amp;$B4)=0,"",COUNTIF(CORRIDA!$M:$M,$B4&amp;" d. "&amp;CJ$2)+COUNTIF(CORRIDA!$M:$M,CJ$2&amp;" d. "&amp;$B4)))</f>
        <v/>
      </c>
      <c r="CK4" s="97" t="str">
        <f aca="false">IF($B4=CK$2,"-",IF(COUNTIF(CORRIDA!$M:$M,$B4&amp;" d. "&amp;CK$2)+COUNTIF(CORRIDA!$M:$M,CK$2&amp;" d. "&amp;$B4)=0,"",COUNTIF(CORRIDA!$M:$M,$B4&amp;" d. "&amp;CK$2)+COUNTIF(CORRIDA!$M:$M,CK$2&amp;" d. "&amp;$B4)))</f>
        <v/>
      </c>
      <c r="CL4" s="97" t="str">
        <f aca="false">IF($B4=CL$2,"-",IF(COUNTIF(CORRIDA!$M:$M,$B4&amp;" d. "&amp;CL$2)+COUNTIF(CORRIDA!$M:$M,CL$2&amp;" d. "&amp;$B4)=0,"",COUNTIF(CORRIDA!$M:$M,$B4&amp;" d. "&amp;CL$2)+COUNTIF(CORRIDA!$M:$M,CL$2&amp;" d. "&amp;$B4)))</f>
        <v/>
      </c>
      <c r="CM4" s="97" t="str">
        <f aca="false">IF($B4=CM$2,"-",IF(COUNTIF(CORRIDA!$M:$M,$B4&amp;" d. "&amp;CM$2)+COUNTIF(CORRIDA!$M:$M,CM$2&amp;" d. "&amp;$B4)=0,"",COUNTIF(CORRIDA!$M:$M,$B4&amp;" d. "&amp;CM$2)+COUNTIF(CORRIDA!$M:$M,CM$2&amp;" d. "&amp;$B4)))</f>
        <v/>
      </c>
      <c r="CN4" s="97" t="str">
        <f aca="false">IF($B4=CN$2,"-",IF(COUNTIF(CORRIDA!$M:$M,$B4&amp;" d. "&amp;CN$2)+COUNTIF(CORRIDA!$M:$M,CN$2&amp;" d. "&amp;$B4)=0,"",COUNTIF(CORRIDA!$M:$M,$B4&amp;" d. "&amp;CN$2)+COUNTIF(CORRIDA!$M:$M,CN$2&amp;" d. "&amp;$B4)))</f>
        <v/>
      </c>
      <c r="CO4" s="97" t="str">
        <f aca="false">IF($B4=CO$2,"-",IF(COUNTIF(CORRIDA!$M:$M,$B4&amp;" d. "&amp;CO$2)+COUNTIF(CORRIDA!$M:$M,CO$2&amp;" d. "&amp;$B4)=0,"",COUNTIF(CORRIDA!$M:$M,$B4&amp;" d. "&amp;CO$2)+COUNTIF(CORRIDA!$M:$M,CO$2&amp;" d. "&amp;$B4)))</f>
        <v/>
      </c>
      <c r="CP4" s="97" t="str">
        <f aca="false">IF($B4=CP$2,"-",IF(COUNTIF(CORRIDA!$M:$M,$B4&amp;" d. "&amp;CP$2)+COUNTIF(CORRIDA!$M:$M,CP$2&amp;" d. "&amp;$B4)=0,"",COUNTIF(CORRIDA!$M:$M,$B4&amp;" d. "&amp;CP$2)+COUNTIF(CORRIDA!$M:$M,CP$2&amp;" d. "&amp;$B4)))</f>
        <v/>
      </c>
      <c r="CQ4" s="97" t="str">
        <f aca="false">IF($B4=CQ$2,"-",IF(COUNTIF(CORRIDA!$M:$M,$B4&amp;" d. "&amp;CQ$2)+COUNTIF(CORRIDA!$M:$M,CQ$2&amp;" d. "&amp;$B4)=0,"",COUNTIF(CORRIDA!$M:$M,$B4&amp;" d. "&amp;CQ$2)+COUNTIF(CORRIDA!$M:$M,CQ$2&amp;" d. "&amp;$B4)))</f>
        <v/>
      </c>
      <c r="CR4" s="97" t="str">
        <f aca="false">IF($B4=CR$2,"-",IF(COUNTIF(CORRIDA!$M:$M,$B4&amp;" d. "&amp;CR$2)+COUNTIF(CORRIDA!$M:$M,CR$2&amp;" d. "&amp;$B4)=0,"",COUNTIF(CORRIDA!$M:$M,$B4&amp;" d. "&amp;CR$2)+COUNTIF(CORRIDA!$M:$M,CR$2&amp;" d. "&amp;$B4)))</f>
        <v/>
      </c>
      <c r="CS4" s="97" t="str">
        <f aca="false">IF($B4=CS$2,"-",IF(COUNTIF(CORRIDA!$M:$M,$B4&amp;" d. "&amp;CS$2)+COUNTIF(CORRIDA!$M:$M,CS$2&amp;" d. "&amp;$B4)=0,"",COUNTIF(CORRIDA!$M:$M,$B4&amp;" d. "&amp;CS$2)+COUNTIF(CORRIDA!$M:$M,CS$2&amp;" d. "&amp;$B4)))</f>
        <v/>
      </c>
      <c r="CT4" s="97" t="str">
        <f aca="false">IF($B4=CT$2,"-",IF(COUNTIF(CORRIDA!$M:$M,$B4&amp;" d. "&amp;CT$2)+COUNTIF(CORRIDA!$M:$M,CT$2&amp;" d. "&amp;$B4)=0,"",COUNTIF(CORRIDA!$M:$M,$B4&amp;" d. "&amp;CT$2)+COUNTIF(CORRIDA!$M:$M,CT$2&amp;" d. "&amp;$B4)))</f>
        <v/>
      </c>
      <c r="CU4" s="97" t="str">
        <f aca="false">IF($B4=CU$2,"-",IF(COUNTIF(CORRIDA!$M:$M,$B4&amp;" d. "&amp;CU$2)+COUNTIF(CORRIDA!$M:$M,CU$2&amp;" d. "&amp;$B4)=0,"",COUNTIF(CORRIDA!$M:$M,$B4&amp;" d. "&amp;CU$2)+COUNTIF(CORRIDA!$M:$M,CU$2&amp;" d. "&amp;$B4)))</f>
        <v/>
      </c>
      <c r="CV4" s="97" t="str">
        <f aca="false">IF($B4=CV$2,"-",IF(COUNTIF(CORRIDA!$M:$M,$B4&amp;" d. "&amp;CV$2)+COUNTIF(CORRIDA!$M:$M,CV$2&amp;" d. "&amp;$B4)=0,"",COUNTIF(CORRIDA!$M:$M,$B4&amp;" d. "&amp;CV$2)+COUNTIF(CORRIDA!$M:$M,CV$2&amp;" d. "&amp;$B4)))</f>
        <v/>
      </c>
      <c r="CW4" s="97" t="str">
        <f aca="false">IF($B4=CW$2,"-",IF(COUNTIF(CORRIDA!$M:$M,$B4&amp;" d. "&amp;CW$2)+COUNTIF(CORRIDA!$M:$M,CW$2&amp;" d. "&amp;$B4)=0,"",COUNTIF(CORRIDA!$M:$M,$B4&amp;" d. "&amp;CW$2)+COUNTIF(CORRIDA!$M:$M,CW$2&amp;" d. "&amp;$B4)))</f>
        <v/>
      </c>
      <c r="CX4" s="97" t="str">
        <f aca="false">IF($B4=CX$2,"-",IF(COUNTIF(CORRIDA!$M:$M,$B4&amp;" d. "&amp;CX$2)+COUNTIF(CORRIDA!$M:$M,CX$2&amp;" d. "&amp;$B4)=0,"",COUNTIF(CORRIDA!$M:$M,$B4&amp;" d. "&amp;CX$2)+COUNTIF(CORRIDA!$M:$M,CX$2&amp;" d. "&amp;$B4)))</f>
        <v/>
      </c>
      <c r="CY4" s="97" t="str">
        <f aca="false">IF($B4=CY$2,"-",IF(COUNTIF(CORRIDA!$M:$M,$B4&amp;" d. "&amp;CY$2)+COUNTIF(CORRIDA!$M:$M,CY$2&amp;" d. "&amp;$B4)=0,"",COUNTIF(CORRIDA!$M:$M,$B4&amp;" d. "&amp;CY$2)+COUNTIF(CORRIDA!$M:$M,CY$2&amp;" d. "&amp;$B4)))</f>
        <v/>
      </c>
      <c r="CZ4" s="97" t="str">
        <f aca="false">IF($B4=CZ$2,"-",IF(COUNTIF(CORRIDA!$M:$M,$B4&amp;" d. "&amp;CZ$2)+COUNTIF(CORRIDA!$M:$M,CZ$2&amp;" d. "&amp;$B4)=0,"",COUNTIF(CORRIDA!$M:$M,$B4&amp;" d. "&amp;CZ$2)+COUNTIF(CORRIDA!$M:$M,CZ$2&amp;" d. "&amp;$B4)))</f>
        <v/>
      </c>
      <c r="DA4" s="97" t="str">
        <f aca="false">IF($B4=DA$2,"-",IF(COUNTIF(CORRIDA!$M:$M,$B4&amp;" d. "&amp;DA$2)+COUNTIF(CORRIDA!$M:$M,DA$2&amp;" d. "&amp;$B4)=0,"",COUNTIF(CORRIDA!$M:$M,$B4&amp;" d. "&amp;DA$2)+COUNTIF(CORRIDA!$M:$M,DA$2&amp;" d. "&amp;$B4)))</f>
        <v/>
      </c>
      <c r="DB4" s="97" t="str">
        <f aca="false">IF($B4=DB$2,"-",IF(COUNTIF(CORRIDA!$M:$M,$B4&amp;" d. "&amp;DB$2)+COUNTIF(CORRIDA!$M:$M,DB$2&amp;" d. "&amp;$B4)=0,"",COUNTIF(CORRIDA!$M:$M,$B4&amp;" d. "&amp;DB$2)+COUNTIF(CORRIDA!$M:$M,DB$2&amp;" d. "&amp;$B4)))</f>
        <v/>
      </c>
      <c r="DC4" s="97" t="str">
        <f aca="false">IF($B4=DC$2,"-",IF(COUNTIF(CORRIDA!$M:$M,$B4&amp;" d. "&amp;DC$2)+COUNTIF(CORRIDA!$M:$M,DC$2&amp;" d. "&amp;$B4)=0,"",COUNTIF(CORRIDA!$M:$M,$B4&amp;" d. "&amp;DC$2)+COUNTIF(CORRIDA!$M:$M,DC$2&amp;" d. "&amp;$B4)))</f>
        <v/>
      </c>
      <c r="DD4" s="89" t="n">
        <f aca="false">SUM(BF4:DC4)</f>
        <v>0</v>
      </c>
      <c r="DE4" s="91" t="n">
        <f aca="false">COUNTIF(BF4:DC4,"&gt;0")</f>
        <v>0</v>
      </c>
      <c r="DF4" s="92" t="n">
        <f aca="false">IF(COUNTIF(BF4:DC4,"&gt;0")&lt;10,0,QUOTIENT(COUNTIF(BF4:DC4,"&gt;0"),5)*50)</f>
        <v>0</v>
      </c>
      <c r="DG4" s="93"/>
      <c r="DH4" s="87" t="str">
        <f aca="false">BE4</f>
        <v>Bérgamo</v>
      </c>
      <c r="DI4" s="97" t="n">
        <f aca="false">IF($B4=DI$2,0,IF(COUNTIF(CORRIDA!$M:$M,$B4&amp;" d. "&amp;DI$2)+COUNTIF(CORRIDA!$M:$M,DI$2&amp;" d. "&amp;$B4)=0,0,COUNTIF(CORRIDA!$M:$M,$B4&amp;" d. "&amp;DI$2)+COUNTIF(CORRIDA!$M:$M,DI$2&amp;" d. "&amp;$B4)))</f>
        <v>0</v>
      </c>
      <c r="DJ4" s="97" t="n">
        <f aca="false">IF($B4=DJ$2,0,IF(COUNTIF(CORRIDA!$M:$M,$B4&amp;" d. "&amp;DJ$2)+COUNTIF(CORRIDA!$M:$M,DJ$2&amp;" d. "&amp;$B4)=0,0,COUNTIF(CORRIDA!$M:$M,$B4&amp;" d. "&amp;DJ$2)+COUNTIF(CORRIDA!$M:$M,DJ$2&amp;" d. "&amp;$B4)))</f>
        <v>0</v>
      </c>
      <c r="DK4" s="97" t="n">
        <f aca="false">IF($B4=DK$2,0,IF(COUNTIF(CORRIDA!$M:$M,$B4&amp;" d. "&amp;DK$2)+COUNTIF(CORRIDA!$M:$M,DK$2&amp;" d. "&amp;$B4)=0,0,COUNTIF(CORRIDA!$M:$M,$B4&amp;" d. "&amp;DK$2)+COUNTIF(CORRIDA!$M:$M,DK$2&amp;" d. "&amp;$B4)))</f>
        <v>0</v>
      </c>
      <c r="DL4" s="97" t="n">
        <f aca="false">IF($B4=DL$2,0,IF(COUNTIF(CORRIDA!$M:$M,$B4&amp;" d. "&amp;DL$2)+COUNTIF(CORRIDA!$M:$M,DL$2&amp;" d. "&amp;$B4)=0,0,COUNTIF(CORRIDA!$M:$M,$B4&amp;" d. "&amp;DL$2)+COUNTIF(CORRIDA!$M:$M,DL$2&amp;" d. "&amp;$B4)))</f>
        <v>0</v>
      </c>
      <c r="DM4" s="97" t="n">
        <f aca="false">IF($B4=DM$2,0,IF(COUNTIF(CORRIDA!$M:$M,$B4&amp;" d. "&amp;DM$2)+COUNTIF(CORRIDA!$M:$M,DM$2&amp;" d. "&amp;$B4)=0,0,COUNTIF(CORRIDA!$M:$M,$B4&amp;" d. "&amp;DM$2)+COUNTIF(CORRIDA!$M:$M,DM$2&amp;" d. "&amp;$B4)))</f>
        <v>0</v>
      </c>
      <c r="DN4" s="97" t="n">
        <f aca="false">IF($B4=DN$2,0,IF(COUNTIF(CORRIDA!$M:$M,$B4&amp;" d. "&amp;DN$2)+COUNTIF(CORRIDA!$M:$M,DN$2&amp;" d. "&amp;$B4)=0,0,COUNTIF(CORRIDA!$M:$M,$B4&amp;" d. "&amp;DN$2)+COUNTIF(CORRIDA!$M:$M,DN$2&amp;" d. "&amp;$B4)))</f>
        <v>0</v>
      </c>
      <c r="DO4" s="97" t="n">
        <f aca="false">IF($B4=DO$2,0,IF(COUNTIF(CORRIDA!$M:$M,$B4&amp;" d. "&amp;DO$2)+COUNTIF(CORRIDA!$M:$M,DO$2&amp;" d. "&amp;$B4)=0,0,COUNTIF(CORRIDA!$M:$M,$B4&amp;" d. "&amp;DO$2)+COUNTIF(CORRIDA!$M:$M,DO$2&amp;" d. "&amp;$B4)))</f>
        <v>0</v>
      </c>
      <c r="DP4" s="97" t="n">
        <f aca="false">IF($B4=DP$2,0,IF(COUNTIF(CORRIDA!$M:$M,$B4&amp;" d. "&amp;DP$2)+COUNTIF(CORRIDA!$M:$M,DP$2&amp;" d. "&amp;$B4)=0,0,COUNTIF(CORRIDA!$M:$M,$B4&amp;" d. "&amp;DP$2)+COUNTIF(CORRIDA!$M:$M,DP$2&amp;" d. "&amp;$B4)))</f>
        <v>0</v>
      </c>
      <c r="DQ4" s="97" t="n">
        <f aca="false">IF($B4=DQ$2,0,IF(COUNTIF(CORRIDA!$M:$M,$B4&amp;" d. "&amp;DQ$2)+COUNTIF(CORRIDA!$M:$M,DQ$2&amp;" d. "&amp;$B4)=0,0,COUNTIF(CORRIDA!$M:$M,$B4&amp;" d. "&amp;DQ$2)+COUNTIF(CORRIDA!$M:$M,DQ$2&amp;" d. "&amp;$B4)))</f>
        <v>0</v>
      </c>
      <c r="DR4" s="97" t="n">
        <f aca="false">IF($B4=DR$2,0,IF(COUNTIF(CORRIDA!$M:$M,$B4&amp;" d. "&amp;DR$2)+COUNTIF(CORRIDA!$M:$M,DR$2&amp;" d. "&amp;$B4)=0,0,COUNTIF(CORRIDA!$M:$M,$B4&amp;" d. "&amp;DR$2)+COUNTIF(CORRIDA!$M:$M,DR$2&amp;" d. "&amp;$B4)))</f>
        <v>0</v>
      </c>
      <c r="DS4" s="97" t="n">
        <f aca="false">IF($B4=DS$2,0,IF(COUNTIF(CORRIDA!$M:$M,$B4&amp;" d. "&amp;DS$2)+COUNTIF(CORRIDA!$M:$M,DS$2&amp;" d. "&amp;$B4)=0,0,COUNTIF(CORRIDA!$M:$M,$B4&amp;" d. "&amp;DS$2)+COUNTIF(CORRIDA!$M:$M,DS$2&amp;" d. "&amp;$B4)))</f>
        <v>0</v>
      </c>
      <c r="DT4" s="97" t="n">
        <f aca="false">IF($B4=DT$2,0,IF(COUNTIF(CORRIDA!$M:$M,$B4&amp;" d. "&amp;DT$2)+COUNTIF(CORRIDA!$M:$M,DT$2&amp;" d. "&amp;$B4)=0,0,COUNTIF(CORRIDA!$M:$M,$B4&amp;" d. "&amp;DT$2)+COUNTIF(CORRIDA!$M:$M,DT$2&amp;" d. "&amp;$B4)))</f>
        <v>0</v>
      </c>
      <c r="DU4" s="97" t="n">
        <f aca="false">IF($B4=DU$2,0,IF(COUNTIF(CORRIDA!$M:$M,$B4&amp;" d. "&amp;DU$2)+COUNTIF(CORRIDA!$M:$M,DU$2&amp;" d. "&amp;$B4)=0,0,COUNTIF(CORRIDA!$M:$M,$B4&amp;" d. "&amp;DU$2)+COUNTIF(CORRIDA!$M:$M,DU$2&amp;" d. "&amp;$B4)))</f>
        <v>0</v>
      </c>
      <c r="DV4" s="97" t="n">
        <f aca="false">IF($B4=DV$2,0,IF(COUNTIF(CORRIDA!$M:$M,$B4&amp;" d. "&amp;DV$2)+COUNTIF(CORRIDA!$M:$M,DV$2&amp;" d. "&amp;$B4)=0,0,COUNTIF(CORRIDA!$M:$M,$B4&amp;" d. "&amp;DV$2)+COUNTIF(CORRIDA!$M:$M,DV$2&amp;" d. "&amp;$B4)))</f>
        <v>0</v>
      </c>
      <c r="DW4" s="97" t="n">
        <f aca="false">IF($B4=DW$2,0,IF(COUNTIF(CORRIDA!$M:$M,$B4&amp;" d. "&amp;DW$2)+COUNTIF(CORRIDA!$M:$M,DW$2&amp;" d. "&amp;$B4)=0,0,COUNTIF(CORRIDA!$M:$M,$B4&amp;" d. "&amp;DW$2)+COUNTIF(CORRIDA!$M:$M,DW$2&amp;" d. "&amp;$B4)))</f>
        <v>0</v>
      </c>
      <c r="DX4" s="97" t="n">
        <f aca="false">IF($B4=DX$2,0,IF(COUNTIF(CORRIDA!$M:$M,$B4&amp;" d. "&amp;DX$2)+COUNTIF(CORRIDA!$M:$M,DX$2&amp;" d. "&amp;$B4)=0,0,COUNTIF(CORRIDA!$M:$M,$B4&amp;" d. "&amp;DX$2)+COUNTIF(CORRIDA!$M:$M,DX$2&amp;" d. "&amp;$B4)))</f>
        <v>0</v>
      </c>
      <c r="DY4" s="97" t="n">
        <f aca="false">IF($B4=DY$2,0,IF(COUNTIF(CORRIDA!$M:$M,$B4&amp;" d. "&amp;DY$2)+COUNTIF(CORRIDA!$M:$M,DY$2&amp;" d. "&amp;$B4)=0,0,COUNTIF(CORRIDA!$M:$M,$B4&amp;" d. "&amp;DY$2)+COUNTIF(CORRIDA!$M:$M,DY$2&amp;" d. "&amp;$B4)))</f>
        <v>0</v>
      </c>
      <c r="DZ4" s="97" t="n">
        <f aca="false">IF($B4=DZ$2,0,IF(COUNTIF(CORRIDA!$M:$M,$B4&amp;" d. "&amp;DZ$2)+COUNTIF(CORRIDA!$M:$M,DZ$2&amp;" d. "&amp;$B4)=0,0,COUNTIF(CORRIDA!$M:$M,$B4&amp;" d. "&amp;DZ$2)+COUNTIF(CORRIDA!$M:$M,DZ$2&amp;" d. "&amp;$B4)))</f>
        <v>0</v>
      </c>
      <c r="EA4" s="97" t="n">
        <f aca="false">IF($B4=EA$2,0,IF(COUNTIF(CORRIDA!$M:$M,$B4&amp;" d. "&amp;EA$2)+COUNTIF(CORRIDA!$M:$M,EA$2&amp;" d. "&amp;$B4)=0,0,COUNTIF(CORRIDA!$M:$M,$B4&amp;" d. "&amp;EA$2)+COUNTIF(CORRIDA!$M:$M,EA$2&amp;" d. "&amp;$B4)))</f>
        <v>0</v>
      </c>
      <c r="EB4" s="97" t="n">
        <f aca="false">IF($B4=EB$2,0,IF(COUNTIF(CORRIDA!$M:$M,$B4&amp;" d. "&amp;EB$2)+COUNTIF(CORRIDA!$M:$M,EB$2&amp;" d. "&amp;$B4)=0,0,COUNTIF(CORRIDA!$M:$M,$B4&amp;" d. "&amp;EB$2)+COUNTIF(CORRIDA!$M:$M,EB$2&amp;" d. "&amp;$B4)))</f>
        <v>0</v>
      </c>
      <c r="EC4" s="97" t="n">
        <f aca="false">IF($B4=EC$2,0,IF(COUNTIF(CORRIDA!$M:$M,$B4&amp;" d. "&amp;EC$2)+COUNTIF(CORRIDA!$M:$M,EC$2&amp;" d. "&amp;$B4)=0,0,COUNTIF(CORRIDA!$M:$M,$B4&amp;" d. "&amp;EC$2)+COUNTIF(CORRIDA!$M:$M,EC$2&amp;" d. "&amp;$B4)))</f>
        <v>0</v>
      </c>
      <c r="ED4" s="97" t="n">
        <f aca="false">IF($B4=ED$2,0,IF(COUNTIF(CORRIDA!$M:$M,$B4&amp;" d. "&amp;ED$2)+COUNTIF(CORRIDA!$M:$M,ED$2&amp;" d. "&amp;$B4)=0,0,COUNTIF(CORRIDA!$M:$M,$B4&amp;" d. "&amp;ED$2)+COUNTIF(CORRIDA!$M:$M,ED$2&amp;" d. "&amp;$B4)))</f>
        <v>0</v>
      </c>
      <c r="EE4" s="97" t="n">
        <f aca="false">IF($B4=EE$2,0,IF(COUNTIF(CORRIDA!$M:$M,$B4&amp;" d. "&amp;EE$2)+COUNTIF(CORRIDA!$M:$M,EE$2&amp;" d. "&amp;$B4)=0,0,COUNTIF(CORRIDA!$M:$M,$B4&amp;" d. "&amp;EE$2)+COUNTIF(CORRIDA!$M:$M,EE$2&amp;" d. "&amp;$B4)))</f>
        <v>0</v>
      </c>
      <c r="EF4" s="97" t="n">
        <f aca="false">IF($B4=EF$2,0,IF(COUNTIF(CORRIDA!$M:$M,$B4&amp;" d. "&amp;EF$2)+COUNTIF(CORRIDA!$M:$M,EF$2&amp;" d. "&amp;$B4)=0,0,COUNTIF(CORRIDA!$M:$M,$B4&amp;" d. "&amp;EF$2)+COUNTIF(CORRIDA!$M:$M,EF$2&amp;" d. "&amp;$B4)))</f>
        <v>0</v>
      </c>
      <c r="EG4" s="97" t="n">
        <f aca="false">IF($B4=EG$2,0,IF(COUNTIF(CORRIDA!$M:$M,$B4&amp;" d. "&amp;EG$2)+COUNTIF(CORRIDA!$M:$M,EG$2&amp;" d. "&amp;$B4)=0,0,COUNTIF(CORRIDA!$M:$M,$B4&amp;" d. "&amp;EG$2)+COUNTIF(CORRIDA!$M:$M,EG$2&amp;" d. "&amp;$B4)))</f>
        <v>0</v>
      </c>
      <c r="EH4" s="97" t="n">
        <f aca="false">IF($B4=EH$2,0,IF(COUNTIF(CORRIDA!$M:$M,$B4&amp;" d. "&amp;EH$2)+COUNTIF(CORRIDA!$M:$M,EH$2&amp;" d. "&amp;$B4)=0,0,COUNTIF(CORRIDA!$M:$M,$B4&amp;" d. "&amp;EH$2)+COUNTIF(CORRIDA!$M:$M,EH$2&amp;" d. "&amp;$B4)))</f>
        <v>0</v>
      </c>
      <c r="EI4" s="97" t="n">
        <f aca="false">IF($B4=EI$2,0,IF(COUNTIF(CORRIDA!$M:$M,$B4&amp;" d. "&amp;EI$2)+COUNTIF(CORRIDA!$M:$M,EI$2&amp;" d. "&amp;$B4)=0,0,COUNTIF(CORRIDA!$M:$M,$B4&amp;" d. "&amp;EI$2)+COUNTIF(CORRIDA!$M:$M,EI$2&amp;" d. "&amp;$B4)))</f>
        <v>0</v>
      </c>
      <c r="EJ4" s="97" t="n">
        <f aca="false">IF($B4=EJ$2,0,IF(COUNTIF(CORRIDA!$M:$M,$B4&amp;" d. "&amp;EJ$2)+COUNTIF(CORRIDA!$M:$M,EJ$2&amp;" d. "&amp;$B4)=0,0,COUNTIF(CORRIDA!$M:$M,$B4&amp;" d. "&amp;EJ$2)+COUNTIF(CORRIDA!$M:$M,EJ$2&amp;" d. "&amp;$B4)))</f>
        <v>0</v>
      </c>
      <c r="EK4" s="97" t="n">
        <f aca="false">IF($B4=EK$2,0,IF(COUNTIF(CORRIDA!$M:$M,$B4&amp;" d. "&amp;EK$2)+COUNTIF(CORRIDA!$M:$M,EK$2&amp;" d. "&amp;$B4)=0,0,COUNTIF(CORRIDA!$M:$M,$B4&amp;" d. "&amp;EK$2)+COUNTIF(CORRIDA!$M:$M,EK$2&amp;" d. "&amp;$B4)))</f>
        <v>0</v>
      </c>
      <c r="EL4" s="97" t="n">
        <f aca="false">IF($B4=EL$2,0,IF(COUNTIF(CORRIDA!$M:$M,$B4&amp;" d. "&amp;EL$2)+COUNTIF(CORRIDA!$M:$M,EL$2&amp;" d. "&amp;$B4)=0,0,COUNTIF(CORRIDA!$M:$M,$B4&amp;" d. "&amp;EL$2)+COUNTIF(CORRIDA!$M:$M,EL$2&amp;" d. "&amp;$B4)))</f>
        <v>0</v>
      </c>
      <c r="EM4" s="97" t="n">
        <f aca="false">IF($B4=EM$2,0,IF(COUNTIF(CORRIDA!$M:$M,$B4&amp;" d. "&amp;EM$2)+COUNTIF(CORRIDA!$M:$M,EM$2&amp;" d. "&amp;$B4)=0,0,COUNTIF(CORRIDA!$M:$M,$B4&amp;" d. "&amp;EM$2)+COUNTIF(CORRIDA!$M:$M,EM$2&amp;" d. "&amp;$B4)))</f>
        <v>0</v>
      </c>
      <c r="EN4" s="97" t="n">
        <f aca="false">IF($B4=EN$2,0,IF(COUNTIF(CORRIDA!$M:$M,$B4&amp;" d. "&amp;EN$2)+COUNTIF(CORRIDA!$M:$M,EN$2&amp;" d. "&amp;$B4)=0,0,COUNTIF(CORRIDA!$M:$M,$B4&amp;" d. "&amp;EN$2)+COUNTIF(CORRIDA!$M:$M,EN$2&amp;" d. "&amp;$B4)))</f>
        <v>0</v>
      </c>
      <c r="EO4" s="97" t="n">
        <f aca="false">IF($B4=EO$2,0,IF(COUNTIF(CORRIDA!$M:$M,$B4&amp;" d. "&amp;EO$2)+COUNTIF(CORRIDA!$M:$M,EO$2&amp;" d. "&amp;$B4)=0,0,COUNTIF(CORRIDA!$M:$M,$B4&amp;" d. "&amp;EO$2)+COUNTIF(CORRIDA!$M:$M,EO$2&amp;" d. "&amp;$B4)))</f>
        <v>0</v>
      </c>
      <c r="EP4" s="97" t="n">
        <f aca="false">IF($B4=EP$2,0,IF(COUNTIF(CORRIDA!$M:$M,$B4&amp;" d. "&amp;EP$2)+COUNTIF(CORRIDA!$M:$M,EP$2&amp;" d. "&amp;$B4)=0,0,COUNTIF(CORRIDA!$M:$M,$B4&amp;" d. "&amp;EP$2)+COUNTIF(CORRIDA!$M:$M,EP$2&amp;" d. "&amp;$B4)))</f>
        <v>0</v>
      </c>
      <c r="EQ4" s="97" t="n">
        <f aca="false">IF($B4=EQ$2,0,IF(COUNTIF(CORRIDA!$M:$M,$B4&amp;" d. "&amp;EQ$2)+COUNTIF(CORRIDA!$M:$M,EQ$2&amp;" d. "&amp;$B4)=0,0,COUNTIF(CORRIDA!$M:$M,$B4&amp;" d. "&amp;EQ$2)+COUNTIF(CORRIDA!$M:$M,EQ$2&amp;" d. "&amp;$B4)))</f>
        <v>0</v>
      </c>
      <c r="ER4" s="97" t="n">
        <f aca="false">IF($B4=ER$2,0,IF(COUNTIF(CORRIDA!$M:$M,$B4&amp;" d. "&amp;ER$2)+COUNTIF(CORRIDA!$M:$M,ER$2&amp;" d. "&amp;$B4)=0,0,COUNTIF(CORRIDA!$M:$M,$B4&amp;" d. "&amp;ER$2)+COUNTIF(CORRIDA!$M:$M,ER$2&amp;" d. "&amp;$B4)))</f>
        <v>0</v>
      </c>
      <c r="ES4" s="97" t="n">
        <f aca="false">IF($B4=ES$2,0,IF(COUNTIF(CORRIDA!$M:$M,$B4&amp;" d. "&amp;ES$2)+COUNTIF(CORRIDA!$M:$M,ES$2&amp;" d. "&amp;$B4)=0,0,COUNTIF(CORRIDA!$M:$M,$B4&amp;" d. "&amp;ES$2)+COUNTIF(CORRIDA!$M:$M,ES$2&amp;" d. "&amp;$B4)))</f>
        <v>0</v>
      </c>
      <c r="ET4" s="97" t="n">
        <f aca="false">IF($B4=ET$2,0,IF(COUNTIF(CORRIDA!$M:$M,$B4&amp;" d. "&amp;ET$2)+COUNTIF(CORRIDA!$M:$M,ET$2&amp;" d. "&amp;$B4)=0,0,COUNTIF(CORRIDA!$M:$M,$B4&amp;" d. "&amp;ET$2)+COUNTIF(CORRIDA!$M:$M,ET$2&amp;" d. "&amp;$B4)))</f>
        <v>0</v>
      </c>
      <c r="EU4" s="97" t="n">
        <f aca="false">IF($B4=EU$2,0,IF(COUNTIF(CORRIDA!$M:$M,$B4&amp;" d. "&amp;EU$2)+COUNTIF(CORRIDA!$M:$M,EU$2&amp;" d. "&amp;$B4)=0,0,COUNTIF(CORRIDA!$M:$M,$B4&amp;" d. "&amp;EU$2)+COUNTIF(CORRIDA!$M:$M,EU$2&amp;" d. "&amp;$B4)))</f>
        <v>0</v>
      </c>
      <c r="EV4" s="97" t="n">
        <f aca="false">IF($B4=EV$2,0,IF(COUNTIF(CORRIDA!$M:$M,$B4&amp;" d. "&amp;EV$2)+COUNTIF(CORRIDA!$M:$M,EV$2&amp;" d. "&amp;$B4)=0,0,COUNTIF(CORRIDA!$M:$M,$B4&amp;" d. "&amp;EV$2)+COUNTIF(CORRIDA!$M:$M,EV$2&amp;" d. "&amp;$B4)))</f>
        <v>0</v>
      </c>
      <c r="EW4" s="97" t="n">
        <f aca="false">IF($B4=EW$2,0,IF(COUNTIF(CORRIDA!$M:$M,$B4&amp;" d. "&amp;EW$2)+COUNTIF(CORRIDA!$M:$M,EW$2&amp;" d. "&amp;$B4)=0,0,COUNTIF(CORRIDA!$M:$M,$B4&amp;" d. "&amp;EW$2)+COUNTIF(CORRIDA!$M:$M,EW$2&amp;" d. "&amp;$B4)))</f>
        <v>0</v>
      </c>
      <c r="EX4" s="97" t="n">
        <f aca="false">IF($B4=EX$2,0,IF(COUNTIF(CORRIDA!$M:$M,$B4&amp;" d. "&amp;EX$2)+COUNTIF(CORRIDA!$M:$M,EX$2&amp;" d. "&amp;$B4)=0,0,COUNTIF(CORRIDA!$M:$M,$B4&amp;" d. "&amp;EX$2)+COUNTIF(CORRIDA!$M:$M,EX$2&amp;" d. "&amp;$B4)))</f>
        <v>0</v>
      </c>
      <c r="EY4" s="97" t="n">
        <f aca="false">IF($B4=EY$2,0,IF(COUNTIF(CORRIDA!$M:$M,$B4&amp;" d. "&amp;EY$2)+COUNTIF(CORRIDA!$M:$M,EY$2&amp;" d. "&amp;$B4)=0,0,COUNTIF(CORRIDA!$M:$M,$B4&amp;" d. "&amp;EY$2)+COUNTIF(CORRIDA!$M:$M,EY$2&amp;" d. "&amp;$B4)))</f>
        <v>0</v>
      </c>
      <c r="EZ4" s="97" t="n">
        <f aca="false">IF($B4=EZ$2,0,IF(COUNTIF(CORRIDA!$M:$M,$B4&amp;" d. "&amp;EZ$2)+COUNTIF(CORRIDA!$M:$M,EZ$2&amp;" d. "&amp;$B4)=0,0,COUNTIF(CORRIDA!$M:$M,$B4&amp;" d. "&amp;EZ$2)+COUNTIF(CORRIDA!$M:$M,EZ$2&amp;" d. "&amp;$B4)))</f>
        <v>0</v>
      </c>
      <c r="FA4" s="97" t="n">
        <f aca="false">IF($B4=FA$2,0,IF(COUNTIF(CORRIDA!$M:$M,$B4&amp;" d. "&amp;FA$2)+COUNTIF(CORRIDA!$M:$M,FA$2&amp;" d. "&amp;$B4)=0,0,COUNTIF(CORRIDA!$M:$M,$B4&amp;" d. "&amp;FA$2)+COUNTIF(CORRIDA!$M:$M,FA$2&amp;" d. "&amp;$B4)))</f>
        <v>0</v>
      </c>
      <c r="FB4" s="97" t="n">
        <f aca="false">IF($B4=FB$2,0,IF(COUNTIF(CORRIDA!$M:$M,$B4&amp;" d. "&amp;FB$2)+COUNTIF(CORRIDA!$M:$M,FB$2&amp;" d. "&amp;$B4)=0,0,COUNTIF(CORRIDA!$M:$M,$B4&amp;" d. "&amp;FB$2)+COUNTIF(CORRIDA!$M:$M,FB$2&amp;" d. "&amp;$B4)))</f>
        <v>0</v>
      </c>
      <c r="FC4" s="97" t="n">
        <f aca="false">IF($B4=FC$2,0,IF(COUNTIF(CORRIDA!$M:$M,$B4&amp;" d. "&amp;FC$2)+COUNTIF(CORRIDA!$M:$M,FC$2&amp;" d. "&amp;$B4)=0,0,COUNTIF(CORRIDA!$M:$M,$B4&amp;" d. "&amp;FC$2)+COUNTIF(CORRIDA!$M:$M,FC$2&amp;" d. "&amp;$B4)))</f>
        <v>0</v>
      </c>
      <c r="FD4" s="97" t="n">
        <f aca="false">IF($B4=FD$2,0,IF(COUNTIF(CORRIDA!$M:$M,$B4&amp;" d. "&amp;FD$2)+COUNTIF(CORRIDA!$M:$M,FD$2&amp;" d. "&amp;$B4)=0,0,COUNTIF(CORRIDA!$M:$M,$B4&amp;" d. "&amp;FD$2)+COUNTIF(CORRIDA!$M:$M,FD$2&amp;" d. "&amp;$B4)))</f>
        <v>0</v>
      </c>
      <c r="FE4" s="97" t="n">
        <f aca="false">IF($B4=FE$2,0,IF(COUNTIF(CORRIDA!$M:$M,$B4&amp;" d. "&amp;FE$2)+COUNTIF(CORRIDA!$M:$M,FE$2&amp;" d. "&amp;$B4)=0,0,COUNTIF(CORRIDA!$M:$M,$B4&amp;" d. "&amp;FE$2)+COUNTIF(CORRIDA!$M:$M,FE$2&amp;" d. "&amp;$B4)))</f>
        <v>0</v>
      </c>
      <c r="FF4" s="97" t="n">
        <f aca="false">IF($B4=FF$2,0,IF(COUNTIF(CORRIDA!$M:$M,$B4&amp;" d. "&amp;FF$2)+COUNTIF(CORRIDA!$M:$M,FF$2&amp;" d. "&amp;$B4)=0,0,COUNTIF(CORRIDA!$M:$M,$B4&amp;" d. "&amp;FF$2)+COUNTIF(CORRIDA!$M:$M,FF$2&amp;" d. "&amp;$B4)))</f>
        <v>0</v>
      </c>
      <c r="FG4" s="89" t="n">
        <f aca="false">SUM(DI4:EW4)</f>
        <v>0</v>
      </c>
      <c r="FH4" s="94"/>
      <c r="FI4" s="87" t="str">
        <f aca="false">BE4</f>
        <v>Bérgamo</v>
      </c>
      <c r="FJ4" s="95" t="n">
        <f aca="false">COUNTIF(BF4:DC4,"&gt;0")</f>
        <v>0</v>
      </c>
      <c r="FK4" s="95" t="e">
        <f aca="false">AVERAGE(BF4:DC4)</f>
        <v>#DIV/0!</v>
      </c>
      <c r="FL4" s="95" t="e">
        <f aca="false">_xlfn.STDEV.P(BF4:DC4)</f>
        <v>#DIV/0!</v>
      </c>
      <c r="FM4" s="74" t="e">
        <f aca="false">SUMPRODUCT(BF4:DC4,CLASSIF!T4:T53)</f>
        <v>#VALUE!</v>
      </c>
    </row>
    <row r="5" customFormat="false" ht="12.75" hidden="false" customHeight="false" outlineLevel="0" collapsed="false">
      <c r="B5" s="87" t="str">
        <f aca="false">INTRO!B5</f>
        <v>Bernardo</v>
      </c>
      <c r="C5" s="88" t="str">
        <f aca="false">IF($B5=C$2,"-",IF(COUNTIF(CORRIDA!$M:$M,$B5&amp;" d. "&amp;C$2)=0,"",COUNTIF(CORRIDA!$M:$M,$B5&amp;" d. "&amp;C$2)))</f>
        <v/>
      </c>
      <c r="D5" s="88" t="str">
        <f aca="false">IF($B5=D$2,"-",IF(COUNTIF(CORRIDA!$M:$M,$B5&amp;" d. "&amp;D$2)=0,"",COUNTIF(CORRIDA!$M:$M,$B5&amp;" d. "&amp;D$2)))</f>
        <v/>
      </c>
      <c r="E5" s="88" t="str">
        <f aca="false">IF($B5=E$2,"-",IF(COUNTIF(CORRIDA!$M:$M,$B5&amp;" d. "&amp;E$2)=0,"",COUNTIF(CORRIDA!$M:$M,$B5&amp;" d. "&amp;E$2)))</f>
        <v>-</v>
      </c>
      <c r="F5" s="88" t="str">
        <f aca="false">IF($B5=F$2,"-",IF(COUNTIF(CORRIDA!$M:$M,$B5&amp;" d. "&amp;F$2)=0,"",COUNTIF(CORRIDA!$M:$M,$B5&amp;" d. "&amp;F$2)))</f>
        <v/>
      </c>
      <c r="G5" s="88" t="str">
        <f aca="false">IF($B5=G$2,"-",IF(COUNTIF(CORRIDA!$M:$M,$B5&amp;" d. "&amp;G$2)=0,"",COUNTIF(CORRIDA!$M:$M,$B5&amp;" d. "&amp;G$2)))</f>
        <v/>
      </c>
      <c r="H5" s="88" t="str">
        <f aca="false">IF($B5=H$2,"-",IF(COUNTIF(CORRIDA!$M:$M,$B5&amp;" d. "&amp;H$2)=0,"",COUNTIF(CORRIDA!$M:$M,$B5&amp;" d. "&amp;H$2)))</f>
        <v/>
      </c>
      <c r="I5" s="88" t="str">
        <f aca="false">IF($B5=I$2,"-",IF(COUNTIF(CORRIDA!$M:$M,$B5&amp;" d. "&amp;I$2)=0,"",COUNTIF(CORRIDA!$M:$M,$B5&amp;" d. "&amp;I$2)))</f>
        <v/>
      </c>
      <c r="J5" s="88" t="str">
        <f aca="false">IF($B5=J$2,"-",IF(COUNTIF(CORRIDA!$M:$M,$B5&amp;" d. "&amp;J$2)=0,"",COUNTIF(CORRIDA!$M:$M,$B5&amp;" d. "&amp;J$2)))</f>
        <v/>
      </c>
      <c r="K5" s="88" t="str">
        <f aca="false">IF($B5=K$2,"-",IF(COUNTIF(CORRIDA!$M:$M,$B5&amp;" d. "&amp;K$2)=0,"",COUNTIF(CORRIDA!$M:$M,$B5&amp;" d. "&amp;K$2)))</f>
        <v/>
      </c>
      <c r="L5" s="88" t="str">
        <f aca="false">IF($B5=L$2,"-",IF(COUNTIF(CORRIDA!$M:$M,$B5&amp;" d. "&amp;L$2)=0,"",COUNTIF(CORRIDA!$M:$M,$B5&amp;" d. "&amp;L$2)))</f>
        <v/>
      </c>
      <c r="M5" s="88" t="str">
        <f aca="false">IF($B5=M$2,"-",IF(COUNTIF(CORRIDA!$M:$M,$B5&amp;" d. "&amp;M$2)=0,"",COUNTIF(CORRIDA!$M:$M,$B5&amp;" d. "&amp;M$2)))</f>
        <v/>
      </c>
      <c r="N5" s="88" t="str">
        <f aca="false">IF($B5=N$2,"-",IF(COUNTIF(CORRIDA!$M:$M,$B5&amp;" d. "&amp;N$2)=0,"",COUNTIF(CORRIDA!$M:$M,$B5&amp;" d. "&amp;N$2)))</f>
        <v/>
      </c>
      <c r="O5" s="88" t="str">
        <f aca="false">IF($B5=O$2,"-",IF(COUNTIF(CORRIDA!$M:$M,$B5&amp;" d. "&amp;O$2)=0,"",COUNTIF(CORRIDA!$M:$M,$B5&amp;" d. "&amp;O$2)))</f>
        <v/>
      </c>
      <c r="P5" s="88" t="str">
        <f aca="false">IF($B5=P$2,"-",IF(COUNTIF(CORRIDA!$M:$M,$B5&amp;" d. "&amp;P$2)=0,"",COUNTIF(CORRIDA!$M:$M,$B5&amp;" d. "&amp;P$2)))</f>
        <v/>
      </c>
      <c r="Q5" s="88" t="str">
        <f aca="false">IF($B5=Q$2,"-",IF(COUNTIF(CORRIDA!$M:$M,$B5&amp;" d. "&amp;Q$2)=0,"",COUNTIF(CORRIDA!$M:$M,$B5&amp;" d. "&amp;Q$2)))</f>
        <v/>
      </c>
      <c r="R5" s="88" t="str">
        <f aca="false">IF($B5=R$2,"-",IF(COUNTIF(CORRIDA!$M:$M,$B5&amp;" d. "&amp;R$2)=0,"",COUNTIF(CORRIDA!$M:$M,$B5&amp;" d. "&amp;R$2)))</f>
        <v/>
      </c>
      <c r="S5" s="88" t="str">
        <f aca="false">IF($B5=S$2,"-",IF(COUNTIF(CORRIDA!$M:$M,$B5&amp;" d. "&amp;S$2)=0,"",COUNTIF(CORRIDA!$M:$M,$B5&amp;" d. "&amp;S$2)))</f>
        <v/>
      </c>
      <c r="T5" s="88" t="str">
        <f aca="false">IF($B5=T$2,"-",IF(COUNTIF(CORRIDA!$M:$M,$B5&amp;" d. "&amp;T$2)=0,"",COUNTIF(CORRIDA!$M:$M,$B5&amp;" d. "&amp;T$2)))</f>
        <v/>
      </c>
      <c r="U5" s="88" t="str">
        <f aca="false">IF($B5=U$2,"-",IF(COUNTIF(CORRIDA!$M:$M,$B5&amp;" d. "&amp;U$2)=0,"",COUNTIF(CORRIDA!$M:$M,$B5&amp;" d. "&amp;U$2)))</f>
        <v/>
      </c>
      <c r="V5" s="88" t="str">
        <f aca="false">IF($B5=V$2,"-",IF(COUNTIF(CORRIDA!$M:$M,$B5&amp;" d. "&amp;V$2)=0,"",COUNTIF(CORRIDA!$M:$M,$B5&amp;" d. "&amp;V$2)))</f>
        <v/>
      </c>
      <c r="W5" s="88" t="str">
        <f aca="false">IF($B5=W$2,"-",IF(COUNTIF(CORRIDA!$M:$M,$B5&amp;" d. "&amp;W$2)=0,"",COUNTIF(CORRIDA!$M:$M,$B5&amp;" d. "&amp;W$2)))</f>
        <v/>
      </c>
      <c r="X5" s="88" t="str">
        <f aca="false">IF($B5=X$2,"-",IF(COUNTIF(CORRIDA!$M:$M,$B5&amp;" d. "&amp;X$2)=0,"",COUNTIF(CORRIDA!$M:$M,$B5&amp;" d. "&amp;X$2)))</f>
        <v/>
      </c>
      <c r="Y5" s="88" t="str">
        <f aca="false">IF($B5=Y$2,"-",IF(COUNTIF(CORRIDA!$M:$M,$B5&amp;" d. "&amp;Y$2)=0,"",COUNTIF(CORRIDA!$M:$M,$B5&amp;" d. "&amp;Y$2)))</f>
        <v/>
      </c>
      <c r="Z5" s="88" t="str">
        <f aca="false">IF($B5=Z$2,"-",IF(COUNTIF(CORRIDA!$M:$M,$B5&amp;" d. "&amp;Z$2)=0,"",COUNTIF(CORRIDA!$M:$M,$B5&amp;" d. "&amp;Z$2)))</f>
        <v/>
      </c>
      <c r="AA5" s="88" t="str">
        <f aca="false">IF($B5=AA$2,"-",IF(COUNTIF(CORRIDA!$M:$M,$B5&amp;" d. "&amp;AA$2)=0,"",COUNTIF(CORRIDA!$M:$M,$B5&amp;" d. "&amp;AA$2)))</f>
        <v/>
      </c>
      <c r="AB5" s="88" t="str">
        <f aca="false">IF($B5=AB$2,"-",IF(COUNTIF(CORRIDA!$M:$M,$B5&amp;" d. "&amp;AB$2)=0,"",COUNTIF(CORRIDA!$M:$M,$B5&amp;" d. "&amp;AB$2)))</f>
        <v/>
      </c>
      <c r="AC5" s="88" t="str">
        <f aca="false">IF($B5=AC$2,"-",IF(COUNTIF(CORRIDA!$M:$M,$B5&amp;" d. "&amp;AC$2)=0,"",COUNTIF(CORRIDA!$M:$M,$B5&amp;" d. "&amp;AC$2)))</f>
        <v/>
      </c>
      <c r="AD5" s="88" t="str">
        <f aca="false">IF($B5=AD$2,"-",IF(COUNTIF(CORRIDA!$M:$M,$B5&amp;" d. "&amp;AD$2)=0,"",COUNTIF(CORRIDA!$M:$M,$B5&amp;" d. "&amp;AD$2)))</f>
        <v/>
      </c>
      <c r="AE5" s="88" t="str">
        <f aca="false">IF($B5=AE$2,"-",IF(COUNTIF(CORRIDA!$M:$M,$B5&amp;" d. "&amp;AE$2)=0,"",COUNTIF(CORRIDA!$M:$M,$B5&amp;" d. "&amp;AE$2)))</f>
        <v/>
      </c>
      <c r="AF5" s="88" t="str">
        <f aca="false">IF($B5=AF$2,"-",IF(COUNTIF(CORRIDA!$M:$M,$B5&amp;" d. "&amp;AF$2)=0,"",COUNTIF(CORRIDA!$M:$M,$B5&amp;" d. "&amp;AF$2)))</f>
        <v/>
      </c>
      <c r="AG5" s="88" t="str">
        <f aca="false">IF($B5=AG$2,"-",IF(COUNTIF(CORRIDA!$M:$M,$B5&amp;" d. "&amp;AG$2)=0,"",COUNTIF(CORRIDA!$M:$M,$B5&amp;" d. "&amp;AG$2)))</f>
        <v/>
      </c>
      <c r="AH5" s="88" t="str">
        <f aca="false">IF($B5=AH$2,"-",IF(COUNTIF(CORRIDA!$M:$M,$B5&amp;" d. "&amp;AH$2)=0,"",COUNTIF(CORRIDA!$M:$M,$B5&amp;" d. "&amp;AH$2)))</f>
        <v/>
      </c>
      <c r="AI5" s="88" t="str">
        <f aca="false">IF($B5=AI$2,"-",IF(COUNTIF(CORRIDA!$M:$M,$B5&amp;" d. "&amp;AI$2)=0,"",COUNTIF(CORRIDA!$M:$M,$B5&amp;" d. "&amp;AI$2)))</f>
        <v/>
      </c>
      <c r="AJ5" s="88" t="str">
        <f aca="false">IF($B5=AJ$2,"-",IF(COUNTIF(CORRIDA!$M:$M,$B5&amp;" d. "&amp;AJ$2)=0,"",COUNTIF(CORRIDA!$M:$M,$B5&amp;" d. "&amp;AJ$2)))</f>
        <v/>
      </c>
      <c r="AK5" s="88" t="str">
        <f aca="false">IF($B5=AK$2,"-",IF(COUNTIF(CORRIDA!$M:$M,$B5&amp;" d. "&amp;AK$2)=0,"",COUNTIF(CORRIDA!$M:$M,$B5&amp;" d. "&amp;AK$2)))</f>
        <v/>
      </c>
      <c r="AL5" s="88" t="str">
        <f aca="false">IF($B5=AL$2,"-",IF(COUNTIF(CORRIDA!$M:$M,$B5&amp;" d. "&amp;AL$2)=0,"",COUNTIF(CORRIDA!$M:$M,$B5&amp;" d. "&amp;AL$2)))</f>
        <v/>
      </c>
      <c r="AM5" s="88" t="str">
        <f aca="false">IF($B5=AM$2,"-",IF(COUNTIF(CORRIDA!$M:$M,$B5&amp;" d. "&amp;AM$2)=0,"",COUNTIF(CORRIDA!$M:$M,$B5&amp;" d. "&amp;AM$2)))</f>
        <v/>
      </c>
      <c r="AN5" s="88" t="str">
        <f aca="false">IF($B5=AN$2,"-",IF(COUNTIF(CORRIDA!$M:$M,$B5&amp;" d. "&amp;AN$2)=0,"",COUNTIF(CORRIDA!$M:$M,$B5&amp;" d. "&amp;AN$2)))</f>
        <v/>
      </c>
      <c r="AO5" s="88" t="str">
        <f aca="false">IF($B5=AO$2,"-",IF(COUNTIF(CORRIDA!$M:$M,$B5&amp;" d. "&amp;AO$2)=0,"",COUNTIF(CORRIDA!$M:$M,$B5&amp;" d. "&amp;AO$2)))</f>
        <v/>
      </c>
      <c r="AP5" s="88" t="str">
        <f aca="false">IF($B5=AP$2,"-",IF(COUNTIF(CORRIDA!$M:$M,$B5&amp;" d. "&amp;AP$2)=0,"",COUNTIF(CORRIDA!$M:$M,$B5&amp;" d. "&amp;AP$2)))</f>
        <v/>
      </c>
      <c r="AQ5" s="88" t="str">
        <f aca="false">IF($B5=AQ$2,"-",IF(COUNTIF(CORRIDA!$M:$M,$B5&amp;" d. "&amp;AQ$2)=0,"",COUNTIF(CORRIDA!$M:$M,$B5&amp;" d. "&amp;AQ$2)))</f>
        <v/>
      </c>
      <c r="AR5" s="88" t="str">
        <f aca="false">IF($B5=AR$2,"-",IF(COUNTIF(CORRIDA!$M:$M,$B5&amp;" d. "&amp;AR$2)=0,"",COUNTIF(CORRIDA!$M:$M,$B5&amp;" d. "&amp;AR$2)))</f>
        <v/>
      </c>
      <c r="AS5" s="88" t="str">
        <f aca="false">IF($B5=AS$2,"-",IF(COUNTIF(CORRIDA!$M:$M,$B5&amp;" d. "&amp;AS$2)=0,"",COUNTIF(CORRIDA!$M:$M,$B5&amp;" d. "&amp;AS$2)))</f>
        <v/>
      </c>
      <c r="AT5" s="88" t="str">
        <f aca="false">IF($B5=AT$2,"-",IF(COUNTIF(CORRIDA!$M:$M,$B5&amp;" d. "&amp;AT$2)=0,"",COUNTIF(CORRIDA!$M:$M,$B5&amp;" d. "&amp;AT$2)))</f>
        <v/>
      </c>
      <c r="AU5" s="88" t="str">
        <f aca="false">IF($B5=AU$2,"-",IF(COUNTIF(CORRIDA!$M:$M,$B5&amp;" d. "&amp;AU$2)=0,"",COUNTIF(CORRIDA!$M:$M,$B5&amp;" d. "&amp;AU$2)))</f>
        <v/>
      </c>
      <c r="AV5" s="88" t="str">
        <f aca="false">IF($B5=AV$2,"-",IF(COUNTIF(CORRIDA!$M:$M,$B5&amp;" d. "&amp;AV$2)=0,"",COUNTIF(CORRIDA!$M:$M,$B5&amp;" d. "&amp;AV$2)))</f>
        <v/>
      </c>
      <c r="AW5" s="88" t="str">
        <f aca="false">IF($B5=AW$2,"-",IF(COUNTIF(CORRIDA!$M:$M,$B5&amp;" d. "&amp;AW$2)=0,"",COUNTIF(CORRIDA!$M:$M,$B5&amp;" d. "&amp;AW$2)))</f>
        <v/>
      </c>
      <c r="AX5" s="88" t="str">
        <f aca="false">IF($B5=AX$2,"-",IF(COUNTIF(CORRIDA!$M:$M,$B5&amp;" d. "&amp;AX$2)=0,"",COUNTIF(CORRIDA!$M:$M,$B5&amp;" d. "&amp;AX$2)))</f>
        <v/>
      </c>
      <c r="AY5" s="88" t="str">
        <f aca="false">IF($B5=AY$2,"-",IF(COUNTIF(CORRIDA!$M:$M,$B5&amp;" d. "&amp;AY$2)=0,"",COUNTIF(CORRIDA!$M:$M,$B5&amp;" d. "&amp;AY$2)))</f>
        <v/>
      </c>
      <c r="AZ5" s="88" t="str">
        <f aca="false">IF($B5=AZ$2,"-",IF(COUNTIF(CORRIDA!$M:$M,$B5&amp;" d. "&amp;AZ$2)=0,"",COUNTIF(CORRIDA!$M:$M,$B5&amp;" d. "&amp;AZ$2)))</f>
        <v/>
      </c>
      <c r="BA5" s="89" t="n">
        <f aca="false">SUM(C5:AZ5)</f>
        <v>0</v>
      </c>
      <c r="BE5" s="87" t="str">
        <f aca="false">B5</f>
        <v>Bernardo</v>
      </c>
      <c r="BF5" s="90" t="str">
        <f aca="false">IF($B5=BF$2,"-",IF(COUNTIF(CORRIDA!$M:$M,$B5&amp;" d. "&amp;BF$2)+COUNTIF(CORRIDA!$M:$M,BF$2&amp;" d. "&amp;$B5)=0,"",COUNTIF(CORRIDA!$M:$M,$B5&amp;" d. "&amp;BF$2)+COUNTIF(CORRIDA!$M:$M,BF$2&amp;" d. "&amp;$B5)))</f>
        <v/>
      </c>
      <c r="BG5" s="90" t="str">
        <f aca="false">IF($B5=BG$2,"-",IF(COUNTIF(CORRIDA!$M:$M,$B5&amp;" d. "&amp;BG$2)+COUNTIF(CORRIDA!$M:$M,BG$2&amp;" d. "&amp;$B5)=0,"",COUNTIF(CORRIDA!$M:$M,$B5&amp;" d. "&amp;BG$2)+COUNTIF(CORRIDA!$M:$M,BG$2&amp;" d. "&amp;$B5)))</f>
        <v/>
      </c>
      <c r="BH5" s="90" t="str">
        <f aca="false">IF($B5=BH$2,"-",IF(COUNTIF(CORRIDA!$M:$M,$B5&amp;" d. "&amp;BH$2)+COUNTIF(CORRIDA!$M:$M,BH$2&amp;" d. "&amp;$B5)=0,"",COUNTIF(CORRIDA!$M:$M,$B5&amp;" d. "&amp;BH$2)+COUNTIF(CORRIDA!$M:$M,BH$2&amp;" d. "&amp;$B5)))</f>
        <v>-</v>
      </c>
      <c r="BI5" s="90" t="str">
        <f aca="false">IF($B5=BI$2,"-",IF(COUNTIF(CORRIDA!$M:$M,$B5&amp;" d. "&amp;BI$2)+COUNTIF(CORRIDA!$M:$M,BI$2&amp;" d. "&amp;$B5)=0,"",COUNTIF(CORRIDA!$M:$M,$B5&amp;" d. "&amp;BI$2)+COUNTIF(CORRIDA!$M:$M,BI$2&amp;" d. "&amp;$B5)))</f>
        <v/>
      </c>
      <c r="BJ5" s="90" t="str">
        <f aca="false">IF($B5=BJ$2,"-",IF(COUNTIF(CORRIDA!$M:$M,$B5&amp;" d. "&amp;BJ$2)+COUNTIF(CORRIDA!$M:$M,BJ$2&amp;" d. "&amp;$B5)=0,"",COUNTIF(CORRIDA!$M:$M,$B5&amp;" d. "&amp;BJ$2)+COUNTIF(CORRIDA!$M:$M,BJ$2&amp;" d. "&amp;$B5)))</f>
        <v/>
      </c>
      <c r="BK5" s="90" t="str">
        <f aca="false">IF($B5=BK$2,"-",IF(COUNTIF(CORRIDA!$M:$M,$B5&amp;" d. "&amp;BK$2)+COUNTIF(CORRIDA!$M:$M,BK$2&amp;" d. "&amp;$B5)=0,"",COUNTIF(CORRIDA!$M:$M,$B5&amp;" d. "&amp;BK$2)+COUNTIF(CORRIDA!$M:$M,BK$2&amp;" d. "&amp;$B5)))</f>
        <v/>
      </c>
      <c r="BL5" s="90" t="str">
        <f aca="false">IF($B5=BL$2,"-",IF(COUNTIF(CORRIDA!$M:$M,$B5&amp;" d. "&amp;BL$2)+COUNTIF(CORRIDA!$M:$M,BL$2&amp;" d. "&amp;$B5)=0,"",COUNTIF(CORRIDA!$M:$M,$B5&amp;" d. "&amp;BL$2)+COUNTIF(CORRIDA!$M:$M,BL$2&amp;" d. "&amp;$B5)))</f>
        <v/>
      </c>
      <c r="BM5" s="90" t="str">
        <f aca="false">IF($B5=BM$2,"-",IF(COUNTIF(CORRIDA!$M:$M,$B5&amp;" d. "&amp;BM$2)+COUNTIF(CORRIDA!$M:$M,BM$2&amp;" d. "&amp;$B5)=0,"",COUNTIF(CORRIDA!$M:$M,$B5&amp;" d. "&amp;BM$2)+COUNTIF(CORRIDA!$M:$M,BM$2&amp;" d. "&amp;$B5)))</f>
        <v/>
      </c>
      <c r="BN5" s="90" t="str">
        <f aca="false">IF($B5=BN$2,"-",IF(COUNTIF(CORRIDA!$M:$M,$B5&amp;" d. "&amp;BN$2)+COUNTIF(CORRIDA!$M:$M,BN$2&amp;" d. "&amp;$B5)=0,"",COUNTIF(CORRIDA!$M:$M,$B5&amp;" d. "&amp;BN$2)+COUNTIF(CORRIDA!$M:$M,BN$2&amp;" d. "&amp;$B5)))</f>
        <v/>
      </c>
      <c r="BO5" s="90" t="str">
        <f aca="false">IF($B5=BO$2,"-",IF(COUNTIF(CORRIDA!$M:$M,$B5&amp;" d. "&amp;BO$2)+COUNTIF(CORRIDA!$M:$M,BO$2&amp;" d. "&amp;$B5)=0,"",COUNTIF(CORRIDA!$M:$M,$B5&amp;" d. "&amp;BO$2)+COUNTIF(CORRIDA!$M:$M,BO$2&amp;" d. "&amp;$B5)))</f>
        <v/>
      </c>
      <c r="BP5" s="90" t="str">
        <f aca="false">IF($B5=BP$2,"-",IF(COUNTIF(CORRIDA!$M:$M,$B5&amp;" d. "&amp;BP$2)+COUNTIF(CORRIDA!$M:$M,BP$2&amp;" d. "&amp;$B5)=0,"",COUNTIF(CORRIDA!$M:$M,$B5&amp;" d. "&amp;BP$2)+COUNTIF(CORRIDA!$M:$M,BP$2&amp;" d. "&amp;$B5)))</f>
        <v/>
      </c>
      <c r="BQ5" s="90" t="str">
        <f aca="false">IF($B5=BQ$2,"-",IF(COUNTIF(CORRIDA!$M:$M,$B5&amp;" d. "&amp;BQ$2)+COUNTIF(CORRIDA!$M:$M,BQ$2&amp;" d. "&amp;$B5)=0,"",COUNTIF(CORRIDA!$M:$M,$B5&amp;" d. "&amp;BQ$2)+COUNTIF(CORRIDA!$M:$M,BQ$2&amp;" d. "&amp;$B5)))</f>
        <v/>
      </c>
      <c r="BR5" s="90" t="str">
        <f aca="false">IF($B5=BR$2,"-",IF(COUNTIF(CORRIDA!$M:$M,$B5&amp;" d. "&amp;BR$2)+COUNTIF(CORRIDA!$M:$M,BR$2&amp;" d. "&amp;$B5)=0,"",COUNTIF(CORRIDA!$M:$M,$B5&amp;" d. "&amp;BR$2)+COUNTIF(CORRIDA!$M:$M,BR$2&amp;" d. "&amp;$B5)))</f>
        <v/>
      </c>
      <c r="BS5" s="90" t="str">
        <f aca="false">IF($B5=BS$2,"-",IF(COUNTIF(CORRIDA!$M:$M,$B5&amp;" d. "&amp;BS$2)+COUNTIF(CORRIDA!$M:$M,BS$2&amp;" d. "&amp;$B5)=0,"",COUNTIF(CORRIDA!$M:$M,$B5&amp;" d. "&amp;BS$2)+COUNTIF(CORRIDA!$M:$M,BS$2&amp;" d. "&amp;$B5)))</f>
        <v/>
      </c>
      <c r="BT5" s="90" t="str">
        <f aca="false">IF($B5=BT$2,"-",IF(COUNTIF(CORRIDA!$M:$M,$B5&amp;" d. "&amp;BT$2)+COUNTIF(CORRIDA!$M:$M,BT$2&amp;" d. "&amp;$B5)=0,"",COUNTIF(CORRIDA!$M:$M,$B5&amp;" d. "&amp;BT$2)+COUNTIF(CORRIDA!$M:$M,BT$2&amp;" d. "&amp;$B5)))</f>
        <v/>
      </c>
      <c r="BU5" s="90" t="str">
        <f aca="false">IF($B5=BU$2,"-",IF(COUNTIF(CORRIDA!$M:$M,$B5&amp;" d. "&amp;BU$2)+COUNTIF(CORRIDA!$M:$M,BU$2&amp;" d. "&amp;$B5)=0,"",COUNTIF(CORRIDA!$M:$M,$B5&amp;" d. "&amp;BU$2)+COUNTIF(CORRIDA!$M:$M,BU$2&amp;" d. "&amp;$B5)))</f>
        <v/>
      </c>
      <c r="BV5" s="90" t="str">
        <f aca="false">IF($B5=BV$2,"-",IF(COUNTIF(CORRIDA!$M:$M,$B5&amp;" d. "&amp;BV$2)+COUNTIF(CORRIDA!$M:$M,BV$2&amp;" d. "&amp;$B5)=0,"",COUNTIF(CORRIDA!$M:$M,$B5&amp;" d. "&amp;BV$2)+COUNTIF(CORRIDA!$M:$M,BV$2&amp;" d. "&amp;$B5)))</f>
        <v/>
      </c>
      <c r="BW5" s="90" t="str">
        <f aca="false">IF($B5=BW$2,"-",IF(COUNTIF(CORRIDA!$M:$M,$B5&amp;" d. "&amp;BW$2)+COUNTIF(CORRIDA!$M:$M,BW$2&amp;" d. "&amp;$B5)=0,"",COUNTIF(CORRIDA!$M:$M,$B5&amp;" d. "&amp;BW$2)+COUNTIF(CORRIDA!$M:$M,BW$2&amp;" d. "&amp;$B5)))</f>
        <v/>
      </c>
      <c r="BX5" s="90" t="str">
        <f aca="false">IF($B5=BX$2,"-",IF(COUNTIF(CORRIDA!$M:$M,$B5&amp;" d. "&amp;BX$2)+COUNTIF(CORRIDA!$M:$M,BX$2&amp;" d. "&amp;$B5)=0,"",COUNTIF(CORRIDA!$M:$M,$B5&amp;" d. "&amp;BX$2)+COUNTIF(CORRIDA!$M:$M,BX$2&amp;" d. "&amp;$B5)))</f>
        <v/>
      </c>
      <c r="BY5" s="90" t="str">
        <f aca="false">IF($B5=BY$2,"-",IF(COUNTIF(CORRIDA!$M:$M,$B5&amp;" d. "&amp;BY$2)+COUNTIF(CORRIDA!$M:$M,BY$2&amp;" d. "&amp;$B5)=0,"",COUNTIF(CORRIDA!$M:$M,$B5&amp;" d. "&amp;BY$2)+COUNTIF(CORRIDA!$M:$M,BY$2&amp;" d. "&amp;$B5)))</f>
        <v/>
      </c>
      <c r="BZ5" s="90" t="str">
        <f aca="false">IF($B5=BZ$2,"-",IF(COUNTIF(CORRIDA!$M:$M,$B5&amp;" d. "&amp;BZ$2)+COUNTIF(CORRIDA!$M:$M,BZ$2&amp;" d. "&amp;$B5)=0,"",COUNTIF(CORRIDA!$M:$M,$B5&amp;" d. "&amp;BZ$2)+COUNTIF(CORRIDA!$M:$M,BZ$2&amp;" d. "&amp;$B5)))</f>
        <v/>
      </c>
      <c r="CA5" s="90" t="str">
        <f aca="false">IF($B5=CA$2,"-",IF(COUNTIF(CORRIDA!$M:$M,$B5&amp;" d. "&amp;CA$2)+COUNTIF(CORRIDA!$M:$M,CA$2&amp;" d. "&amp;$B5)=0,"",COUNTIF(CORRIDA!$M:$M,$B5&amp;" d. "&amp;CA$2)+COUNTIF(CORRIDA!$M:$M,CA$2&amp;" d. "&amp;$B5)))</f>
        <v/>
      </c>
      <c r="CB5" s="90" t="str">
        <f aca="false">IF($B5=CB$2,"-",IF(COUNTIF(CORRIDA!$M:$M,$B5&amp;" d. "&amp;CB$2)+COUNTIF(CORRIDA!$M:$M,CB$2&amp;" d. "&amp;$B5)=0,"",COUNTIF(CORRIDA!$M:$M,$B5&amp;" d. "&amp;CB$2)+COUNTIF(CORRIDA!$M:$M,CB$2&amp;" d. "&amp;$B5)))</f>
        <v/>
      </c>
      <c r="CC5" s="90" t="str">
        <f aca="false">IF($B5=CC$2,"-",IF(COUNTIF(CORRIDA!$M:$M,$B5&amp;" d. "&amp;CC$2)+COUNTIF(CORRIDA!$M:$M,CC$2&amp;" d. "&amp;$B5)=0,"",COUNTIF(CORRIDA!$M:$M,$B5&amp;" d. "&amp;CC$2)+COUNTIF(CORRIDA!$M:$M,CC$2&amp;" d. "&amp;$B5)))</f>
        <v/>
      </c>
      <c r="CD5" s="90" t="str">
        <f aca="false">IF($B5=CD$2,"-",IF(COUNTIF(CORRIDA!$M:$M,$B5&amp;" d. "&amp;CD$2)+COUNTIF(CORRIDA!$M:$M,CD$2&amp;" d. "&amp;$B5)=0,"",COUNTIF(CORRIDA!$M:$M,$B5&amp;" d. "&amp;CD$2)+COUNTIF(CORRIDA!$M:$M,CD$2&amp;" d. "&amp;$B5)))</f>
        <v/>
      </c>
      <c r="CE5" s="90" t="str">
        <f aca="false">IF($B5=CE$2,"-",IF(COUNTIF(CORRIDA!$M:$M,$B5&amp;" d. "&amp;CE$2)+COUNTIF(CORRIDA!$M:$M,CE$2&amp;" d. "&amp;$B5)=0,"",COUNTIF(CORRIDA!$M:$M,$B5&amp;" d. "&amp;CE$2)+COUNTIF(CORRIDA!$M:$M,CE$2&amp;" d. "&amp;$B5)))</f>
        <v/>
      </c>
      <c r="CF5" s="90" t="str">
        <f aca="false">IF($B5=CF$2,"-",IF(COUNTIF(CORRIDA!$M:$M,$B5&amp;" d. "&amp;CF$2)+COUNTIF(CORRIDA!$M:$M,CF$2&amp;" d. "&amp;$B5)=0,"",COUNTIF(CORRIDA!$M:$M,$B5&amp;" d. "&amp;CF$2)+COUNTIF(CORRIDA!$M:$M,CF$2&amp;" d. "&amp;$B5)))</f>
        <v/>
      </c>
      <c r="CG5" s="90" t="str">
        <f aca="false">IF($B5=CG$2,"-",IF(COUNTIF(CORRIDA!$M:$M,$B5&amp;" d. "&amp;CG$2)+COUNTIF(CORRIDA!$M:$M,CG$2&amp;" d. "&amp;$B5)=0,"",COUNTIF(CORRIDA!$M:$M,$B5&amp;" d. "&amp;CG$2)+COUNTIF(CORRIDA!$M:$M,CG$2&amp;" d. "&amp;$B5)))</f>
        <v/>
      </c>
      <c r="CH5" s="90" t="str">
        <f aca="false">IF($B5=CH$2,"-",IF(COUNTIF(CORRIDA!$M:$M,$B5&amp;" d. "&amp;CH$2)+COUNTIF(CORRIDA!$M:$M,CH$2&amp;" d. "&amp;$B5)=0,"",COUNTIF(CORRIDA!$M:$M,$B5&amp;" d. "&amp;CH$2)+COUNTIF(CORRIDA!$M:$M,CH$2&amp;" d. "&amp;$B5)))</f>
        <v/>
      </c>
      <c r="CI5" s="90" t="str">
        <f aca="false">IF($B5=CI$2,"-",IF(COUNTIF(CORRIDA!$M:$M,$B5&amp;" d. "&amp;CI$2)+COUNTIF(CORRIDA!$M:$M,CI$2&amp;" d. "&amp;$B5)=0,"",COUNTIF(CORRIDA!$M:$M,$B5&amp;" d. "&amp;CI$2)+COUNTIF(CORRIDA!$M:$M,CI$2&amp;" d. "&amp;$B5)))</f>
        <v/>
      </c>
      <c r="CJ5" s="90" t="str">
        <f aca="false">IF($B5=CJ$2,"-",IF(COUNTIF(CORRIDA!$M:$M,$B5&amp;" d. "&amp;CJ$2)+COUNTIF(CORRIDA!$M:$M,CJ$2&amp;" d. "&amp;$B5)=0,"",COUNTIF(CORRIDA!$M:$M,$B5&amp;" d. "&amp;CJ$2)+COUNTIF(CORRIDA!$M:$M,CJ$2&amp;" d. "&amp;$B5)))</f>
        <v/>
      </c>
      <c r="CK5" s="90" t="str">
        <f aca="false">IF($B5=CK$2,"-",IF(COUNTIF(CORRIDA!$M:$M,$B5&amp;" d. "&amp;CK$2)+COUNTIF(CORRIDA!$M:$M,CK$2&amp;" d. "&amp;$B5)=0,"",COUNTIF(CORRIDA!$M:$M,$B5&amp;" d. "&amp;CK$2)+COUNTIF(CORRIDA!$M:$M,CK$2&amp;" d. "&amp;$B5)))</f>
        <v/>
      </c>
      <c r="CL5" s="90" t="str">
        <f aca="false">IF($B5=CL$2,"-",IF(COUNTIF(CORRIDA!$M:$M,$B5&amp;" d. "&amp;CL$2)+COUNTIF(CORRIDA!$M:$M,CL$2&amp;" d. "&amp;$B5)=0,"",COUNTIF(CORRIDA!$M:$M,$B5&amp;" d. "&amp;CL$2)+COUNTIF(CORRIDA!$M:$M,CL$2&amp;" d. "&amp;$B5)))</f>
        <v/>
      </c>
      <c r="CM5" s="90" t="str">
        <f aca="false">IF($B5=CM$2,"-",IF(COUNTIF(CORRIDA!$M:$M,$B5&amp;" d. "&amp;CM$2)+COUNTIF(CORRIDA!$M:$M,CM$2&amp;" d. "&amp;$B5)=0,"",COUNTIF(CORRIDA!$M:$M,$B5&amp;" d. "&amp;CM$2)+COUNTIF(CORRIDA!$M:$M,CM$2&amp;" d. "&amp;$B5)))</f>
        <v/>
      </c>
      <c r="CN5" s="90" t="str">
        <f aca="false">IF($B5=CN$2,"-",IF(COUNTIF(CORRIDA!$M:$M,$B5&amp;" d. "&amp;CN$2)+COUNTIF(CORRIDA!$M:$M,CN$2&amp;" d. "&amp;$B5)=0,"",COUNTIF(CORRIDA!$M:$M,$B5&amp;" d. "&amp;CN$2)+COUNTIF(CORRIDA!$M:$M,CN$2&amp;" d. "&amp;$B5)))</f>
        <v/>
      </c>
      <c r="CO5" s="90" t="str">
        <f aca="false">IF($B5=CO$2,"-",IF(COUNTIF(CORRIDA!$M:$M,$B5&amp;" d. "&amp;CO$2)+COUNTIF(CORRIDA!$M:$M,CO$2&amp;" d. "&amp;$B5)=0,"",COUNTIF(CORRIDA!$M:$M,$B5&amp;" d. "&amp;CO$2)+COUNTIF(CORRIDA!$M:$M,CO$2&amp;" d. "&amp;$B5)))</f>
        <v/>
      </c>
      <c r="CP5" s="90" t="str">
        <f aca="false">IF($B5=CP$2,"-",IF(COUNTIF(CORRIDA!$M:$M,$B5&amp;" d. "&amp;CP$2)+COUNTIF(CORRIDA!$M:$M,CP$2&amp;" d. "&amp;$B5)=0,"",COUNTIF(CORRIDA!$M:$M,$B5&amp;" d. "&amp;CP$2)+COUNTIF(CORRIDA!$M:$M,CP$2&amp;" d. "&amp;$B5)))</f>
        <v/>
      </c>
      <c r="CQ5" s="90" t="str">
        <f aca="false">IF($B5=CQ$2,"-",IF(COUNTIF(CORRIDA!$M:$M,$B5&amp;" d. "&amp;CQ$2)+COUNTIF(CORRIDA!$M:$M,CQ$2&amp;" d. "&amp;$B5)=0,"",COUNTIF(CORRIDA!$M:$M,$B5&amp;" d. "&amp;CQ$2)+COUNTIF(CORRIDA!$M:$M,CQ$2&amp;" d. "&amp;$B5)))</f>
        <v/>
      </c>
      <c r="CR5" s="90" t="str">
        <f aca="false">IF($B5=CR$2,"-",IF(COUNTIF(CORRIDA!$M:$M,$B5&amp;" d. "&amp;CR$2)+COUNTIF(CORRIDA!$M:$M,CR$2&amp;" d. "&amp;$B5)=0,"",COUNTIF(CORRIDA!$M:$M,$B5&amp;" d. "&amp;CR$2)+COUNTIF(CORRIDA!$M:$M,CR$2&amp;" d. "&amp;$B5)))</f>
        <v/>
      </c>
      <c r="CS5" s="90" t="str">
        <f aca="false">IF($B5=CS$2,"-",IF(COUNTIF(CORRIDA!$M:$M,$B5&amp;" d. "&amp;CS$2)+COUNTIF(CORRIDA!$M:$M,CS$2&amp;" d. "&amp;$B5)=0,"",COUNTIF(CORRIDA!$M:$M,$B5&amp;" d. "&amp;CS$2)+COUNTIF(CORRIDA!$M:$M,CS$2&amp;" d. "&amp;$B5)))</f>
        <v/>
      </c>
      <c r="CT5" s="90" t="str">
        <f aca="false">IF($B5=CT$2,"-",IF(COUNTIF(CORRIDA!$M:$M,$B5&amp;" d. "&amp;CT$2)+COUNTIF(CORRIDA!$M:$M,CT$2&amp;" d. "&amp;$B5)=0,"",COUNTIF(CORRIDA!$M:$M,$B5&amp;" d. "&amp;CT$2)+COUNTIF(CORRIDA!$M:$M,CT$2&amp;" d. "&amp;$B5)))</f>
        <v/>
      </c>
      <c r="CU5" s="90" t="str">
        <f aca="false">IF($B5=CU$2,"-",IF(COUNTIF(CORRIDA!$M:$M,$B5&amp;" d. "&amp;CU$2)+COUNTIF(CORRIDA!$M:$M,CU$2&amp;" d. "&amp;$B5)=0,"",COUNTIF(CORRIDA!$M:$M,$B5&amp;" d. "&amp;CU$2)+COUNTIF(CORRIDA!$M:$M,CU$2&amp;" d. "&amp;$B5)))</f>
        <v/>
      </c>
      <c r="CV5" s="90" t="str">
        <f aca="false">IF($B5=CV$2,"-",IF(COUNTIF(CORRIDA!$M:$M,$B5&amp;" d. "&amp;CV$2)+COUNTIF(CORRIDA!$M:$M,CV$2&amp;" d. "&amp;$B5)=0,"",COUNTIF(CORRIDA!$M:$M,$B5&amp;" d. "&amp;CV$2)+COUNTIF(CORRIDA!$M:$M,CV$2&amp;" d. "&amp;$B5)))</f>
        <v/>
      </c>
      <c r="CW5" s="90" t="str">
        <f aca="false">IF($B5=CW$2,"-",IF(COUNTIF(CORRIDA!$M:$M,$B5&amp;" d. "&amp;CW$2)+COUNTIF(CORRIDA!$M:$M,CW$2&amp;" d. "&amp;$B5)=0,"",COUNTIF(CORRIDA!$M:$M,$B5&amp;" d. "&amp;CW$2)+COUNTIF(CORRIDA!$M:$M,CW$2&amp;" d. "&amp;$B5)))</f>
        <v/>
      </c>
      <c r="CX5" s="90" t="str">
        <f aca="false">IF($B5=CX$2,"-",IF(COUNTIF(CORRIDA!$M:$M,$B5&amp;" d. "&amp;CX$2)+COUNTIF(CORRIDA!$M:$M,CX$2&amp;" d. "&amp;$B5)=0,"",COUNTIF(CORRIDA!$M:$M,$B5&amp;" d. "&amp;CX$2)+COUNTIF(CORRIDA!$M:$M,CX$2&amp;" d. "&amp;$B5)))</f>
        <v/>
      </c>
      <c r="CY5" s="90" t="str">
        <f aca="false">IF($B5=CY$2,"-",IF(COUNTIF(CORRIDA!$M:$M,$B5&amp;" d. "&amp;CY$2)+COUNTIF(CORRIDA!$M:$M,CY$2&amp;" d. "&amp;$B5)=0,"",COUNTIF(CORRIDA!$M:$M,$B5&amp;" d. "&amp;CY$2)+COUNTIF(CORRIDA!$M:$M,CY$2&amp;" d. "&amp;$B5)))</f>
        <v/>
      </c>
      <c r="CZ5" s="90" t="str">
        <f aca="false">IF($B5=CZ$2,"-",IF(COUNTIF(CORRIDA!$M:$M,$B5&amp;" d. "&amp;CZ$2)+COUNTIF(CORRIDA!$M:$M,CZ$2&amp;" d. "&amp;$B5)=0,"",COUNTIF(CORRIDA!$M:$M,$B5&amp;" d. "&amp;CZ$2)+COUNTIF(CORRIDA!$M:$M,CZ$2&amp;" d. "&amp;$B5)))</f>
        <v/>
      </c>
      <c r="DA5" s="90" t="str">
        <f aca="false">IF($B5=DA$2,"-",IF(COUNTIF(CORRIDA!$M:$M,$B5&amp;" d. "&amp;DA$2)+COUNTIF(CORRIDA!$M:$M,DA$2&amp;" d. "&amp;$B5)=0,"",COUNTIF(CORRIDA!$M:$M,$B5&amp;" d. "&amp;DA$2)+COUNTIF(CORRIDA!$M:$M,DA$2&amp;" d. "&amp;$B5)))</f>
        <v/>
      </c>
      <c r="DB5" s="90" t="str">
        <f aca="false">IF($B5=DB$2,"-",IF(COUNTIF(CORRIDA!$M:$M,$B5&amp;" d. "&amp;DB$2)+COUNTIF(CORRIDA!$M:$M,DB$2&amp;" d. "&amp;$B5)=0,"",COUNTIF(CORRIDA!$M:$M,$B5&amp;" d. "&amp;DB$2)+COUNTIF(CORRIDA!$M:$M,DB$2&amp;" d. "&amp;$B5)))</f>
        <v/>
      </c>
      <c r="DC5" s="90" t="str">
        <f aca="false">IF($B5=DC$2,"-",IF(COUNTIF(CORRIDA!$M:$M,$B5&amp;" d. "&amp;DC$2)+COUNTIF(CORRIDA!$M:$M,DC$2&amp;" d. "&amp;$B5)=0,"",COUNTIF(CORRIDA!$M:$M,$B5&amp;" d. "&amp;DC$2)+COUNTIF(CORRIDA!$M:$M,DC$2&amp;" d. "&amp;$B5)))</f>
        <v/>
      </c>
      <c r="DD5" s="89" t="n">
        <f aca="false">SUM(BF5:DC5)</f>
        <v>0</v>
      </c>
      <c r="DE5" s="91" t="n">
        <f aca="false">COUNTIF(BF5:DC5,"&gt;0")</f>
        <v>0</v>
      </c>
      <c r="DF5" s="92" t="n">
        <f aca="false">IF(COUNTIF(BF5:DC5,"&gt;0")&lt;10,0,QUOTIENT(COUNTIF(BF5:DC5,"&gt;0"),5)*50)</f>
        <v>0</v>
      </c>
      <c r="DG5" s="93"/>
      <c r="DH5" s="87" t="str">
        <f aca="false">BE5</f>
        <v>Bernardo</v>
      </c>
      <c r="DI5" s="90" t="n">
        <f aca="false">IF($B5=DI$2,0,IF(COUNTIF(CORRIDA!$M:$M,$B5&amp;" d. "&amp;DI$2)+COUNTIF(CORRIDA!$M:$M,DI$2&amp;" d. "&amp;$B5)=0,0,COUNTIF(CORRIDA!$M:$M,$B5&amp;" d. "&amp;DI$2)+COUNTIF(CORRIDA!$M:$M,DI$2&amp;" d. "&amp;$B5)))</f>
        <v>0</v>
      </c>
      <c r="DJ5" s="90" t="n">
        <f aca="false">IF($B5=DJ$2,0,IF(COUNTIF(CORRIDA!$M:$M,$B5&amp;" d. "&amp;DJ$2)+COUNTIF(CORRIDA!$M:$M,DJ$2&amp;" d. "&amp;$B5)=0,0,COUNTIF(CORRIDA!$M:$M,$B5&amp;" d. "&amp;DJ$2)+COUNTIF(CORRIDA!$M:$M,DJ$2&amp;" d. "&amp;$B5)))</f>
        <v>0</v>
      </c>
      <c r="DK5" s="90" t="n">
        <f aca="false">IF($B5=DK$2,0,IF(COUNTIF(CORRIDA!$M:$M,$B5&amp;" d. "&amp;DK$2)+COUNTIF(CORRIDA!$M:$M,DK$2&amp;" d. "&amp;$B5)=0,0,COUNTIF(CORRIDA!$M:$M,$B5&amp;" d. "&amp;DK$2)+COUNTIF(CORRIDA!$M:$M,DK$2&amp;" d. "&amp;$B5)))</f>
        <v>0</v>
      </c>
      <c r="DL5" s="90" t="n">
        <f aca="false">IF($B5=DL$2,0,IF(COUNTIF(CORRIDA!$M:$M,$B5&amp;" d. "&amp;DL$2)+COUNTIF(CORRIDA!$M:$M,DL$2&amp;" d. "&amp;$B5)=0,0,COUNTIF(CORRIDA!$M:$M,$B5&amp;" d. "&amp;DL$2)+COUNTIF(CORRIDA!$M:$M,DL$2&amp;" d. "&amp;$B5)))</f>
        <v>0</v>
      </c>
      <c r="DM5" s="90" t="n">
        <f aca="false">IF($B5=DM$2,0,IF(COUNTIF(CORRIDA!$M:$M,$B5&amp;" d. "&amp;DM$2)+COUNTIF(CORRIDA!$M:$M,DM$2&amp;" d. "&amp;$B5)=0,0,COUNTIF(CORRIDA!$M:$M,$B5&amp;" d. "&amp;DM$2)+COUNTIF(CORRIDA!$M:$M,DM$2&amp;" d. "&amp;$B5)))</f>
        <v>0</v>
      </c>
      <c r="DN5" s="90" t="n">
        <f aca="false">IF($B5=DN$2,0,IF(COUNTIF(CORRIDA!$M:$M,$B5&amp;" d. "&amp;DN$2)+COUNTIF(CORRIDA!$M:$M,DN$2&amp;" d. "&amp;$B5)=0,0,COUNTIF(CORRIDA!$M:$M,$B5&amp;" d. "&amp;DN$2)+COUNTIF(CORRIDA!$M:$M,DN$2&amp;" d. "&amp;$B5)))</f>
        <v>0</v>
      </c>
      <c r="DO5" s="90" t="n">
        <f aca="false">IF($B5=DO$2,0,IF(COUNTIF(CORRIDA!$M:$M,$B5&amp;" d. "&amp;DO$2)+COUNTIF(CORRIDA!$M:$M,DO$2&amp;" d. "&amp;$B5)=0,0,COUNTIF(CORRIDA!$M:$M,$B5&amp;" d. "&amp;DO$2)+COUNTIF(CORRIDA!$M:$M,DO$2&amp;" d. "&amp;$B5)))</f>
        <v>0</v>
      </c>
      <c r="DP5" s="90" t="n">
        <f aca="false">IF($B5=DP$2,0,IF(COUNTIF(CORRIDA!$M:$M,$B5&amp;" d. "&amp;DP$2)+COUNTIF(CORRIDA!$M:$M,DP$2&amp;" d. "&amp;$B5)=0,0,COUNTIF(CORRIDA!$M:$M,$B5&amp;" d. "&amp;DP$2)+COUNTIF(CORRIDA!$M:$M,DP$2&amp;" d. "&amp;$B5)))</f>
        <v>0</v>
      </c>
      <c r="DQ5" s="90" t="n">
        <f aca="false">IF($B5=DQ$2,0,IF(COUNTIF(CORRIDA!$M:$M,$B5&amp;" d. "&amp;DQ$2)+COUNTIF(CORRIDA!$M:$M,DQ$2&amp;" d. "&amp;$B5)=0,0,COUNTIF(CORRIDA!$M:$M,$B5&amp;" d. "&amp;DQ$2)+COUNTIF(CORRIDA!$M:$M,DQ$2&amp;" d. "&amp;$B5)))</f>
        <v>0</v>
      </c>
      <c r="DR5" s="90" t="n">
        <f aca="false">IF($B5=DR$2,0,IF(COUNTIF(CORRIDA!$M:$M,$B5&amp;" d. "&amp;DR$2)+COUNTIF(CORRIDA!$M:$M,DR$2&amp;" d. "&amp;$B5)=0,0,COUNTIF(CORRIDA!$M:$M,$B5&amp;" d. "&amp;DR$2)+COUNTIF(CORRIDA!$M:$M,DR$2&amp;" d. "&amp;$B5)))</f>
        <v>0</v>
      </c>
      <c r="DS5" s="90" t="n">
        <f aca="false">IF($B5=DS$2,0,IF(COUNTIF(CORRIDA!$M:$M,$B5&amp;" d. "&amp;DS$2)+COUNTIF(CORRIDA!$M:$M,DS$2&amp;" d. "&amp;$B5)=0,0,COUNTIF(CORRIDA!$M:$M,$B5&amp;" d. "&amp;DS$2)+COUNTIF(CORRIDA!$M:$M,DS$2&amp;" d. "&amp;$B5)))</f>
        <v>0</v>
      </c>
      <c r="DT5" s="90" t="n">
        <f aca="false">IF($B5=DT$2,0,IF(COUNTIF(CORRIDA!$M:$M,$B5&amp;" d. "&amp;DT$2)+COUNTIF(CORRIDA!$M:$M,DT$2&amp;" d. "&amp;$B5)=0,0,COUNTIF(CORRIDA!$M:$M,$B5&amp;" d. "&amp;DT$2)+COUNTIF(CORRIDA!$M:$M,DT$2&amp;" d. "&amp;$B5)))</f>
        <v>0</v>
      </c>
      <c r="DU5" s="90" t="n">
        <f aca="false">IF($B5=DU$2,0,IF(COUNTIF(CORRIDA!$M:$M,$B5&amp;" d. "&amp;DU$2)+COUNTIF(CORRIDA!$M:$M,DU$2&amp;" d. "&amp;$B5)=0,0,COUNTIF(CORRIDA!$M:$M,$B5&amp;" d. "&amp;DU$2)+COUNTIF(CORRIDA!$M:$M,DU$2&amp;" d. "&amp;$B5)))</f>
        <v>0</v>
      </c>
      <c r="DV5" s="90" t="n">
        <f aca="false">IF($B5=DV$2,0,IF(COUNTIF(CORRIDA!$M:$M,$B5&amp;" d. "&amp;DV$2)+COUNTIF(CORRIDA!$M:$M,DV$2&amp;" d. "&amp;$B5)=0,0,COUNTIF(CORRIDA!$M:$M,$B5&amp;" d. "&amp;DV$2)+COUNTIF(CORRIDA!$M:$M,DV$2&amp;" d. "&amp;$B5)))</f>
        <v>0</v>
      </c>
      <c r="DW5" s="90" t="n">
        <f aca="false">IF($B5=DW$2,0,IF(COUNTIF(CORRIDA!$M:$M,$B5&amp;" d. "&amp;DW$2)+COUNTIF(CORRIDA!$M:$M,DW$2&amp;" d. "&amp;$B5)=0,0,COUNTIF(CORRIDA!$M:$M,$B5&amp;" d. "&amp;DW$2)+COUNTIF(CORRIDA!$M:$M,DW$2&amp;" d. "&amp;$B5)))</f>
        <v>0</v>
      </c>
      <c r="DX5" s="90" t="n">
        <f aca="false">IF($B5=DX$2,0,IF(COUNTIF(CORRIDA!$M:$M,$B5&amp;" d. "&amp;DX$2)+COUNTIF(CORRIDA!$M:$M,DX$2&amp;" d. "&amp;$B5)=0,0,COUNTIF(CORRIDA!$M:$M,$B5&amp;" d. "&amp;DX$2)+COUNTIF(CORRIDA!$M:$M,DX$2&amp;" d. "&amp;$B5)))</f>
        <v>0</v>
      </c>
      <c r="DY5" s="90" t="n">
        <f aca="false">IF($B5=DY$2,0,IF(COUNTIF(CORRIDA!$M:$M,$B5&amp;" d. "&amp;DY$2)+COUNTIF(CORRIDA!$M:$M,DY$2&amp;" d. "&amp;$B5)=0,0,COUNTIF(CORRIDA!$M:$M,$B5&amp;" d. "&amp;DY$2)+COUNTIF(CORRIDA!$M:$M,DY$2&amp;" d. "&amp;$B5)))</f>
        <v>0</v>
      </c>
      <c r="DZ5" s="90" t="n">
        <f aca="false">IF($B5=DZ$2,0,IF(COUNTIF(CORRIDA!$M:$M,$B5&amp;" d. "&amp;DZ$2)+COUNTIF(CORRIDA!$M:$M,DZ$2&amp;" d. "&amp;$B5)=0,0,COUNTIF(CORRIDA!$M:$M,$B5&amp;" d. "&amp;DZ$2)+COUNTIF(CORRIDA!$M:$M,DZ$2&amp;" d. "&amp;$B5)))</f>
        <v>0</v>
      </c>
      <c r="EA5" s="90" t="n">
        <f aca="false">IF($B5=EA$2,0,IF(COUNTIF(CORRIDA!$M:$M,$B5&amp;" d. "&amp;EA$2)+COUNTIF(CORRIDA!$M:$M,EA$2&amp;" d. "&amp;$B5)=0,0,COUNTIF(CORRIDA!$M:$M,$B5&amp;" d. "&amp;EA$2)+COUNTIF(CORRIDA!$M:$M,EA$2&amp;" d. "&amp;$B5)))</f>
        <v>0</v>
      </c>
      <c r="EB5" s="90" t="n">
        <f aca="false">IF($B5=EB$2,0,IF(COUNTIF(CORRIDA!$M:$M,$B5&amp;" d. "&amp;EB$2)+COUNTIF(CORRIDA!$M:$M,EB$2&amp;" d. "&amp;$B5)=0,0,COUNTIF(CORRIDA!$M:$M,$B5&amp;" d. "&amp;EB$2)+COUNTIF(CORRIDA!$M:$M,EB$2&amp;" d. "&amp;$B5)))</f>
        <v>0</v>
      </c>
      <c r="EC5" s="90" t="n">
        <f aca="false">IF($B5=EC$2,0,IF(COUNTIF(CORRIDA!$M:$M,$B5&amp;" d. "&amp;EC$2)+COUNTIF(CORRIDA!$M:$M,EC$2&amp;" d. "&amp;$B5)=0,0,COUNTIF(CORRIDA!$M:$M,$B5&amp;" d. "&amp;EC$2)+COUNTIF(CORRIDA!$M:$M,EC$2&amp;" d. "&amp;$B5)))</f>
        <v>0</v>
      </c>
      <c r="ED5" s="90" t="n">
        <f aca="false">IF($B5=ED$2,0,IF(COUNTIF(CORRIDA!$M:$M,$B5&amp;" d. "&amp;ED$2)+COUNTIF(CORRIDA!$M:$M,ED$2&amp;" d. "&amp;$B5)=0,0,COUNTIF(CORRIDA!$M:$M,$B5&amp;" d. "&amp;ED$2)+COUNTIF(CORRIDA!$M:$M,ED$2&amp;" d. "&amp;$B5)))</f>
        <v>0</v>
      </c>
      <c r="EE5" s="90" t="n">
        <f aca="false">IF($B5=EE$2,0,IF(COUNTIF(CORRIDA!$M:$M,$B5&amp;" d. "&amp;EE$2)+COUNTIF(CORRIDA!$M:$M,EE$2&amp;" d. "&amp;$B5)=0,0,COUNTIF(CORRIDA!$M:$M,$B5&amp;" d. "&amp;EE$2)+COUNTIF(CORRIDA!$M:$M,EE$2&amp;" d. "&amp;$B5)))</f>
        <v>0</v>
      </c>
      <c r="EF5" s="90" t="n">
        <f aca="false">IF($B5=EF$2,0,IF(COUNTIF(CORRIDA!$M:$M,$B5&amp;" d. "&amp;EF$2)+COUNTIF(CORRIDA!$M:$M,EF$2&amp;" d. "&amp;$B5)=0,0,COUNTIF(CORRIDA!$M:$M,$B5&amp;" d. "&amp;EF$2)+COUNTIF(CORRIDA!$M:$M,EF$2&amp;" d. "&amp;$B5)))</f>
        <v>0</v>
      </c>
      <c r="EG5" s="90" t="n">
        <f aca="false">IF($B5=EG$2,0,IF(COUNTIF(CORRIDA!$M:$M,$B5&amp;" d. "&amp;EG$2)+COUNTIF(CORRIDA!$M:$M,EG$2&amp;" d. "&amp;$B5)=0,0,COUNTIF(CORRIDA!$M:$M,$B5&amp;" d. "&amp;EG$2)+COUNTIF(CORRIDA!$M:$M,EG$2&amp;" d. "&amp;$B5)))</f>
        <v>0</v>
      </c>
      <c r="EH5" s="90" t="n">
        <f aca="false">IF($B5=EH$2,0,IF(COUNTIF(CORRIDA!$M:$M,$B5&amp;" d. "&amp;EH$2)+COUNTIF(CORRIDA!$M:$M,EH$2&amp;" d. "&amp;$B5)=0,0,COUNTIF(CORRIDA!$M:$M,$B5&amp;" d. "&amp;EH$2)+COUNTIF(CORRIDA!$M:$M,EH$2&amp;" d. "&amp;$B5)))</f>
        <v>0</v>
      </c>
      <c r="EI5" s="90" t="n">
        <f aca="false">IF($B5=EI$2,0,IF(COUNTIF(CORRIDA!$M:$M,$B5&amp;" d. "&amp;EI$2)+COUNTIF(CORRIDA!$M:$M,EI$2&amp;" d. "&amp;$B5)=0,0,COUNTIF(CORRIDA!$M:$M,$B5&amp;" d. "&amp;EI$2)+COUNTIF(CORRIDA!$M:$M,EI$2&amp;" d. "&amp;$B5)))</f>
        <v>0</v>
      </c>
      <c r="EJ5" s="90" t="n">
        <f aca="false">IF($B5=EJ$2,0,IF(COUNTIF(CORRIDA!$M:$M,$B5&amp;" d. "&amp;EJ$2)+COUNTIF(CORRIDA!$M:$M,EJ$2&amp;" d. "&amp;$B5)=0,0,COUNTIF(CORRIDA!$M:$M,$B5&amp;" d. "&amp;EJ$2)+COUNTIF(CORRIDA!$M:$M,EJ$2&amp;" d. "&amp;$B5)))</f>
        <v>0</v>
      </c>
      <c r="EK5" s="90" t="n">
        <f aca="false">IF($B5=EK$2,0,IF(COUNTIF(CORRIDA!$M:$M,$B5&amp;" d. "&amp;EK$2)+COUNTIF(CORRIDA!$M:$M,EK$2&amp;" d. "&amp;$B5)=0,0,COUNTIF(CORRIDA!$M:$M,$B5&amp;" d. "&amp;EK$2)+COUNTIF(CORRIDA!$M:$M,EK$2&amp;" d. "&amp;$B5)))</f>
        <v>0</v>
      </c>
      <c r="EL5" s="90" t="n">
        <f aca="false">IF($B5=EL$2,0,IF(COUNTIF(CORRIDA!$M:$M,$B5&amp;" d. "&amp;EL$2)+COUNTIF(CORRIDA!$M:$M,EL$2&amp;" d. "&amp;$B5)=0,0,COUNTIF(CORRIDA!$M:$M,$B5&amp;" d. "&amp;EL$2)+COUNTIF(CORRIDA!$M:$M,EL$2&amp;" d. "&amp;$B5)))</f>
        <v>0</v>
      </c>
      <c r="EM5" s="90" t="n">
        <f aca="false">IF($B5=EM$2,0,IF(COUNTIF(CORRIDA!$M:$M,$B5&amp;" d. "&amp;EM$2)+COUNTIF(CORRIDA!$M:$M,EM$2&amp;" d. "&amp;$B5)=0,0,COUNTIF(CORRIDA!$M:$M,$B5&amp;" d. "&amp;EM$2)+COUNTIF(CORRIDA!$M:$M,EM$2&amp;" d. "&amp;$B5)))</f>
        <v>0</v>
      </c>
      <c r="EN5" s="90" t="n">
        <f aca="false">IF($B5=EN$2,0,IF(COUNTIF(CORRIDA!$M:$M,$B5&amp;" d. "&amp;EN$2)+COUNTIF(CORRIDA!$M:$M,EN$2&amp;" d. "&amp;$B5)=0,0,COUNTIF(CORRIDA!$M:$M,$B5&amp;" d. "&amp;EN$2)+COUNTIF(CORRIDA!$M:$M,EN$2&amp;" d. "&amp;$B5)))</f>
        <v>0</v>
      </c>
      <c r="EO5" s="90" t="n">
        <f aca="false">IF($B5=EO$2,0,IF(COUNTIF(CORRIDA!$M:$M,$B5&amp;" d. "&amp;EO$2)+COUNTIF(CORRIDA!$M:$M,EO$2&amp;" d. "&amp;$B5)=0,0,COUNTIF(CORRIDA!$M:$M,$B5&amp;" d. "&amp;EO$2)+COUNTIF(CORRIDA!$M:$M,EO$2&amp;" d. "&amp;$B5)))</f>
        <v>0</v>
      </c>
      <c r="EP5" s="90" t="n">
        <f aca="false">IF($B5=EP$2,0,IF(COUNTIF(CORRIDA!$M:$M,$B5&amp;" d. "&amp;EP$2)+COUNTIF(CORRIDA!$M:$M,EP$2&amp;" d. "&amp;$B5)=0,0,COUNTIF(CORRIDA!$M:$M,$B5&amp;" d. "&amp;EP$2)+COUNTIF(CORRIDA!$M:$M,EP$2&amp;" d. "&amp;$B5)))</f>
        <v>0</v>
      </c>
      <c r="EQ5" s="90" t="n">
        <f aca="false">IF($B5=EQ$2,0,IF(COUNTIF(CORRIDA!$M:$M,$B5&amp;" d. "&amp;EQ$2)+COUNTIF(CORRIDA!$M:$M,EQ$2&amp;" d. "&amp;$B5)=0,0,COUNTIF(CORRIDA!$M:$M,$B5&amp;" d. "&amp;EQ$2)+COUNTIF(CORRIDA!$M:$M,EQ$2&amp;" d. "&amp;$B5)))</f>
        <v>0</v>
      </c>
      <c r="ER5" s="90" t="n">
        <f aca="false">IF($B5=ER$2,0,IF(COUNTIF(CORRIDA!$M:$M,$B5&amp;" d. "&amp;ER$2)+COUNTIF(CORRIDA!$M:$M,ER$2&amp;" d. "&amp;$B5)=0,0,COUNTIF(CORRIDA!$M:$M,$B5&amp;" d. "&amp;ER$2)+COUNTIF(CORRIDA!$M:$M,ER$2&amp;" d. "&amp;$B5)))</f>
        <v>0</v>
      </c>
      <c r="ES5" s="90" t="n">
        <f aca="false">IF($B5=ES$2,0,IF(COUNTIF(CORRIDA!$M:$M,$B5&amp;" d. "&amp;ES$2)+COUNTIF(CORRIDA!$M:$M,ES$2&amp;" d. "&amp;$B5)=0,0,COUNTIF(CORRIDA!$M:$M,$B5&amp;" d. "&amp;ES$2)+COUNTIF(CORRIDA!$M:$M,ES$2&amp;" d. "&amp;$B5)))</f>
        <v>0</v>
      </c>
      <c r="ET5" s="90" t="n">
        <f aca="false">IF($B5=ET$2,0,IF(COUNTIF(CORRIDA!$M:$M,$B5&amp;" d. "&amp;ET$2)+COUNTIF(CORRIDA!$M:$M,ET$2&amp;" d. "&amp;$B5)=0,0,COUNTIF(CORRIDA!$M:$M,$B5&amp;" d. "&amp;ET$2)+COUNTIF(CORRIDA!$M:$M,ET$2&amp;" d. "&amp;$B5)))</f>
        <v>0</v>
      </c>
      <c r="EU5" s="90" t="n">
        <f aca="false">IF($B5=EU$2,0,IF(COUNTIF(CORRIDA!$M:$M,$B5&amp;" d. "&amp;EU$2)+COUNTIF(CORRIDA!$M:$M,EU$2&amp;" d. "&amp;$B5)=0,0,COUNTIF(CORRIDA!$M:$M,$B5&amp;" d. "&amp;EU$2)+COUNTIF(CORRIDA!$M:$M,EU$2&amp;" d. "&amp;$B5)))</f>
        <v>0</v>
      </c>
      <c r="EV5" s="90" t="n">
        <f aca="false">IF($B5=EV$2,0,IF(COUNTIF(CORRIDA!$M:$M,$B5&amp;" d. "&amp;EV$2)+COUNTIF(CORRIDA!$M:$M,EV$2&amp;" d. "&amp;$B5)=0,0,COUNTIF(CORRIDA!$M:$M,$B5&amp;" d. "&amp;EV$2)+COUNTIF(CORRIDA!$M:$M,EV$2&amp;" d. "&amp;$B5)))</f>
        <v>0</v>
      </c>
      <c r="EW5" s="90" t="n">
        <f aca="false">IF($B5=EW$2,0,IF(COUNTIF(CORRIDA!$M:$M,$B5&amp;" d. "&amp;EW$2)+COUNTIF(CORRIDA!$M:$M,EW$2&amp;" d. "&amp;$B5)=0,0,COUNTIF(CORRIDA!$M:$M,$B5&amp;" d. "&amp;EW$2)+COUNTIF(CORRIDA!$M:$M,EW$2&amp;" d. "&amp;$B5)))</f>
        <v>0</v>
      </c>
      <c r="EX5" s="90" t="n">
        <f aca="false">IF($B5=EX$2,0,IF(COUNTIF(CORRIDA!$M:$M,$B5&amp;" d. "&amp;EX$2)+COUNTIF(CORRIDA!$M:$M,EX$2&amp;" d. "&amp;$B5)=0,0,COUNTIF(CORRIDA!$M:$M,$B5&amp;" d. "&amp;EX$2)+COUNTIF(CORRIDA!$M:$M,EX$2&amp;" d. "&amp;$B5)))</f>
        <v>0</v>
      </c>
      <c r="EY5" s="90" t="n">
        <f aca="false">IF($B5=EY$2,0,IF(COUNTIF(CORRIDA!$M:$M,$B5&amp;" d. "&amp;EY$2)+COUNTIF(CORRIDA!$M:$M,EY$2&amp;" d. "&amp;$B5)=0,0,COUNTIF(CORRIDA!$M:$M,$B5&amp;" d. "&amp;EY$2)+COUNTIF(CORRIDA!$M:$M,EY$2&amp;" d. "&amp;$B5)))</f>
        <v>0</v>
      </c>
      <c r="EZ5" s="90" t="n">
        <f aca="false">IF($B5=EZ$2,0,IF(COUNTIF(CORRIDA!$M:$M,$B5&amp;" d. "&amp;EZ$2)+COUNTIF(CORRIDA!$M:$M,EZ$2&amp;" d. "&amp;$B5)=0,0,COUNTIF(CORRIDA!$M:$M,$B5&amp;" d. "&amp;EZ$2)+COUNTIF(CORRIDA!$M:$M,EZ$2&amp;" d. "&amp;$B5)))</f>
        <v>0</v>
      </c>
      <c r="FA5" s="90" t="n">
        <f aca="false">IF($B5=FA$2,0,IF(COUNTIF(CORRIDA!$M:$M,$B5&amp;" d. "&amp;FA$2)+COUNTIF(CORRIDA!$M:$M,FA$2&amp;" d. "&amp;$B5)=0,0,COUNTIF(CORRIDA!$M:$M,$B5&amp;" d. "&amp;FA$2)+COUNTIF(CORRIDA!$M:$M,FA$2&amp;" d. "&amp;$B5)))</f>
        <v>0</v>
      </c>
      <c r="FB5" s="90" t="n">
        <f aca="false">IF($B5=FB$2,0,IF(COUNTIF(CORRIDA!$M:$M,$B5&amp;" d. "&amp;FB$2)+COUNTIF(CORRIDA!$M:$M,FB$2&amp;" d. "&amp;$B5)=0,0,COUNTIF(CORRIDA!$M:$M,$B5&amp;" d. "&amp;FB$2)+COUNTIF(CORRIDA!$M:$M,FB$2&amp;" d. "&amp;$B5)))</f>
        <v>0</v>
      </c>
      <c r="FC5" s="90" t="n">
        <f aca="false">IF($B5=FC$2,0,IF(COUNTIF(CORRIDA!$M:$M,$B5&amp;" d. "&amp;FC$2)+COUNTIF(CORRIDA!$M:$M,FC$2&amp;" d. "&amp;$B5)=0,0,COUNTIF(CORRIDA!$M:$M,$B5&amp;" d. "&amp;FC$2)+COUNTIF(CORRIDA!$M:$M,FC$2&amp;" d. "&amp;$B5)))</f>
        <v>0</v>
      </c>
      <c r="FD5" s="90" t="n">
        <f aca="false">IF($B5=FD$2,0,IF(COUNTIF(CORRIDA!$M:$M,$B5&amp;" d. "&amp;FD$2)+COUNTIF(CORRIDA!$M:$M,FD$2&amp;" d. "&amp;$B5)=0,0,COUNTIF(CORRIDA!$M:$M,$B5&amp;" d. "&amp;FD$2)+COUNTIF(CORRIDA!$M:$M,FD$2&amp;" d. "&amp;$B5)))</f>
        <v>0</v>
      </c>
      <c r="FE5" s="90" t="n">
        <f aca="false">IF($B5=FE$2,0,IF(COUNTIF(CORRIDA!$M:$M,$B5&amp;" d. "&amp;FE$2)+COUNTIF(CORRIDA!$M:$M,FE$2&amp;" d. "&amp;$B5)=0,0,COUNTIF(CORRIDA!$M:$M,$B5&amp;" d. "&amp;FE$2)+COUNTIF(CORRIDA!$M:$M,FE$2&amp;" d. "&amp;$B5)))</f>
        <v>0</v>
      </c>
      <c r="FF5" s="90" t="n">
        <f aca="false">IF($B5=FF$2,0,IF(COUNTIF(CORRIDA!$M:$M,$B5&amp;" d. "&amp;FF$2)+COUNTIF(CORRIDA!$M:$M,FF$2&amp;" d. "&amp;$B5)=0,0,COUNTIF(CORRIDA!$M:$M,$B5&amp;" d. "&amp;FF$2)+COUNTIF(CORRIDA!$M:$M,FF$2&amp;" d. "&amp;$B5)))</f>
        <v>0</v>
      </c>
      <c r="FG5" s="89" t="n">
        <f aca="false">SUM(DI5:EW5)</f>
        <v>0</v>
      </c>
      <c r="FH5" s="94"/>
      <c r="FI5" s="87" t="str">
        <f aca="false">BE5</f>
        <v>Bernardo</v>
      </c>
      <c r="FJ5" s="95" t="n">
        <f aca="false">COUNTIF(BF5:DC5,"&gt;0")</f>
        <v>0</v>
      </c>
      <c r="FK5" s="95" t="e">
        <f aca="false">AVERAGE(BF5:DC5)</f>
        <v>#DIV/0!</v>
      </c>
      <c r="FL5" s="95" t="e">
        <f aca="false">_xlfn.STDEV.P(BF5:DC5)</f>
        <v>#DIV/0!</v>
      </c>
      <c r="FM5" s="74" t="e">
        <f aca="false">SUMPRODUCT(DI5:DJ5,CLASSIF!T3:T4)</f>
        <v>#VALUE!</v>
      </c>
    </row>
    <row r="6" customFormat="false" ht="12.75" hidden="false" customHeight="false" outlineLevel="0" collapsed="false">
      <c r="B6" s="87" t="str">
        <f aca="false">INTRO!B6</f>
        <v>Bruno</v>
      </c>
      <c r="C6" s="96" t="n">
        <f aca="false">IF($B6=C$2,"-",IF(COUNTIF(CORRIDA!$M:$M,$B6&amp;" d. "&amp;C$2)=0,"",COUNTIF(CORRIDA!$M:$M,$B6&amp;" d. "&amp;C$2)))</f>
        <v>1</v>
      </c>
      <c r="D6" s="96" t="str">
        <f aca="false">IF($B6=D$2,"-",IF(COUNTIF(CORRIDA!$M:$M,$B6&amp;" d. "&amp;D$2)=0,"",COUNTIF(CORRIDA!$M:$M,$B6&amp;" d. "&amp;D$2)))</f>
        <v/>
      </c>
      <c r="E6" s="96" t="str">
        <f aca="false">IF($B6=E$2,"-",IF(COUNTIF(CORRIDA!$M:$M,$B6&amp;" d. "&amp;E$2)=0,"",COUNTIF(CORRIDA!$M:$M,$B6&amp;" d. "&amp;E$2)))</f>
        <v/>
      </c>
      <c r="F6" s="96" t="str">
        <f aca="false">IF($B6=F$2,"-",IF(COUNTIF(CORRIDA!$M:$M,$B6&amp;" d. "&amp;F$2)=0,"",COUNTIF(CORRIDA!$M:$M,$B6&amp;" d. "&amp;F$2)))</f>
        <v>-</v>
      </c>
      <c r="G6" s="96" t="n">
        <f aca="false">IF($B6=G$2,"-",IF(COUNTIF(CORRIDA!$M:$M,$B6&amp;" d. "&amp;G$2)=0,"",COUNTIF(CORRIDA!$M:$M,$B6&amp;" d. "&amp;G$2)))</f>
        <v>1</v>
      </c>
      <c r="H6" s="96" t="str">
        <f aca="false">IF($B6=H$2,"-",IF(COUNTIF(CORRIDA!$M:$M,$B6&amp;" d. "&amp;H$2)=0,"",COUNTIF(CORRIDA!$M:$M,$B6&amp;" d. "&amp;H$2)))</f>
        <v/>
      </c>
      <c r="I6" s="96" t="str">
        <f aca="false">IF($B6=I$2,"-",IF(COUNTIF(CORRIDA!$M:$M,$B6&amp;" d. "&amp;I$2)=0,"",COUNTIF(CORRIDA!$M:$M,$B6&amp;" d. "&amp;I$2)))</f>
        <v/>
      </c>
      <c r="J6" s="96" t="str">
        <f aca="false">IF($B6=J$2,"-",IF(COUNTIF(CORRIDA!$M:$M,$B6&amp;" d. "&amp;J$2)=0,"",COUNTIF(CORRIDA!$M:$M,$B6&amp;" d. "&amp;J$2)))</f>
        <v/>
      </c>
      <c r="K6" s="96" t="str">
        <f aca="false">IF($B6=K$2,"-",IF(COUNTIF(CORRIDA!$M:$M,$B6&amp;" d. "&amp;K$2)=0,"",COUNTIF(CORRIDA!$M:$M,$B6&amp;" d. "&amp;K$2)))</f>
        <v/>
      </c>
      <c r="L6" s="96" t="str">
        <f aca="false">IF($B6=L$2,"-",IF(COUNTIF(CORRIDA!$M:$M,$B6&amp;" d. "&amp;L$2)=0,"",COUNTIF(CORRIDA!$M:$M,$B6&amp;" d. "&amp;L$2)))</f>
        <v/>
      </c>
      <c r="M6" s="96" t="n">
        <f aca="false">IF($B6=M$2,"-",IF(COUNTIF(CORRIDA!$M:$M,$B6&amp;" d. "&amp;M$2)=0,"",COUNTIF(CORRIDA!$M:$M,$B6&amp;" d. "&amp;M$2)))</f>
        <v>1</v>
      </c>
      <c r="N6" s="96" t="str">
        <f aca="false">IF($B6=N$2,"-",IF(COUNTIF(CORRIDA!$M:$M,$B6&amp;" d. "&amp;N$2)=0,"",COUNTIF(CORRIDA!$M:$M,$B6&amp;" d. "&amp;N$2)))</f>
        <v/>
      </c>
      <c r="O6" s="96" t="str">
        <f aca="false">IF($B6=O$2,"-",IF(COUNTIF(CORRIDA!$M:$M,$B6&amp;" d. "&amp;O$2)=0,"",COUNTIF(CORRIDA!$M:$M,$B6&amp;" d. "&amp;O$2)))</f>
        <v/>
      </c>
      <c r="P6" s="96" t="str">
        <f aca="false">IF($B6=P$2,"-",IF(COUNTIF(CORRIDA!$M:$M,$B6&amp;" d. "&amp;P$2)=0,"",COUNTIF(CORRIDA!$M:$M,$B6&amp;" d. "&amp;P$2)))</f>
        <v/>
      </c>
      <c r="Q6" s="96" t="str">
        <f aca="false">IF($B6=Q$2,"-",IF(COUNTIF(CORRIDA!$M:$M,$B6&amp;" d. "&amp;Q$2)=0,"",COUNTIF(CORRIDA!$M:$M,$B6&amp;" d. "&amp;Q$2)))</f>
        <v/>
      </c>
      <c r="R6" s="96" t="str">
        <f aca="false">IF($B6=R$2,"-",IF(COUNTIF(CORRIDA!$M:$M,$B6&amp;" d. "&amp;R$2)=0,"",COUNTIF(CORRIDA!$M:$M,$B6&amp;" d. "&amp;R$2)))</f>
        <v/>
      </c>
      <c r="S6" s="96" t="n">
        <f aca="false">IF($B6=S$2,"-",IF(COUNTIF(CORRIDA!$M:$M,$B6&amp;" d. "&amp;S$2)=0,"",COUNTIF(CORRIDA!$M:$M,$B6&amp;" d. "&amp;S$2)))</f>
        <v>1</v>
      </c>
      <c r="T6" s="96" t="str">
        <f aca="false">IF($B6=T$2,"-",IF(COUNTIF(CORRIDA!$M:$M,$B6&amp;" d. "&amp;T$2)=0,"",COUNTIF(CORRIDA!$M:$M,$B6&amp;" d. "&amp;T$2)))</f>
        <v/>
      </c>
      <c r="U6" s="96" t="str">
        <f aca="false">IF($B6=U$2,"-",IF(COUNTIF(CORRIDA!$M:$M,$B6&amp;" d. "&amp;U$2)=0,"",COUNTIF(CORRIDA!$M:$M,$B6&amp;" d. "&amp;U$2)))</f>
        <v/>
      </c>
      <c r="V6" s="96" t="str">
        <f aca="false">IF($B6=V$2,"-",IF(COUNTIF(CORRIDA!$M:$M,$B6&amp;" d. "&amp;V$2)=0,"",COUNTIF(CORRIDA!$M:$M,$B6&amp;" d. "&amp;V$2)))</f>
        <v/>
      </c>
      <c r="W6" s="96" t="str">
        <f aca="false">IF($B6=W$2,"-",IF(COUNTIF(CORRIDA!$M:$M,$B6&amp;" d. "&amp;W$2)=0,"",COUNTIF(CORRIDA!$M:$M,$B6&amp;" d. "&amp;W$2)))</f>
        <v/>
      </c>
      <c r="X6" s="96" t="str">
        <f aca="false">IF($B6=X$2,"-",IF(COUNTIF(CORRIDA!$M:$M,$B6&amp;" d. "&amp;X$2)=0,"",COUNTIF(CORRIDA!$M:$M,$B6&amp;" d. "&amp;X$2)))</f>
        <v/>
      </c>
      <c r="Y6" s="96" t="str">
        <f aca="false">IF($B6=Y$2,"-",IF(COUNTIF(CORRIDA!$M:$M,$B6&amp;" d. "&amp;Y$2)=0,"",COUNTIF(CORRIDA!$M:$M,$B6&amp;" d. "&amp;Y$2)))</f>
        <v/>
      </c>
      <c r="Z6" s="96" t="str">
        <f aca="false">IF($B6=Z$2,"-",IF(COUNTIF(CORRIDA!$M:$M,$B6&amp;" d. "&amp;Z$2)=0,"",COUNTIF(CORRIDA!$M:$M,$B6&amp;" d. "&amp;Z$2)))</f>
        <v/>
      </c>
      <c r="AA6" s="96" t="str">
        <f aca="false">IF($B6=AA$2,"-",IF(COUNTIF(CORRIDA!$M:$M,$B6&amp;" d. "&amp;AA$2)=0,"",COUNTIF(CORRIDA!$M:$M,$B6&amp;" d. "&amp;AA$2)))</f>
        <v/>
      </c>
      <c r="AB6" s="96" t="str">
        <f aca="false">IF($B6=AB$2,"-",IF(COUNTIF(CORRIDA!$M:$M,$B6&amp;" d. "&amp;AB$2)=0,"",COUNTIF(CORRIDA!$M:$M,$B6&amp;" d. "&amp;AB$2)))</f>
        <v/>
      </c>
      <c r="AC6" s="96" t="str">
        <f aca="false">IF($B6=AC$2,"-",IF(COUNTIF(CORRIDA!$M:$M,$B6&amp;" d. "&amp;AC$2)=0,"",COUNTIF(CORRIDA!$M:$M,$B6&amp;" d. "&amp;AC$2)))</f>
        <v/>
      </c>
      <c r="AD6" s="96" t="str">
        <f aca="false">IF($B6=AD$2,"-",IF(COUNTIF(CORRIDA!$M:$M,$B6&amp;" d. "&amp;AD$2)=0,"",COUNTIF(CORRIDA!$M:$M,$B6&amp;" d. "&amp;AD$2)))</f>
        <v/>
      </c>
      <c r="AE6" s="96" t="n">
        <f aca="false">IF($B6=AE$2,"-",IF(COUNTIF(CORRIDA!$M:$M,$B6&amp;" d. "&amp;AE$2)=0,"",COUNTIF(CORRIDA!$M:$M,$B6&amp;" d. "&amp;AE$2)))</f>
        <v>1</v>
      </c>
      <c r="AF6" s="96" t="str">
        <f aca="false">IF($B6=AF$2,"-",IF(COUNTIF(CORRIDA!$M:$M,$B6&amp;" d. "&amp;AF$2)=0,"",COUNTIF(CORRIDA!$M:$M,$B6&amp;" d. "&amp;AF$2)))</f>
        <v/>
      </c>
      <c r="AG6" s="96" t="str">
        <f aca="false">IF($B6=AG$2,"-",IF(COUNTIF(CORRIDA!$M:$M,$B6&amp;" d. "&amp;AG$2)=0,"",COUNTIF(CORRIDA!$M:$M,$B6&amp;" d. "&amp;AG$2)))</f>
        <v/>
      </c>
      <c r="AH6" s="96" t="str">
        <f aca="false">IF($B6=AH$2,"-",IF(COUNTIF(CORRIDA!$M:$M,$B6&amp;" d. "&amp;AH$2)=0,"",COUNTIF(CORRIDA!$M:$M,$B6&amp;" d. "&amp;AH$2)))</f>
        <v/>
      </c>
      <c r="AI6" s="96" t="str">
        <f aca="false">IF($B6=AI$2,"-",IF(COUNTIF(CORRIDA!$M:$M,$B6&amp;" d. "&amp;AI$2)=0,"",COUNTIF(CORRIDA!$M:$M,$B6&amp;" d. "&amp;AI$2)))</f>
        <v/>
      </c>
      <c r="AJ6" s="96" t="n">
        <f aca="false">IF($B6=AJ$2,"-",IF(COUNTIF(CORRIDA!$M:$M,$B6&amp;" d. "&amp;AJ$2)=0,"",COUNTIF(CORRIDA!$M:$M,$B6&amp;" d. "&amp;AJ$2)))</f>
        <v>3</v>
      </c>
      <c r="AK6" s="96" t="str">
        <f aca="false">IF($B6=AK$2,"-",IF(COUNTIF(CORRIDA!$M:$M,$B6&amp;" d. "&amp;AK$2)=0,"",COUNTIF(CORRIDA!$M:$M,$B6&amp;" d. "&amp;AK$2)))</f>
        <v/>
      </c>
      <c r="AL6" s="96" t="str">
        <f aca="false">IF($B6=AL$2,"-",IF(COUNTIF(CORRIDA!$M:$M,$B6&amp;" d. "&amp;AL$2)=0,"",COUNTIF(CORRIDA!$M:$M,$B6&amp;" d. "&amp;AL$2)))</f>
        <v/>
      </c>
      <c r="AM6" s="96" t="str">
        <f aca="false">IF($B6=AM$2,"-",IF(COUNTIF(CORRIDA!$M:$M,$B6&amp;" d. "&amp;AM$2)=0,"",COUNTIF(CORRIDA!$M:$M,$B6&amp;" d. "&amp;AM$2)))</f>
        <v/>
      </c>
      <c r="AN6" s="96" t="str">
        <f aca="false">IF($B6=AN$2,"-",IF(COUNTIF(CORRIDA!$M:$M,$B6&amp;" d. "&amp;AN$2)=0,"",COUNTIF(CORRIDA!$M:$M,$B6&amp;" d. "&amp;AN$2)))</f>
        <v/>
      </c>
      <c r="AO6" s="96" t="n">
        <f aca="false">IF($B6=AO$2,"-",IF(COUNTIF(CORRIDA!$M:$M,$B6&amp;" d. "&amp;AO$2)=0,"",COUNTIF(CORRIDA!$M:$M,$B6&amp;" d. "&amp;AO$2)))</f>
        <v>1</v>
      </c>
      <c r="AP6" s="96" t="str">
        <f aca="false">IF($B6=AP$2,"-",IF(COUNTIF(CORRIDA!$M:$M,$B6&amp;" d. "&amp;AP$2)=0,"",COUNTIF(CORRIDA!$M:$M,$B6&amp;" d. "&amp;AP$2)))</f>
        <v/>
      </c>
      <c r="AQ6" s="96" t="str">
        <f aca="false">IF($B6=AQ$2,"-",IF(COUNTIF(CORRIDA!$M:$M,$B6&amp;" d. "&amp;AQ$2)=0,"",COUNTIF(CORRIDA!$M:$M,$B6&amp;" d. "&amp;AQ$2)))</f>
        <v/>
      </c>
      <c r="AR6" s="96" t="str">
        <f aca="false">IF($B6=AR$2,"-",IF(COUNTIF(CORRIDA!$M:$M,$B6&amp;" d. "&amp;AR$2)=0,"",COUNTIF(CORRIDA!$M:$M,$B6&amp;" d. "&amp;AR$2)))</f>
        <v/>
      </c>
      <c r="AS6" s="96" t="str">
        <f aca="false">IF($B6=AS$2,"-",IF(COUNTIF(CORRIDA!$M:$M,$B6&amp;" d. "&amp;AS$2)=0,"",COUNTIF(CORRIDA!$M:$M,$B6&amp;" d. "&amp;AS$2)))</f>
        <v/>
      </c>
      <c r="AT6" s="96" t="str">
        <f aca="false">IF($B6=AT$2,"-",IF(COUNTIF(CORRIDA!$M:$M,$B6&amp;" d. "&amp;AT$2)=0,"",COUNTIF(CORRIDA!$M:$M,$B6&amp;" d. "&amp;AT$2)))</f>
        <v/>
      </c>
      <c r="AU6" s="96" t="str">
        <f aca="false">IF($B6=AU$2,"-",IF(COUNTIF(CORRIDA!$M:$M,$B6&amp;" d. "&amp;AU$2)=0,"",COUNTIF(CORRIDA!$M:$M,$B6&amp;" d. "&amp;AU$2)))</f>
        <v/>
      </c>
      <c r="AV6" s="96" t="str">
        <f aca="false">IF($B6=AV$2,"-",IF(COUNTIF(CORRIDA!$M:$M,$B6&amp;" d. "&amp;AV$2)=0,"",COUNTIF(CORRIDA!$M:$M,$B6&amp;" d. "&amp;AV$2)))</f>
        <v/>
      </c>
      <c r="AW6" s="96" t="str">
        <f aca="false">IF($B6=AW$2,"-",IF(COUNTIF(CORRIDA!$M:$M,$B6&amp;" d. "&amp;AW$2)=0,"",COUNTIF(CORRIDA!$M:$M,$B6&amp;" d. "&amp;AW$2)))</f>
        <v/>
      </c>
      <c r="AX6" s="96" t="str">
        <f aca="false">IF($B6=AX$2,"-",IF(COUNTIF(CORRIDA!$M:$M,$B6&amp;" d. "&amp;AX$2)=0,"",COUNTIF(CORRIDA!$M:$M,$B6&amp;" d. "&amp;AX$2)))</f>
        <v/>
      </c>
      <c r="AY6" s="96" t="str">
        <f aca="false">IF($B6=AY$2,"-",IF(COUNTIF(CORRIDA!$M:$M,$B6&amp;" d. "&amp;AY$2)=0,"",COUNTIF(CORRIDA!$M:$M,$B6&amp;" d. "&amp;AY$2)))</f>
        <v/>
      </c>
      <c r="AZ6" s="96" t="str">
        <f aca="false">IF($B6=AZ$2,"-",IF(COUNTIF(CORRIDA!$M:$M,$B6&amp;" d. "&amp;AZ$2)=0,"",COUNTIF(CORRIDA!$M:$M,$B6&amp;" d. "&amp;AZ$2)))</f>
        <v/>
      </c>
      <c r="BA6" s="89" t="n">
        <f aca="false">SUM(C6:AZ6)</f>
        <v>9</v>
      </c>
      <c r="BE6" s="87" t="str">
        <f aca="false">B6</f>
        <v>Bruno</v>
      </c>
      <c r="BF6" s="97" t="n">
        <f aca="false">IF($B6=BF$2,"-",IF(COUNTIF(CORRIDA!$M:$M,$B6&amp;" d. "&amp;BF$2)+COUNTIF(CORRIDA!$M:$M,BF$2&amp;" d. "&amp;$B6)=0,"",COUNTIF(CORRIDA!$M:$M,$B6&amp;" d. "&amp;BF$2)+COUNTIF(CORRIDA!$M:$M,BF$2&amp;" d. "&amp;$B6)))</f>
        <v>1</v>
      </c>
      <c r="BG6" s="97" t="str">
        <f aca="false">IF($B6=BG$2,"-",IF(COUNTIF(CORRIDA!$M:$M,$B6&amp;" d. "&amp;BG$2)+COUNTIF(CORRIDA!$M:$M,BG$2&amp;" d. "&amp;$B6)=0,"",COUNTIF(CORRIDA!$M:$M,$B6&amp;" d. "&amp;BG$2)+COUNTIF(CORRIDA!$M:$M,BG$2&amp;" d. "&amp;$B6)))</f>
        <v/>
      </c>
      <c r="BH6" s="97" t="str">
        <f aca="false">IF($B6=BH$2,"-",IF(COUNTIF(CORRIDA!$M:$M,$B6&amp;" d. "&amp;BH$2)+COUNTIF(CORRIDA!$M:$M,BH$2&amp;" d. "&amp;$B6)=0,"",COUNTIF(CORRIDA!$M:$M,$B6&amp;" d. "&amp;BH$2)+COUNTIF(CORRIDA!$M:$M,BH$2&amp;" d. "&amp;$B6)))</f>
        <v/>
      </c>
      <c r="BI6" s="97" t="str">
        <f aca="false">IF($B6=BI$2,"-",IF(COUNTIF(CORRIDA!$M:$M,$B6&amp;" d. "&amp;BI$2)+COUNTIF(CORRIDA!$M:$M,BI$2&amp;" d. "&amp;$B6)=0,"",COUNTIF(CORRIDA!$M:$M,$B6&amp;" d. "&amp;BI$2)+COUNTIF(CORRIDA!$M:$M,BI$2&amp;" d. "&amp;$B6)))</f>
        <v>-</v>
      </c>
      <c r="BJ6" s="97" t="n">
        <f aca="false">IF($B6=BJ$2,"-",IF(COUNTIF(CORRIDA!$M:$M,$B6&amp;" d. "&amp;BJ$2)+COUNTIF(CORRIDA!$M:$M,BJ$2&amp;" d. "&amp;$B6)=0,"",COUNTIF(CORRIDA!$M:$M,$B6&amp;" d. "&amp;BJ$2)+COUNTIF(CORRIDA!$M:$M,BJ$2&amp;" d. "&amp;$B6)))</f>
        <v>1</v>
      </c>
      <c r="BK6" s="97" t="str">
        <f aca="false">IF($B6=BK$2,"-",IF(COUNTIF(CORRIDA!$M:$M,$B6&amp;" d. "&amp;BK$2)+COUNTIF(CORRIDA!$M:$M,BK$2&amp;" d. "&amp;$B6)=0,"",COUNTIF(CORRIDA!$M:$M,$B6&amp;" d. "&amp;BK$2)+COUNTIF(CORRIDA!$M:$M,BK$2&amp;" d. "&amp;$B6)))</f>
        <v/>
      </c>
      <c r="BL6" s="97" t="str">
        <f aca="false">IF($B6=BL$2,"-",IF(COUNTIF(CORRIDA!$M:$M,$B6&amp;" d. "&amp;BL$2)+COUNTIF(CORRIDA!$M:$M,BL$2&amp;" d. "&amp;$B6)=0,"",COUNTIF(CORRIDA!$M:$M,$B6&amp;" d. "&amp;BL$2)+COUNTIF(CORRIDA!$M:$M,BL$2&amp;" d. "&amp;$B6)))</f>
        <v/>
      </c>
      <c r="BM6" s="97" t="str">
        <f aca="false">IF($B6=BM$2,"-",IF(COUNTIF(CORRIDA!$M:$M,$B6&amp;" d. "&amp;BM$2)+COUNTIF(CORRIDA!$M:$M,BM$2&amp;" d. "&amp;$B6)=0,"",COUNTIF(CORRIDA!$M:$M,$B6&amp;" d. "&amp;BM$2)+COUNTIF(CORRIDA!$M:$M,BM$2&amp;" d. "&amp;$B6)))</f>
        <v/>
      </c>
      <c r="BN6" s="97" t="str">
        <f aca="false">IF($B6=BN$2,"-",IF(COUNTIF(CORRIDA!$M:$M,$B6&amp;" d. "&amp;BN$2)+COUNTIF(CORRIDA!$M:$M,BN$2&amp;" d. "&amp;$B6)=0,"",COUNTIF(CORRIDA!$M:$M,$B6&amp;" d. "&amp;BN$2)+COUNTIF(CORRIDA!$M:$M,BN$2&amp;" d. "&amp;$B6)))</f>
        <v/>
      </c>
      <c r="BO6" s="97" t="str">
        <f aca="false">IF($B6=BO$2,"-",IF(COUNTIF(CORRIDA!$M:$M,$B6&amp;" d. "&amp;BO$2)+COUNTIF(CORRIDA!$M:$M,BO$2&amp;" d. "&amp;$B6)=0,"",COUNTIF(CORRIDA!$M:$M,$B6&amp;" d. "&amp;BO$2)+COUNTIF(CORRIDA!$M:$M,BO$2&amp;" d. "&amp;$B6)))</f>
        <v/>
      </c>
      <c r="BP6" s="97" t="n">
        <f aca="false">IF($B6=BP$2,"-",IF(COUNTIF(CORRIDA!$M:$M,$B6&amp;" d. "&amp;BP$2)+COUNTIF(CORRIDA!$M:$M,BP$2&amp;" d. "&amp;$B6)=0,"",COUNTIF(CORRIDA!$M:$M,$B6&amp;" d. "&amp;BP$2)+COUNTIF(CORRIDA!$M:$M,BP$2&amp;" d. "&amp;$B6)))</f>
        <v>2</v>
      </c>
      <c r="BQ6" s="97" t="n">
        <f aca="false">IF($B6=BQ$2,"-",IF(COUNTIF(CORRIDA!$M:$M,$B6&amp;" d. "&amp;BQ$2)+COUNTIF(CORRIDA!$M:$M,BQ$2&amp;" d. "&amp;$B6)=0,"",COUNTIF(CORRIDA!$M:$M,$B6&amp;" d. "&amp;BQ$2)+COUNTIF(CORRIDA!$M:$M,BQ$2&amp;" d. "&amp;$B6)))</f>
        <v>1</v>
      </c>
      <c r="BR6" s="97" t="str">
        <f aca="false">IF($B6=BR$2,"-",IF(COUNTIF(CORRIDA!$M:$M,$B6&amp;" d. "&amp;BR$2)+COUNTIF(CORRIDA!$M:$M,BR$2&amp;" d. "&amp;$B6)=0,"",COUNTIF(CORRIDA!$M:$M,$B6&amp;" d. "&amp;BR$2)+COUNTIF(CORRIDA!$M:$M,BR$2&amp;" d. "&amp;$B6)))</f>
        <v/>
      </c>
      <c r="BS6" s="97" t="str">
        <f aca="false">IF($B6=BS$2,"-",IF(COUNTIF(CORRIDA!$M:$M,$B6&amp;" d. "&amp;BS$2)+COUNTIF(CORRIDA!$M:$M,BS$2&amp;" d. "&amp;$B6)=0,"",COUNTIF(CORRIDA!$M:$M,$B6&amp;" d. "&amp;BS$2)+COUNTIF(CORRIDA!$M:$M,BS$2&amp;" d. "&amp;$B6)))</f>
        <v/>
      </c>
      <c r="BT6" s="97" t="str">
        <f aca="false">IF($B6=BT$2,"-",IF(COUNTIF(CORRIDA!$M:$M,$B6&amp;" d. "&amp;BT$2)+COUNTIF(CORRIDA!$M:$M,BT$2&amp;" d. "&amp;$B6)=0,"",COUNTIF(CORRIDA!$M:$M,$B6&amp;" d. "&amp;BT$2)+COUNTIF(CORRIDA!$M:$M,BT$2&amp;" d. "&amp;$B6)))</f>
        <v/>
      </c>
      <c r="BU6" s="97" t="str">
        <f aca="false">IF($B6=BU$2,"-",IF(COUNTIF(CORRIDA!$M:$M,$B6&amp;" d. "&amp;BU$2)+COUNTIF(CORRIDA!$M:$M,BU$2&amp;" d. "&amp;$B6)=0,"",COUNTIF(CORRIDA!$M:$M,$B6&amp;" d. "&amp;BU$2)+COUNTIF(CORRIDA!$M:$M,BU$2&amp;" d. "&amp;$B6)))</f>
        <v/>
      </c>
      <c r="BV6" s="97" t="n">
        <f aca="false">IF($B6=BV$2,"-",IF(COUNTIF(CORRIDA!$M:$M,$B6&amp;" d. "&amp;BV$2)+COUNTIF(CORRIDA!$M:$M,BV$2&amp;" d. "&amp;$B6)=0,"",COUNTIF(CORRIDA!$M:$M,$B6&amp;" d. "&amp;BV$2)+COUNTIF(CORRIDA!$M:$M,BV$2&amp;" d. "&amp;$B6)))</f>
        <v>1</v>
      </c>
      <c r="BW6" s="97" t="str">
        <f aca="false">IF($B6=BW$2,"-",IF(COUNTIF(CORRIDA!$M:$M,$B6&amp;" d. "&amp;BW$2)+COUNTIF(CORRIDA!$M:$M,BW$2&amp;" d. "&amp;$B6)=0,"",COUNTIF(CORRIDA!$M:$M,$B6&amp;" d. "&amp;BW$2)+COUNTIF(CORRIDA!$M:$M,BW$2&amp;" d. "&amp;$B6)))</f>
        <v/>
      </c>
      <c r="BX6" s="97" t="str">
        <f aca="false">IF($B6=BX$2,"-",IF(COUNTIF(CORRIDA!$M:$M,$B6&amp;" d. "&amp;BX$2)+COUNTIF(CORRIDA!$M:$M,BX$2&amp;" d. "&amp;$B6)=0,"",COUNTIF(CORRIDA!$M:$M,$B6&amp;" d. "&amp;BX$2)+COUNTIF(CORRIDA!$M:$M,BX$2&amp;" d. "&amp;$B6)))</f>
        <v/>
      </c>
      <c r="BY6" s="97" t="str">
        <f aca="false">IF($B6=BY$2,"-",IF(COUNTIF(CORRIDA!$M:$M,$B6&amp;" d. "&amp;BY$2)+COUNTIF(CORRIDA!$M:$M,BY$2&amp;" d. "&amp;$B6)=0,"",COUNTIF(CORRIDA!$M:$M,$B6&amp;" d. "&amp;BY$2)+COUNTIF(CORRIDA!$M:$M,BY$2&amp;" d. "&amp;$B6)))</f>
        <v/>
      </c>
      <c r="BZ6" s="97" t="str">
        <f aca="false">IF($B6=BZ$2,"-",IF(COUNTIF(CORRIDA!$M:$M,$B6&amp;" d. "&amp;BZ$2)+COUNTIF(CORRIDA!$M:$M,BZ$2&amp;" d. "&amp;$B6)=0,"",COUNTIF(CORRIDA!$M:$M,$B6&amp;" d. "&amp;BZ$2)+COUNTIF(CORRIDA!$M:$M,BZ$2&amp;" d. "&amp;$B6)))</f>
        <v/>
      </c>
      <c r="CA6" s="97" t="str">
        <f aca="false">IF($B6=CA$2,"-",IF(COUNTIF(CORRIDA!$M:$M,$B6&amp;" d. "&amp;CA$2)+COUNTIF(CORRIDA!$M:$M,CA$2&amp;" d. "&amp;$B6)=0,"",COUNTIF(CORRIDA!$M:$M,$B6&amp;" d. "&amp;CA$2)+COUNTIF(CORRIDA!$M:$M,CA$2&amp;" d. "&amp;$B6)))</f>
        <v/>
      </c>
      <c r="CB6" s="97" t="str">
        <f aca="false">IF($B6=CB$2,"-",IF(COUNTIF(CORRIDA!$M:$M,$B6&amp;" d. "&amp;CB$2)+COUNTIF(CORRIDA!$M:$M,CB$2&amp;" d. "&amp;$B6)=0,"",COUNTIF(CORRIDA!$M:$M,$B6&amp;" d. "&amp;CB$2)+COUNTIF(CORRIDA!$M:$M,CB$2&amp;" d. "&amp;$B6)))</f>
        <v/>
      </c>
      <c r="CC6" s="97" t="str">
        <f aca="false">IF($B6=CC$2,"-",IF(COUNTIF(CORRIDA!$M:$M,$B6&amp;" d. "&amp;CC$2)+COUNTIF(CORRIDA!$M:$M,CC$2&amp;" d. "&amp;$B6)=0,"",COUNTIF(CORRIDA!$M:$M,$B6&amp;" d. "&amp;CC$2)+COUNTIF(CORRIDA!$M:$M,CC$2&amp;" d. "&amp;$B6)))</f>
        <v/>
      </c>
      <c r="CD6" s="97" t="str">
        <f aca="false">IF($B6=CD$2,"-",IF(COUNTIF(CORRIDA!$M:$M,$B6&amp;" d. "&amp;CD$2)+COUNTIF(CORRIDA!$M:$M,CD$2&amp;" d. "&amp;$B6)=0,"",COUNTIF(CORRIDA!$M:$M,$B6&amp;" d. "&amp;CD$2)+COUNTIF(CORRIDA!$M:$M,CD$2&amp;" d. "&amp;$B6)))</f>
        <v/>
      </c>
      <c r="CE6" s="97" t="str">
        <f aca="false">IF($B6=CE$2,"-",IF(COUNTIF(CORRIDA!$M:$M,$B6&amp;" d. "&amp;CE$2)+COUNTIF(CORRIDA!$M:$M,CE$2&amp;" d. "&amp;$B6)=0,"",COUNTIF(CORRIDA!$M:$M,$B6&amp;" d. "&amp;CE$2)+COUNTIF(CORRIDA!$M:$M,CE$2&amp;" d. "&amp;$B6)))</f>
        <v/>
      </c>
      <c r="CF6" s="97" t="str">
        <f aca="false">IF($B6=CF$2,"-",IF(COUNTIF(CORRIDA!$M:$M,$B6&amp;" d. "&amp;CF$2)+COUNTIF(CORRIDA!$M:$M,CF$2&amp;" d. "&amp;$B6)=0,"",COUNTIF(CORRIDA!$M:$M,$B6&amp;" d. "&amp;CF$2)+COUNTIF(CORRIDA!$M:$M,CF$2&amp;" d. "&amp;$B6)))</f>
        <v/>
      </c>
      <c r="CG6" s="97" t="str">
        <f aca="false">IF($B6=CG$2,"-",IF(COUNTIF(CORRIDA!$M:$M,$B6&amp;" d. "&amp;CG$2)+COUNTIF(CORRIDA!$M:$M,CG$2&amp;" d. "&amp;$B6)=0,"",COUNTIF(CORRIDA!$M:$M,$B6&amp;" d. "&amp;CG$2)+COUNTIF(CORRIDA!$M:$M,CG$2&amp;" d. "&amp;$B6)))</f>
        <v/>
      </c>
      <c r="CH6" s="97" t="n">
        <f aca="false">IF($B6=CH$2,"-",IF(COUNTIF(CORRIDA!$M:$M,$B6&amp;" d. "&amp;CH$2)+COUNTIF(CORRIDA!$M:$M,CH$2&amp;" d. "&amp;$B6)=0,"",COUNTIF(CORRIDA!$M:$M,$B6&amp;" d. "&amp;CH$2)+COUNTIF(CORRIDA!$M:$M,CH$2&amp;" d. "&amp;$B6)))</f>
        <v>1</v>
      </c>
      <c r="CI6" s="97" t="str">
        <f aca="false">IF($B6=CI$2,"-",IF(COUNTIF(CORRIDA!$M:$M,$B6&amp;" d. "&amp;CI$2)+COUNTIF(CORRIDA!$M:$M,CI$2&amp;" d. "&amp;$B6)=0,"",COUNTIF(CORRIDA!$M:$M,$B6&amp;" d. "&amp;CI$2)+COUNTIF(CORRIDA!$M:$M,CI$2&amp;" d. "&amp;$B6)))</f>
        <v/>
      </c>
      <c r="CJ6" s="97" t="str">
        <f aca="false">IF($B6=CJ$2,"-",IF(COUNTIF(CORRIDA!$M:$M,$B6&amp;" d. "&amp;CJ$2)+COUNTIF(CORRIDA!$M:$M,CJ$2&amp;" d. "&amp;$B6)=0,"",COUNTIF(CORRIDA!$M:$M,$B6&amp;" d. "&amp;CJ$2)+COUNTIF(CORRIDA!$M:$M,CJ$2&amp;" d. "&amp;$B6)))</f>
        <v/>
      </c>
      <c r="CK6" s="97" t="str">
        <f aca="false">IF($B6=CK$2,"-",IF(COUNTIF(CORRIDA!$M:$M,$B6&amp;" d. "&amp;CK$2)+COUNTIF(CORRIDA!$M:$M,CK$2&amp;" d. "&amp;$B6)=0,"",COUNTIF(CORRIDA!$M:$M,$B6&amp;" d. "&amp;CK$2)+COUNTIF(CORRIDA!$M:$M,CK$2&amp;" d. "&amp;$B6)))</f>
        <v/>
      </c>
      <c r="CL6" s="97" t="str">
        <f aca="false">IF($B6=CL$2,"-",IF(COUNTIF(CORRIDA!$M:$M,$B6&amp;" d. "&amp;CL$2)+COUNTIF(CORRIDA!$M:$M,CL$2&amp;" d. "&amp;$B6)=0,"",COUNTIF(CORRIDA!$M:$M,$B6&amp;" d. "&amp;CL$2)+COUNTIF(CORRIDA!$M:$M,CL$2&amp;" d. "&amp;$B6)))</f>
        <v/>
      </c>
      <c r="CM6" s="97" t="n">
        <f aca="false">IF($B6=CM$2,"-",IF(COUNTIF(CORRIDA!$M:$M,$B6&amp;" d. "&amp;CM$2)+COUNTIF(CORRIDA!$M:$M,CM$2&amp;" d. "&amp;$B6)=0,"",COUNTIF(CORRIDA!$M:$M,$B6&amp;" d. "&amp;CM$2)+COUNTIF(CORRIDA!$M:$M,CM$2&amp;" d. "&amp;$B6)))</f>
        <v>5</v>
      </c>
      <c r="CN6" s="97" t="str">
        <f aca="false">IF($B6=CN$2,"-",IF(COUNTIF(CORRIDA!$M:$M,$B6&amp;" d. "&amp;CN$2)+COUNTIF(CORRIDA!$M:$M,CN$2&amp;" d. "&amp;$B6)=0,"",COUNTIF(CORRIDA!$M:$M,$B6&amp;" d. "&amp;CN$2)+COUNTIF(CORRIDA!$M:$M,CN$2&amp;" d. "&amp;$B6)))</f>
        <v/>
      </c>
      <c r="CO6" s="97" t="str">
        <f aca="false">IF($B6=CO$2,"-",IF(COUNTIF(CORRIDA!$M:$M,$B6&amp;" d. "&amp;CO$2)+COUNTIF(CORRIDA!$M:$M,CO$2&amp;" d. "&amp;$B6)=0,"",COUNTIF(CORRIDA!$M:$M,$B6&amp;" d. "&amp;CO$2)+COUNTIF(CORRIDA!$M:$M,CO$2&amp;" d. "&amp;$B6)))</f>
        <v/>
      </c>
      <c r="CP6" s="97" t="str">
        <f aca="false">IF($B6=CP$2,"-",IF(COUNTIF(CORRIDA!$M:$M,$B6&amp;" d. "&amp;CP$2)+COUNTIF(CORRIDA!$M:$M,CP$2&amp;" d. "&amp;$B6)=0,"",COUNTIF(CORRIDA!$M:$M,$B6&amp;" d. "&amp;CP$2)+COUNTIF(CORRIDA!$M:$M,CP$2&amp;" d. "&amp;$B6)))</f>
        <v/>
      </c>
      <c r="CQ6" s="97" t="str">
        <f aca="false">IF($B6=CQ$2,"-",IF(COUNTIF(CORRIDA!$M:$M,$B6&amp;" d. "&amp;CQ$2)+COUNTIF(CORRIDA!$M:$M,CQ$2&amp;" d. "&amp;$B6)=0,"",COUNTIF(CORRIDA!$M:$M,$B6&amp;" d. "&amp;CQ$2)+COUNTIF(CORRIDA!$M:$M,CQ$2&amp;" d. "&amp;$B6)))</f>
        <v/>
      </c>
      <c r="CR6" s="97" t="n">
        <f aca="false">IF($B6=CR$2,"-",IF(COUNTIF(CORRIDA!$M:$M,$B6&amp;" d. "&amp;CR$2)+COUNTIF(CORRIDA!$M:$M,CR$2&amp;" d. "&amp;$B6)=0,"",COUNTIF(CORRIDA!$M:$M,$B6&amp;" d. "&amp;CR$2)+COUNTIF(CORRIDA!$M:$M,CR$2&amp;" d. "&amp;$B6)))</f>
        <v>3</v>
      </c>
      <c r="CS6" s="97" t="str">
        <f aca="false">IF($B6=CS$2,"-",IF(COUNTIF(CORRIDA!$M:$M,$B6&amp;" d. "&amp;CS$2)+COUNTIF(CORRIDA!$M:$M,CS$2&amp;" d. "&amp;$B6)=0,"",COUNTIF(CORRIDA!$M:$M,$B6&amp;" d. "&amp;CS$2)+COUNTIF(CORRIDA!$M:$M,CS$2&amp;" d. "&amp;$B6)))</f>
        <v/>
      </c>
      <c r="CT6" s="97" t="str">
        <f aca="false">IF($B6=CT$2,"-",IF(COUNTIF(CORRIDA!$M:$M,$B6&amp;" d. "&amp;CT$2)+COUNTIF(CORRIDA!$M:$M,CT$2&amp;" d. "&amp;$B6)=0,"",COUNTIF(CORRIDA!$M:$M,$B6&amp;" d. "&amp;CT$2)+COUNTIF(CORRIDA!$M:$M,CT$2&amp;" d. "&amp;$B6)))</f>
        <v/>
      </c>
      <c r="CU6" s="97" t="str">
        <f aca="false">IF($B6=CU$2,"-",IF(COUNTIF(CORRIDA!$M:$M,$B6&amp;" d. "&amp;CU$2)+COUNTIF(CORRIDA!$M:$M,CU$2&amp;" d. "&amp;$B6)=0,"",COUNTIF(CORRIDA!$M:$M,$B6&amp;" d. "&amp;CU$2)+COUNTIF(CORRIDA!$M:$M,CU$2&amp;" d. "&amp;$B6)))</f>
        <v/>
      </c>
      <c r="CV6" s="97" t="str">
        <f aca="false">IF($B6=CV$2,"-",IF(COUNTIF(CORRIDA!$M:$M,$B6&amp;" d. "&amp;CV$2)+COUNTIF(CORRIDA!$M:$M,CV$2&amp;" d. "&amp;$B6)=0,"",COUNTIF(CORRIDA!$M:$M,$B6&amp;" d. "&amp;CV$2)+COUNTIF(CORRIDA!$M:$M,CV$2&amp;" d. "&amp;$B6)))</f>
        <v/>
      </c>
      <c r="CW6" s="97" t="str">
        <f aca="false">IF($B6=CW$2,"-",IF(COUNTIF(CORRIDA!$M:$M,$B6&amp;" d. "&amp;CW$2)+COUNTIF(CORRIDA!$M:$M,CW$2&amp;" d. "&amp;$B6)=0,"",COUNTIF(CORRIDA!$M:$M,$B6&amp;" d. "&amp;CW$2)+COUNTIF(CORRIDA!$M:$M,CW$2&amp;" d. "&amp;$B6)))</f>
        <v/>
      </c>
      <c r="CX6" s="97" t="str">
        <f aca="false">IF($B6=CX$2,"-",IF(COUNTIF(CORRIDA!$M:$M,$B6&amp;" d. "&amp;CX$2)+COUNTIF(CORRIDA!$M:$M,CX$2&amp;" d. "&amp;$B6)=0,"",COUNTIF(CORRIDA!$M:$M,$B6&amp;" d. "&amp;CX$2)+COUNTIF(CORRIDA!$M:$M,CX$2&amp;" d. "&amp;$B6)))</f>
        <v/>
      </c>
      <c r="CY6" s="97" t="n">
        <f aca="false">IF($B6=CY$2,"-",IF(COUNTIF(CORRIDA!$M:$M,$B6&amp;" d. "&amp;CY$2)+COUNTIF(CORRIDA!$M:$M,CY$2&amp;" d. "&amp;$B6)=0,"",COUNTIF(CORRIDA!$M:$M,$B6&amp;" d. "&amp;CY$2)+COUNTIF(CORRIDA!$M:$M,CY$2&amp;" d. "&amp;$B6)))</f>
        <v>2</v>
      </c>
      <c r="CZ6" s="97" t="str">
        <f aca="false">IF($B6=CZ$2,"-",IF(COUNTIF(CORRIDA!$M:$M,$B6&amp;" d. "&amp;CZ$2)+COUNTIF(CORRIDA!$M:$M,CZ$2&amp;" d. "&amp;$B6)=0,"",COUNTIF(CORRIDA!$M:$M,$B6&amp;" d. "&amp;CZ$2)+COUNTIF(CORRIDA!$M:$M,CZ$2&amp;" d. "&amp;$B6)))</f>
        <v/>
      </c>
      <c r="DA6" s="97" t="str">
        <f aca="false">IF($B6=DA$2,"-",IF(COUNTIF(CORRIDA!$M:$M,$B6&amp;" d. "&amp;DA$2)+COUNTIF(CORRIDA!$M:$M,DA$2&amp;" d. "&amp;$B6)=0,"",COUNTIF(CORRIDA!$M:$M,$B6&amp;" d. "&amp;DA$2)+COUNTIF(CORRIDA!$M:$M,DA$2&amp;" d. "&amp;$B6)))</f>
        <v/>
      </c>
      <c r="DB6" s="97" t="str">
        <f aca="false">IF($B6=DB$2,"-",IF(COUNTIF(CORRIDA!$M:$M,$B6&amp;" d. "&amp;DB$2)+COUNTIF(CORRIDA!$M:$M,DB$2&amp;" d. "&amp;$B6)=0,"",COUNTIF(CORRIDA!$M:$M,$B6&amp;" d. "&amp;DB$2)+COUNTIF(CORRIDA!$M:$M,DB$2&amp;" d. "&amp;$B6)))</f>
        <v/>
      </c>
      <c r="DC6" s="97" t="str">
        <f aca="false">IF($B6=DC$2,"-",IF(COUNTIF(CORRIDA!$M:$M,$B6&amp;" d. "&amp;DC$2)+COUNTIF(CORRIDA!$M:$M,DC$2&amp;" d. "&amp;$B6)=0,"",COUNTIF(CORRIDA!$M:$M,$B6&amp;" d. "&amp;DC$2)+COUNTIF(CORRIDA!$M:$M,DC$2&amp;" d. "&amp;$B6)))</f>
        <v/>
      </c>
      <c r="DD6" s="89" t="n">
        <f aca="false">SUM(BF6:DC6)</f>
        <v>17</v>
      </c>
      <c r="DE6" s="91" t="n">
        <f aca="false">COUNTIF(BF6:DC6,"&gt;0")</f>
        <v>9</v>
      </c>
      <c r="DF6" s="92" t="n">
        <f aca="false">IF(COUNTIF(BF6:DC6,"&gt;0")&lt;10,0,QUOTIENT(COUNTIF(BF6:DC6,"&gt;0"),5)*50)</f>
        <v>0</v>
      </c>
      <c r="DG6" s="93"/>
      <c r="DH6" s="87" t="str">
        <f aca="false">BE6</f>
        <v>Bruno</v>
      </c>
      <c r="DI6" s="97" t="n">
        <f aca="false">IF($B6=DI$2,0,IF(COUNTIF(CORRIDA!$M:$M,$B6&amp;" d. "&amp;DI$2)+COUNTIF(CORRIDA!$M:$M,DI$2&amp;" d. "&amp;$B6)=0,0,COUNTIF(CORRIDA!$M:$M,$B6&amp;" d. "&amp;DI$2)+COUNTIF(CORRIDA!$M:$M,DI$2&amp;" d. "&amp;$B6)))</f>
        <v>1</v>
      </c>
      <c r="DJ6" s="97" t="n">
        <f aca="false">IF($B6=DJ$2,0,IF(COUNTIF(CORRIDA!$M:$M,$B6&amp;" d. "&amp;DJ$2)+COUNTIF(CORRIDA!$M:$M,DJ$2&amp;" d. "&amp;$B6)=0,0,COUNTIF(CORRIDA!$M:$M,$B6&amp;" d. "&amp;DJ$2)+COUNTIF(CORRIDA!$M:$M,DJ$2&amp;" d. "&amp;$B6)))</f>
        <v>0</v>
      </c>
      <c r="DK6" s="97" t="n">
        <f aca="false">IF($B6=DK$2,0,IF(COUNTIF(CORRIDA!$M:$M,$B6&amp;" d. "&amp;DK$2)+COUNTIF(CORRIDA!$M:$M,DK$2&amp;" d. "&amp;$B6)=0,0,COUNTIF(CORRIDA!$M:$M,$B6&amp;" d. "&amp;DK$2)+COUNTIF(CORRIDA!$M:$M,DK$2&amp;" d. "&amp;$B6)))</f>
        <v>0</v>
      </c>
      <c r="DL6" s="97" t="n">
        <f aca="false">IF($B6=DL$2,0,IF(COUNTIF(CORRIDA!$M:$M,$B6&amp;" d. "&amp;DL$2)+COUNTIF(CORRIDA!$M:$M,DL$2&amp;" d. "&amp;$B6)=0,0,COUNTIF(CORRIDA!$M:$M,$B6&amp;" d. "&amp;DL$2)+COUNTIF(CORRIDA!$M:$M,DL$2&amp;" d. "&amp;$B6)))</f>
        <v>0</v>
      </c>
      <c r="DM6" s="97" t="n">
        <f aca="false">IF($B6=DM$2,0,IF(COUNTIF(CORRIDA!$M:$M,$B6&amp;" d. "&amp;DM$2)+COUNTIF(CORRIDA!$M:$M,DM$2&amp;" d. "&amp;$B6)=0,0,COUNTIF(CORRIDA!$M:$M,$B6&amp;" d. "&amp;DM$2)+COUNTIF(CORRIDA!$M:$M,DM$2&amp;" d. "&amp;$B6)))</f>
        <v>1</v>
      </c>
      <c r="DN6" s="97" t="n">
        <f aca="false">IF($B6=DN$2,0,IF(COUNTIF(CORRIDA!$M:$M,$B6&amp;" d. "&amp;DN$2)+COUNTIF(CORRIDA!$M:$M,DN$2&amp;" d. "&amp;$B6)=0,0,COUNTIF(CORRIDA!$M:$M,$B6&amp;" d. "&amp;DN$2)+COUNTIF(CORRIDA!$M:$M,DN$2&amp;" d. "&amp;$B6)))</f>
        <v>0</v>
      </c>
      <c r="DO6" s="97" t="n">
        <f aca="false">IF($B6=DO$2,0,IF(COUNTIF(CORRIDA!$M:$M,$B6&amp;" d. "&amp;DO$2)+COUNTIF(CORRIDA!$M:$M,DO$2&amp;" d. "&amp;$B6)=0,0,COUNTIF(CORRIDA!$M:$M,$B6&amp;" d. "&amp;DO$2)+COUNTIF(CORRIDA!$M:$M,DO$2&amp;" d. "&amp;$B6)))</f>
        <v>0</v>
      </c>
      <c r="DP6" s="97" t="n">
        <f aca="false">IF($B6=DP$2,0,IF(COUNTIF(CORRIDA!$M:$M,$B6&amp;" d. "&amp;DP$2)+COUNTIF(CORRIDA!$M:$M,DP$2&amp;" d. "&amp;$B6)=0,0,COUNTIF(CORRIDA!$M:$M,$B6&amp;" d. "&amp;DP$2)+COUNTIF(CORRIDA!$M:$M,DP$2&amp;" d. "&amp;$B6)))</f>
        <v>0</v>
      </c>
      <c r="DQ6" s="97" t="n">
        <f aca="false">IF($B6=DQ$2,0,IF(COUNTIF(CORRIDA!$M:$M,$B6&amp;" d. "&amp;DQ$2)+COUNTIF(CORRIDA!$M:$M,DQ$2&amp;" d. "&amp;$B6)=0,0,COUNTIF(CORRIDA!$M:$M,$B6&amp;" d. "&amp;DQ$2)+COUNTIF(CORRIDA!$M:$M,DQ$2&amp;" d. "&amp;$B6)))</f>
        <v>0</v>
      </c>
      <c r="DR6" s="97" t="n">
        <f aca="false">IF($B6=DR$2,0,IF(COUNTIF(CORRIDA!$M:$M,$B6&amp;" d. "&amp;DR$2)+COUNTIF(CORRIDA!$M:$M,DR$2&amp;" d. "&amp;$B6)=0,0,COUNTIF(CORRIDA!$M:$M,$B6&amp;" d. "&amp;DR$2)+COUNTIF(CORRIDA!$M:$M,DR$2&amp;" d. "&amp;$B6)))</f>
        <v>0</v>
      </c>
      <c r="DS6" s="97" t="n">
        <f aca="false">IF($B6=DS$2,0,IF(COUNTIF(CORRIDA!$M:$M,$B6&amp;" d. "&amp;DS$2)+COUNTIF(CORRIDA!$M:$M,DS$2&amp;" d. "&amp;$B6)=0,0,COUNTIF(CORRIDA!$M:$M,$B6&amp;" d. "&amp;DS$2)+COUNTIF(CORRIDA!$M:$M,DS$2&amp;" d. "&amp;$B6)))</f>
        <v>2</v>
      </c>
      <c r="DT6" s="97" t="n">
        <f aca="false">IF($B6=DT$2,0,IF(COUNTIF(CORRIDA!$M:$M,$B6&amp;" d. "&amp;DT$2)+COUNTIF(CORRIDA!$M:$M,DT$2&amp;" d. "&amp;$B6)=0,0,COUNTIF(CORRIDA!$M:$M,$B6&amp;" d. "&amp;DT$2)+COUNTIF(CORRIDA!$M:$M,DT$2&amp;" d. "&amp;$B6)))</f>
        <v>1</v>
      </c>
      <c r="DU6" s="97" t="n">
        <f aca="false">IF($B6=DU$2,0,IF(COUNTIF(CORRIDA!$M:$M,$B6&amp;" d. "&amp;DU$2)+COUNTIF(CORRIDA!$M:$M,DU$2&amp;" d. "&amp;$B6)=0,0,COUNTIF(CORRIDA!$M:$M,$B6&amp;" d. "&amp;DU$2)+COUNTIF(CORRIDA!$M:$M,DU$2&amp;" d. "&amp;$B6)))</f>
        <v>0</v>
      </c>
      <c r="DV6" s="97" t="n">
        <f aca="false">IF($B6=DV$2,0,IF(COUNTIF(CORRIDA!$M:$M,$B6&amp;" d. "&amp;DV$2)+COUNTIF(CORRIDA!$M:$M,DV$2&amp;" d. "&amp;$B6)=0,0,COUNTIF(CORRIDA!$M:$M,$B6&amp;" d. "&amp;DV$2)+COUNTIF(CORRIDA!$M:$M,DV$2&amp;" d. "&amp;$B6)))</f>
        <v>0</v>
      </c>
      <c r="DW6" s="97" t="n">
        <f aca="false">IF($B6=DW$2,0,IF(COUNTIF(CORRIDA!$M:$M,$B6&amp;" d. "&amp;DW$2)+COUNTIF(CORRIDA!$M:$M,DW$2&amp;" d. "&amp;$B6)=0,0,COUNTIF(CORRIDA!$M:$M,$B6&amp;" d. "&amp;DW$2)+COUNTIF(CORRIDA!$M:$M,DW$2&amp;" d. "&amp;$B6)))</f>
        <v>0</v>
      </c>
      <c r="DX6" s="97" t="n">
        <f aca="false">IF($B6=DX$2,0,IF(COUNTIF(CORRIDA!$M:$M,$B6&amp;" d. "&amp;DX$2)+COUNTIF(CORRIDA!$M:$M,DX$2&amp;" d. "&amp;$B6)=0,0,COUNTIF(CORRIDA!$M:$M,$B6&amp;" d. "&amp;DX$2)+COUNTIF(CORRIDA!$M:$M,DX$2&amp;" d. "&amp;$B6)))</f>
        <v>0</v>
      </c>
      <c r="DY6" s="97" t="n">
        <f aca="false">IF($B6=DY$2,0,IF(COUNTIF(CORRIDA!$M:$M,$B6&amp;" d. "&amp;DY$2)+COUNTIF(CORRIDA!$M:$M,DY$2&amp;" d. "&amp;$B6)=0,0,COUNTIF(CORRIDA!$M:$M,$B6&amp;" d. "&amp;DY$2)+COUNTIF(CORRIDA!$M:$M,DY$2&amp;" d. "&amp;$B6)))</f>
        <v>1</v>
      </c>
      <c r="DZ6" s="97" t="n">
        <f aca="false">IF($B6=DZ$2,0,IF(COUNTIF(CORRIDA!$M:$M,$B6&amp;" d. "&amp;DZ$2)+COUNTIF(CORRIDA!$M:$M,DZ$2&amp;" d. "&amp;$B6)=0,0,COUNTIF(CORRIDA!$M:$M,$B6&amp;" d. "&amp;DZ$2)+COUNTIF(CORRIDA!$M:$M,DZ$2&amp;" d. "&amp;$B6)))</f>
        <v>0</v>
      </c>
      <c r="EA6" s="97" t="n">
        <f aca="false">IF($B6=EA$2,0,IF(COUNTIF(CORRIDA!$M:$M,$B6&amp;" d. "&amp;EA$2)+COUNTIF(CORRIDA!$M:$M,EA$2&amp;" d. "&amp;$B6)=0,0,COUNTIF(CORRIDA!$M:$M,$B6&amp;" d. "&amp;EA$2)+COUNTIF(CORRIDA!$M:$M,EA$2&amp;" d. "&amp;$B6)))</f>
        <v>0</v>
      </c>
      <c r="EB6" s="97" t="n">
        <f aca="false">IF($B6=EB$2,0,IF(COUNTIF(CORRIDA!$M:$M,$B6&amp;" d. "&amp;EB$2)+COUNTIF(CORRIDA!$M:$M,EB$2&amp;" d. "&amp;$B6)=0,0,COUNTIF(CORRIDA!$M:$M,$B6&amp;" d. "&amp;EB$2)+COUNTIF(CORRIDA!$M:$M,EB$2&amp;" d. "&amp;$B6)))</f>
        <v>0</v>
      </c>
      <c r="EC6" s="97" t="n">
        <f aca="false">IF($B6=EC$2,0,IF(COUNTIF(CORRIDA!$M:$M,$B6&amp;" d. "&amp;EC$2)+COUNTIF(CORRIDA!$M:$M,EC$2&amp;" d. "&amp;$B6)=0,0,COUNTIF(CORRIDA!$M:$M,$B6&amp;" d. "&amp;EC$2)+COUNTIF(CORRIDA!$M:$M,EC$2&amp;" d. "&amp;$B6)))</f>
        <v>0</v>
      </c>
      <c r="ED6" s="97" t="n">
        <f aca="false">IF($B6=ED$2,0,IF(COUNTIF(CORRIDA!$M:$M,$B6&amp;" d. "&amp;ED$2)+COUNTIF(CORRIDA!$M:$M,ED$2&amp;" d. "&amp;$B6)=0,0,COUNTIF(CORRIDA!$M:$M,$B6&amp;" d. "&amp;ED$2)+COUNTIF(CORRIDA!$M:$M,ED$2&amp;" d. "&amp;$B6)))</f>
        <v>0</v>
      </c>
      <c r="EE6" s="97" t="n">
        <f aca="false">IF($B6=EE$2,0,IF(COUNTIF(CORRIDA!$M:$M,$B6&amp;" d. "&amp;EE$2)+COUNTIF(CORRIDA!$M:$M,EE$2&amp;" d. "&amp;$B6)=0,0,COUNTIF(CORRIDA!$M:$M,$B6&amp;" d. "&amp;EE$2)+COUNTIF(CORRIDA!$M:$M,EE$2&amp;" d. "&amp;$B6)))</f>
        <v>0</v>
      </c>
      <c r="EF6" s="97" t="n">
        <f aca="false">IF($B6=EF$2,0,IF(COUNTIF(CORRIDA!$M:$M,$B6&amp;" d. "&amp;EF$2)+COUNTIF(CORRIDA!$M:$M,EF$2&amp;" d. "&amp;$B6)=0,0,COUNTIF(CORRIDA!$M:$M,$B6&amp;" d. "&amp;EF$2)+COUNTIF(CORRIDA!$M:$M,EF$2&amp;" d. "&amp;$B6)))</f>
        <v>0</v>
      </c>
      <c r="EG6" s="97" t="n">
        <f aca="false">IF($B6=EG$2,0,IF(COUNTIF(CORRIDA!$M:$M,$B6&amp;" d. "&amp;EG$2)+COUNTIF(CORRIDA!$M:$M,EG$2&amp;" d. "&amp;$B6)=0,0,COUNTIF(CORRIDA!$M:$M,$B6&amp;" d. "&amp;EG$2)+COUNTIF(CORRIDA!$M:$M,EG$2&amp;" d. "&amp;$B6)))</f>
        <v>0</v>
      </c>
      <c r="EH6" s="97" t="n">
        <f aca="false">IF($B6=EH$2,0,IF(COUNTIF(CORRIDA!$M:$M,$B6&amp;" d. "&amp;EH$2)+COUNTIF(CORRIDA!$M:$M,EH$2&amp;" d. "&amp;$B6)=0,0,COUNTIF(CORRIDA!$M:$M,$B6&amp;" d. "&amp;EH$2)+COUNTIF(CORRIDA!$M:$M,EH$2&amp;" d. "&amp;$B6)))</f>
        <v>0</v>
      </c>
      <c r="EI6" s="97" t="n">
        <f aca="false">IF($B6=EI$2,0,IF(COUNTIF(CORRIDA!$M:$M,$B6&amp;" d. "&amp;EI$2)+COUNTIF(CORRIDA!$M:$M,EI$2&amp;" d. "&amp;$B6)=0,0,COUNTIF(CORRIDA!$M:$M,$B6&amp;" d. "&amp;EI$2)+COUNTIF(CORRIDA!$M:$M,EI$2&amp;" d. "&amp;$B6)))</f>
        <v>0</v>
      </c>
      <c r="EJ6" s="97" t="n">
        <f aca="false">IF($B6=EJ$2,0,IF(COUNTIF(CORRIDA!$M:$M,$B6&amp;" d. "&amp;EJ$2)+COUNTIF(CORRIDA!$M:$M,EJ$2&amp;" d. "&amp;$B6)=0,0,COUNTIF(CORRIDA!$M:$M,$B6&amp;" d. "&amp;EJ$2)+COUNTIF(CORRIDA!$M:$M,EJ$2&amp;" d. "&amp;$B6)))</f>
        <v>0</v>
      </c>
      <c r="EK6" s="97" t="n">
        <f aca="false">IF($B6=EK$2,0,IF(COUNTIF(CORRIDA!$M:$M,$B6&amp;" d. "&amp;EK$2)+COUNTIF(CORRIDA!$M:$M,EK$2&amp;" d. "&amp;$B6)=0,0,COUNTIF(CORRIDA!$M:$M,$B6&amp;" d. "&amp;EK$2)+COUNTIF(CORRIDA!$M:$M,EK$2&amp;" d. "&amp;$B6)))</f>
        <v>1</v>
      </c>
      <c r="EL6" s="97" t="n">
        <f aca="false">IF($B6=EL$2,0,IF(COUNTIF(CORRIDA!$M:$M,$B6&amp;" d. "&amp;EL$2)+COUNTIF(CORRIDA!$M:$M,EL$2&amp;" d. "&amp;$B6)=0,0,COUNTIF(CORRIDA!$M:$M,$B6&amp;" d. "&amp;EL$2)+COUNTIF(CORRIDA!$M:$M,EL$2&amp;" d. "&amp;$B6)))</f>
        <v>0</v>
      </c>
      <c r="EM6" s="97" t="n">
        <f aca="false">IF($B6=EM$2,0,IF(COUNTIF(CORRIDA!$M:$M,$B6&amp;" d. "&amp;EM$2)+COUNTIF(CORRIDA!$M:$M,EM$2&amp;" d. "&amp;$B6)=0,0,COUNTIF(CORRIDA!$M:$M,$B6&amp;" d. "&amp;EM$2)+COUNTIF(CORRIDA!$M:$M,EM$2&amp;" d. "&amp;$B6)))</f>
        <v>0</v>
      </c>
      <c r="EN6" s="97" t="n">
        <f aca="false">IF($B6=EN$2,0,IF(COUNTIF(CORRIDA!$M:$M,$B6&amp;" d. "&amp;EN$2)+COUNTIF(CORRIDA!$M:$M,EN$2&amp;" d. "&amp;$B6)=0,0,COUNTIF(CORRIDA!$M:$M,$B6&amp;" d. "&amp;EN$2)+COUNTIF(CORRIDA!$M:$M,EN$2&amp;" d. "&amp;$B6)))</f>
        <v>0</v>
      </c>
      <c r="EO6" s="97" t="n">
        <f aca="false">IF($B6=EO$2,0,IF(COUNTIF(CORRIDA!$M:$M,$B6&amp;" d. "&amp;EO$2)+COUNTIF(CORRIDA!$M:$M,EO$2&amp;" d. "&amp;$B6)=0,0,COUNTIF(CORRIDA!$M:$M,$B6&amp;" d. "&amp;EO$2)+COUNTIF(CORRIDA!$M:$M,EO$2&amp;" d. "&amp;$B6)))</f>
        <v>0</v>
      </c>
      <c r="EP6" s="97" t="n">
        <f aca="false">IF($B6=EP$2,0,IF(COUNTIF(CORRIDA!$M:$M,$B6&amp;" d. "&amp;EP$2)+COUNTIF(CORRIDA!$M:$M,EP$2&amp;" d. "&amp;$B6)=0,0,COUNTIF(CORRIDA!$M:$M,$B6&amp;" d. "&amp;EP$2)+COUNTIF(CORRIDA!$M:$M,EP$2&amp;" d. "&amp;$B6)))</f>
        <v>5</v>
      </c>
      <c r="EQ6" s="97" t="n">
        <f aca="false">IF($B6=EQ$2,0,IF(COUNTIF(CORRIDA!$M:$M,$B6&amp;" d. "&amp;EQ$2)+COUNTIF(CORRIDA!$M:$M,EQ$2&amp;" d. "&amp;$B6)=0,0,COUNTIF(CORRIDA!$M:$M,$B6&amp;" d. "&amp;EQ$2)+COUNTIF(CORRIDA!$M:$M,EQ$2&amp;" d. "&amp;$B6)))</f>
        <v>0</v>
      </c>
      <c r="ER6" s="97" t="n">
        <f aca="false">IF($B6=ER$2,0,IF(COUNTIF(CORRIDA!$M:$M,$B6&amp;" d. "&amp;ER$2)+COUNTIF(CORRIDA!$M:$M,ER$2&amp;" d. "&amp;$B6)=0,0,COUNTIF(CORRIDA!$M:$M,$B6&amp;" d. "&amp;ER$2)+COUNTIF(CORRIDA!$M:$M,ER$2&amp;" d. "&amp;$B6)))</f>
        <v>0</v>
      </c>
      <c r="ES6" s="97" t="n">
        <f aca="false">IF($B6=ES$2,0,IF(COUNTIF(CORRIDA!$M:$M,$B6&amp;" d. "&amp;ES$2)+COUNTIF(CORRIDA!$M:$M,ES$2&amp;" d. "&amp;$B6)=0,0,COUNTIF(CORRIDA!$M:$M,$B6&amp;" d. "&amp;ES$2)+COUNTIF(CORRIDA!$M:$M,ES$2&amp;" d. "&amp;$B6)))</f>
        <v>0</v>
      </c>
      <c r="ET6" s="97" t="n">
        <f aca="false">IF($B6=ET$2,0,IF(COUNTIF(CORRIDA!$M:$M,$B6&amp;" d. "&amp;ET$2)+COUNTIF(CORRIDA!$M:$M,ET$2&amp;" d. "&amp;$B6)=0,0,COUNTIF(CORRIDA!$M:$M,$B6&amp;" d. "&amp;ET$2)+COUNTIF(CORRIDA!$M:$M,ET$2&amp;" d. "&amp;$B6)))</f>
        <v>0</v>
      </c>
      <c r="EU6" s="97" t="n">
        <f aca="false">IF($B6=EU$2,0,IF(COUNTIF(CORRIDA!$M:$M,$B6&amp;" d. "&amp;EU$2)+COUNTIF(CORRIDA!$M:$M,EU$2&amp;" d. "&amp;$B6)=0,0,COUNTIF(CORRIDA!$M:$M,$B6&amp;" d. "&amp;EU$2)+COUNTIF(CORRIDA!$M:$M,EU$2&amp;" d. "&amp;$B6)))</f>
        <v>3</v>
      </c>
      <c r="EV6" s="97" t="n">
        <f aca="false">IF($B6=EV$2,0,IF(COUNTIF(CORRIDA!$M:$M,$B6&amp;" d. "&amp;EV$2)+COUNTIF(CORRIDA!$M:$M,EV$2&amp;" d. "&amp;$B6)=0,0,COUNTIF(CORRIDA!$M:$M,$B6&amp;" d. "&amp;EV$2)+COUNTIF(CORRIDA!$M:$M,EV$2&amp;" d. "&amp;$B6)))</f>
        <v>0</v>
      </c>
      <c r="EW6" s="97" t="n">
        <f aca="false">IF($B6=EW$2,0,IF(COUNTIF(CORRIDA!$M:$M,$B6&amp;" d. "&amp;EW$2)+COUNTIF(CORRIDA!$M:$M,EW$2&amp;" d. "&amp;$B6)=0,0,COUNTIF(CORRIDA!$M:$M,$B6&amp;" d. "&amp;EW$2)+COUNTIF(CORRIDA!$M:$M,EW$2&amp;" d. "&amp;$B6)))</f>
        <v>0</v>
      </c>
      <c r="EX6" s="97" t="n">
        <f aca="false">IF($B6=EX$2,0,IF(COUNTIF(CORRIDA!$M:$M,$B6&amp;" d. "&amp;EX$2)+COUNTIF(CORRIDA!$M:$M,EX$2&amp;" d. "&amp;$B6)=0,0,COUNTIF(CORRIDA!$M:$M,$B6&amp;" d. "&amp;EX$2)+COUNTIF(CORRIDA!$M:$M,EX$2&amp;" d. "&amp;$B6)))</f>
        <v>0</v>
      </c>
      <c r="EY6" s="97" t="n">
        <f aca="false">IF($B6=EY$2,0,IF(COUNTIF(CORRIDA!$M:$M,$B6&amp;" d. "&amp;EY$2)+COUNTIF(CORRIDA!$M:$M,EY$2&amp;" d. "&amp;$B6)=0,0,COUNTIF(CORRIDA!$M:$M,$B6&amp;" d. "&amp;EY$2)+COUNTIF(CORRIDA!$M:$M,EY$2&amp;" d. "&amp;$B6)))</f>
        <v>0</v>
      </c>
      <c r="EZ6" s="97" t="n">
        <f aca="false">IF($B6=EZ$2,0,IF(COUNTIF(CORRIDA!$M:$M,$B6&amp;" d. "&amp;EZ$2)+COUNTIF(CORRIDA!$M:$M,EZ$2&amp;" d. "&amp;$B6)=0,0,COUNTIF(CORRIDA!$M:$M,$B6&amp;" d. "&amp;EZ$2)+COUNTIF(CORRIDA!$M:$M,EZ$2&amp;" d. "&amp;$B6)))</f>
        <v>0</v>
      </c>
      <c r="FA6" s="97" t="n">
        <f aca="false">IF($B6=FA$2,0,IF(COUNTIF(CORRIDA!$M:$M,$B6&amp;" d. "&amp;FA$2)+COUNTIF(CORRIDA!$M:$M,FA$2&amp;" d. "&amp;$B6)=0,0,COUNTIF(CORRIDA!$M:$M,$B6&amp;" d. "&amp;FA$2)+COUNTIF(CORRIDA!$M:$M,FA$2&amp;" d. "&amp;$B6)))</f>
        <v>0</v>
      </c>
      <c r="FB6" s="97" t="n">
        <f aca="false">IF($B6=FB$2,0,IF(COUNTIF(CORRIDA!$M:$M,$B6&amp;" d. "&amp;FB$2)+COUNTIF(CORRIDA!$M:$M,FB$2&amp;" d. "&amp;$B6)=0,0,COUNTIF(CORRIDA!$M:$M,$B6&amp;" d. "&amp;FB$2)+COUNTIF(CORRIDA!$M:$M,FB$2&amp;" d. "&amp;$B6)))</f>
        <v>2</v>
      </c>
      <c r="FC6" s="97" t="n">
        <f aca="false">IF($B6=FC$2,0,IF(COUNTIF(CORRIDA!$M:$M,$B6&amp;" d. "&amp;FC$2)+COUNTIF(CORRIDA!$M:$M,FC$2&amp;" d. "&amp;$B6)=0,0,COUNTIF(CORRIDA!$M:$M,$B6&amp;" d. "&amp;FC$2)+COUNTIF(CORRIDA!$M:$M,FC$2&amp;" d. "&amp;$B6)))</f>
        <v>0</v>
      </c>
      <c r="FD6" s="97" t="n">
        <f aca="false">IF($B6=FD$2,0,IF(COUNTIF(CORRIDA!$M:$M,$B6&amp;" d. "&amp;FD$2)+COUNTIF(CORRIDA!$M:$M,FD$2&amp;" d. "&amp;$B6)=0,0,COUNTIF(CORRIDA!$M:$M,$B6&amp;" d. "&amp;FD$2)+COUNTIF(CORRIDA!$M:$M,FD$2&amp;" d. "&amp;$B6)))</f>
        <v>0</v>
      </c>
      <c r="FE6" s="97" t="n">
        <f aca="false">IF($B6=FE$2,0,IF(COUNTIF(CORRIDA!$M:$M,$B6&amp;" d. "&amp;FE$2)+COUNTIF(CORRIDA!$M:$M,FE$2&amp;" d. "&amp;$B6)=0,0,COUNTIF(CORRIDA!$M:$M,$B6&amp;" d. "&amp;FE$2)+COUNTIF(CORRIDA!$M:$M,FE$2&amp;" d. "&amp;$B6)))</f>
        <v>0</v>
      </c>
      <c r="FF6" s="97" t="n">
        <f aca="false">IF($B6=FF$2,0,IF(COUNTIF(CORRIDA!$M:$M,$B6&amp;" d. "&amp;FF$2)+COUNTIF(CORRIDA!$M:$M,FF$2&amp;" d. "&amp;$B6)=0,0,COUNTIF(CORRIDA!$M:$M,$B6&amp;" d. "&amp;FF$2)+COUNTIF(CORRIDA!$M:$M,FF$2&amp;" d. "&amp;$B6)))</f>
        <v>0</v>
      </c>
      <c r="FG6" s="89" t="n">
        <f aca="false">SUM(DI6:EW6)</f>
        <v>15</v>
      </c>
      <c r="FH6" s="94"/>
      <c r="FI6" s="87" t="str">
        <f aca="false">BE6</f>
        <v>Bruno</v>
      </c>
      <c r="FJ6" s="95" t="n">
        <f aca="false">COUNTIF(BF6:DC6,"&gt;0")</f>
        <v>9</v>
      </c>
      <c r="FK6" s="95" t="n">
        <f aca="false">AVERAGE(BF6:DC6)</f>
        <v>1.88888888888889</v>
      </c>
      <c r="FL6" s="95" t="n">
        <f aca="false">_xlfn.STDEV.P(BF6:DC6)</f>
        <v>1.28620410031003</v>
      </c>
    </row>
    <row r="7" customFormat="false" ht="12.75" hidden="false" customHeight="false" outlineLevel="0" collapsed="false">
      <c r="B7" s="87" t="str">
        <f aca="false">INTRO!B7</f>
        <v>Caio</v>
      </c>
      <c r="C7" s="88" t="str">
        <f aca="false">IF($B7=C$2,"-",IF(COUNTIF(CORRIDA!$M:$M,$B7&amp;" d. "&amp;C$2)=0,"",COUNTIF(CORRIDA!$M:$M,$B7&amp;" d. "&amp;C$2)))</f>
        <v/>
      </c>
      <c r="D7" s="88" t="str">
        <f aca="false">IF($B7=D$2,"-",IF(COUNTIF(CORRIDA!$M:$M,$B7&amp;" d. "&amp;D$2)=0,"",COUNTIF(CORRIDA!$M:$M,$B7&amp;" d. "&amp;D$2)))</f>
        <v/>
      </c>
      <c r="E7" s="88" t="str">
        <f aca="false">IF($B7=E$2,"-",IF(COUNTIF(CORRIDA!$M:$M,$B7&amp;" d. "&amp;E$2)=0,"",COUNTIF(CORRIDA!$M:$M,$B7&amp;" d. "&amp;E$2)))</f>
        <v/>
      </c>
      <c r="F7" s="88" t="str">
        <f aca="false">IF($B7=F$2,"-",IF(COUNTIF(CORRIDA!$M:$M,$B7&amp;" d. "&amp;F$2)=0,"",COUNTIF(CORRIDA!$M:$M,$B7&amp;" d. "&amp;F$2)))</f>
        <v/>
      </c>
      <c r="G7" s="88" t="str">
        <f aca="false">IF($B7=G$2,"-",IF(COUNTIF(CORRIDA!$M:$M,$B7&amp;" d. "&amp;G$2)=0,"",COUNTIF(CORRIDA!$M:$M,$B7&amp;" d. "&amp;G$2)))</f>
        <v>-</v>
      </c>
      <c r="H7" s="88" t="str">
        <f aca="false">IF($B7=H$2,"-",IF(COUNTIF(CORRIDA!$M:$M,$B7&amp;" d. "&amp;H$2)=0,"",COUNTIF(CORRIDA!$M:$M,$B7&amp;" d. "&amp;H$2)))</f>
        <v/>
      </c>
      <c r="I7" s="88" t="n">
        <f aca="false">IF($B7=I$2,"-",IF(COUNTIF(CORRIDA!$M:$M,$B7&amp;" d. "&amp;I$2)=0,"",COUNTIF(CORRIDA!$M:$M,$B7&amp;" d. "&amp;I$2)))</f>
        <v>1</v>
      </c>
      <c r="J7" s="88" t="str">
        <f aca="false">IF($B7=J$2,"-",IF(COUNTIF(CORRIDA!$M:$M,$B7&amp;" d. "&amp;J$2)=0,"",COUNTIF(CORRIDA!$M:$M,$B7&amp;" d. "&amp;J$2)))</f>
        <v/>
      </c>
      <c r="K7" s="88" t="str">
        <f aca="false">IF($B7=K$2,"-",IF(COUNTIF(CORRIDA!$M:$M,$B7&amp;" d. "&amp;K$2)=0,"",COUNTIF(CORRIDA!$M:$M,$B7&amp;" d. "&amp;K$2)))</f>
        <v/>
      </c>
      <c r="L7" s="88" t="str">
        <f aca="false">IF($B7=L$2,"-",IF(COUNTIF(CORRIDA!$M:$M,$B7&amp;" d. "&amp;L$2)=0,"",COUNTIF(CORRIDA!$M:$M,$B7&amp;" d. "&amp;L$2)))</f>
        <v/>
      </c>
      <c r="M7" s="88" t="n">
        <f aca="false">IF($B7=M$2,"-",IF(COUNTIF(CORRIDA!$M:$M,$B7&amp;" d. "&amp;M$2)=0,"",COUNTIF(CORRIDA!$M:$M,$B7&amp;" d. "&amp;M$2)))</f>
        <v>2</v>
      </c>
      <c r="N7" s="88" t="str">
        <f aca="false">IF($B7=N$2,"-",IF(COUNTIF(CORRIDA!$M:$M,$B7&amp;" d. "&amp;N$2)=0,"",COUNTIF(CORRIDA!$M:$M,$B7&amp;" d. "&amp;N$2)))</f>
        <v/>
      </c>
      <c r="O7" s="88" t="str">
        <f aca="false">IF($B7=O$2,"-",IF(COUNTIF(CORRIDA!$M:$M,$B7&amp;" d. "&amp;O$2)=0,"",COUNTIF(CORRIDA!$M:$M,$B7&amp;" d. "&amp;O$2)))</f>
        <v/>
      </c>
      <c r="P7" s="88" t="str">
        <f aca="false">IF($B7=P$2,"-",IF(COUNTIF(CORRIDA!$M:$M,$B7&amp;" d. "&amp;P$2)=0,"",COUNTIF(CORRIDA!$M:$M,$B7&amp;" d. "&amp;P$2)))</f>
        <v/>
      </c>
      <c r="Q7" s="88" t="str">
        <f aca="false">IF($B7=Q$2,"-",IF(COUNTIF(CORRIDA!$M:$M,$B7&amp;" d. "&amp;Q$2)=0,"",COUNTIF(CORRIDA!$M:$M,$B7&amp;" d. "&amp;Q$2)))</f>
        <v/>
      </c>
      <c r="R7" s="88" t="str">
        <f aca="false">IF($B7=R$2,"-",IF(COUNTIF(CORRIDA!$M:$M,$B7&amp;" d. "&amp;R$2)=0,"",COUNTIF(CORRIDA!$M:$M,$B7&amp;" d. "&amp;R$2)))</f>
        <v/>
      </c>
      <c r="S7" s="88" t="str">
        <f aca="false">IF($B7=S$2,"-",IF(COUNTIF(CORRIDA!$M:$M,$B7&amp;" d. "&amp;S$2)=0,"",COUNTIF(CORRIDA!$M:$M,$B7&amp;" d. "&amp;S$2)))</f>
        <v/>
      </c>
      <c r="T7" s="88" t="str">
        <f aca="false">IF($B7=T$2,"-",IF(COUNTIF(CORRIDA!$M:$M,$B7&amp;" d. "&amp;T$2)=0,"",COUNTIF(CORRIDA!$M:$M,$B7&amp;" d. "&amp;T$2)))</f>
        <v/>
      </c>
      <c r="U7" s="88" t="str">
        <f aca="false">IF($B7=U$2,"-",IF(COUNTIF(CORRIDA!$M:$M,$B7&amp;" d. "&amp;U$2)=0,"",COUNTIF(CORRIDA!$M:$M,$B7&amp;" d. "&amp;U$2)))</f>
        <v/>
      </c>
      <c r="V7" s="88" t="str">
        <f aca="false">IF($B7=V$2,"-",IF(COUNTIF(CORRIDA!$M:$M,$B7&amp;" d. "&amp;V$2)=0,"",COUNTIF(CORRIDA!$M:$M,$B7&amp;" d. "&amp;V$2)))</f>
        <v/>
      </c>
      <c r="W7" s="88" t="str">
        <f aca="false">IF($B7=W$2,"-",IF(COUNTIF(CORRIDA!$M:$M,$B7&amp;" d. "&amp;W$2)=0,"",COUNTIF(CORRIDA!$M:$M,$B7&amp;" d. "&amp;W$2)))</f>
        <v/>
      </c>
      <c r="X7" s="88" t="str">
        <f aca="false">IF($B7=X$2,"-",IF(COUNTIF(CORRIDA!$M:$M,$B7&amp;" d. "&amp;X$2)=0,"",COUNTIF(CORRIDA!$M:$M,$B7&amp;" d. "&amp;X$2)))</f>
        <v/>
      </c>
      <c r="Y7" s="88" t="str">
        <f aca="false">IF($B7=Y$2,"-",IF(COUNTIF(CORRIDA!$M:$M,$B7&amp;" d. "&amp;Y$2)=0,"",COUNTIF(CORRIDA!$M:$M,$B7&amp;" d. "&amp;Y$2)))</f>
        <v/>
      </c>
      <c r="Z7" s="88" t="str">
        <f aca="false">IF($B7=Z$2,"-",IF(COUNTIF(CORRIDA!$M:$M,$B7&amp;" d. "&amp;Z$2)=0,"",COUNTIF(CORRIDA!$M:$M,$B7&amp;" d. "&amp;Z$2)))</f>
        <v/>
      </c>
      <c r="AA7" s="88" t="str">
        <f aca="false">IF($B7=AA$2,"-",IF(COUNTIF(CORRIDA!$M:$M,$B7&amp;" d. "&amp;AA$2)=0,"",COUNTIF(CORRIDA!$M:$M,$B7&amp;" d. "&amp;AA$2)))</f>
        <v/>
      </c>
      <c r="AB7" s="88" t="str">
        <f aca="false">IF($B7=AB$2,"-",IF(COUNTIF(CORRIDA!$M:$M,$B7&amp;" d. "&amp;AB$2)=0,"",COUNTIF(CORRIDA!$M:$M,$B7&amp;" d. "&amp;AB$2)))</f>
        <v/>
      </c>
      <c r="AC7" s="88" t="str">
        <f aca="false">IF($B7=AC$2,"-",IF(COUNTIF(CORRIDA!$M:$M,$B7&amp;" d. "&amp;AC$2)=0,"",COUNTIF(CORRIDA!$M:$M,$B7&amp;" d. "&amp;AC$2)))</f>
        <v/>
      </c>
      <c r="AD7" s="88" t="str">
        <f aca="false">IF($B7=AD$2,"-",IF(COUNTIF(CORRIDA!$M:$M,$B7&amp;" d. "&amp;AD$2)=0,"",COUNTIF(CORRIDA!$M:$M,$B7&amp;" d. "&amp;AD$2)))</f>
        <v/>
      </c>
      <c r="AE7" s="88" t="str">
        <f aca="false">IF($B7=AE$2,"-",IF(COUNTIF(CORRIDA!$M:$M,$B7&amp;" d. "&amp;AE$2)=0,"",COUNTIF(CORRIDA!$M:$M,$B7&amp;" d. "&amp;AE$2)))</f>
        <v/>
      </c>
      <c r="AF7" s="88" t="str">
        <f aca="false">IF($B7=AF$2,"-",IF(COUNTIF(CORRIDA!$M:$M,$B7&amp;" d. "&amp;AF$2)=0,"",COUNTIF(CORRIDA!$M:$M,$B7&amp;" d. "&amp;AF$2)))</f>
        <v/>
      </c>
      <c r="AG7" s="88" t="str">
        <f aca="false">IF($B7=AG$2,"-",IF(COUNTIF(CORRIDA!$M:$M,$B7&amp;" d. "&amp;AG$2)=0,"",COUNTIF(CORRIDA!$M:$M,$B7&amp;" d. "&amp;AG$2)))</f>
        <v/>
      </c>
      <c r="AH7" s="88" t="str">
        <f aca="false">IF($B7=AH$2,"-",IF(COUNTIF(CORRIDA!$M:$M,$B7&amp;" d. "&amp;AH$2)=0,"",COUNTIF(CORRIDA!$M:$M,$B7&amp;" d. "&amp;AH$2)))</f>
        <v/>
      </c>
      <c r="AI7" s="88" t="str">
        <f aca="false">IF($B7=AI$2,"-",IF(COUNTIF(CORRIDA!$M:$M,$B7&amp;" d. "&amp;AI$2)=0,"",COUNTIF(CORRIDA!$M:$M,$B7&amp;" d. "&amp;AI$2)))</f>
        <v/>
      </c>
      <c r="AJ7" s="88" t="str">
        <f aca="false">IF($B7=AJ$2,"-",IF(COUNTIF(CORRIDA!$M:$M,$B7&amp;" d. "&amp;AJ$2)=0,"",COUNTIF(CORRIDA!$M:$M,$B7&amp;" d. "&amp;AJ$2)))</f>
        <v/>
      </c>
      <c r="AK7" s="88" t="str">
        <f aca="false">IF($B7=AK$2,"-",IF(COUNTIF(CORRIDA!$M:$M,$B7&amp;" d. "&amp;AK$2)=0,"",COUNTIF(CORRIDA!$M:$M,$B7&amp;" d. "&amp;AK$2)))</f>
        <v/>
      </c>
      <c r="AL7" s="88" t="str">
        <f aca="false">IF($B7=AL$2,"-",IF(COUNTIF(CORRIDA!$M:$M,$B7&amp;" d. "&amp;AL$2)=0,"",COUNTIF(CORRIDA!$M:$M,$B7&amp;" d. "&amp;AL$2)))</f>
        <v/>
      </c>
      <c r="AM7" s="88" t="str">
        <f aca="false">IF($B7=AM$2,"-",IF(COUNTIF(CORRIDA!$M:$M,$B7&amp;" d. "&amp;AM$2)=0,"",COUNTIF(CORRIDA!$M:$M,$B7&amp;" d. "&amp;AM$2)))</f>
        <v/>
      </c>
      <c r="AN7" s="88" t="str">
        <f aca="false">IF($B7=AN$2,"-",IF(COUNTIF(CORRIDA!$M:$M,$B7&amp;" d. "&amp;AN$2)=0,"",COUNTIF(CORRIDA!$M:$M,$B7&amp;" d. "&amp;AN$2)))</f>
        <v/>
      </c>
      <c r="AO7" s="88" t="str">
        <f aca="false">IF($B7=AO$2,"-",IF(COUNTIF(CORRIDA!$M:$M,$B7&amp;" d. "&amp;AO$2)=0,"",COUNTIF(CORRIDA!$M:$M,$B7&amp;" d. "&amp;AO$2)))</f>
        <v/>
      </c>
      <c r="AP7" s="88" t="str">
        <f aca="false">IF($B7=AP$2,"-",IF(COUNTIF(CORRIDA!$M:$M,$B7&amp;" d. "&amp;AP$2)=0,"",COUNTIF(CORRIDA!$M:$M,$B7&amp;" d. "&amp;AP$2)))</f>
        <v/>
      </c>
      <c r="AQ7" s="88" t="str">
        <f aca="false">IF($B7=AQ$2,"-",IF(COUNTIF(CORRIDA!$M:$M,$B7&amp;" d. "&amp;AQ$2)=0,"",COUNTIF(CORRIDA!$M:$M,$B7&amp;" d. "&amp;AQ$2)))</f>
        <v/>
      </c>
      <c r="AR7" s="88" t="str">
        <f aca="false">IF($B7=AR$2,"-",IF(COUNTIF(CORRIDA!$M:$M,$B7&amp;" d. "&amp;AR$2)=0,"",COUNTIF(CORRIDA!$M:$M,$B7&amp;" d. "&amp;AR$2)))</f>
        <v/>
      </c>
      <c r="AS7" s="88" t="n">
        <f aca="false">IF($B7=AS$2,"-",IF(COUNTIF(CORRIDA!$M:$M,$B7&amp;" d. "&amp;AS$2)=0,"",COUNTIF(CORRIDA!$M:$M,$B7&amp;" d. "&amp;AS$2)))</f>
        <v>2</v>
      </c>
      <c r="AT7" s="88" t="str">
        <f aca="false">IF($B7=AT$2,"-",IF(COUNTIF(CORRIDA!$M:$M,$B7&amp;" d. "&amp;AT$2)=0,"",COUNTIF(CORRIDA!$M:$M,$B7&amp;" d. "&amp;AT$2)))</f>
        <v/>
      </c>
      <c r="AU7" s="88" t="str">
        <f aca="false">IF($B7=AU$2,"-",IF(COUNTIF(CORRIDA!$M:$M,$B7&amp;" d. "&amp;AU$2)=0,"",COUNTIF(CORRIDA!$M:$M,$B7&amp;" d. "&amp;AU$2)))</f>
        <v/>
      </c>
      <c r="AV7" s="88" t="str">
        <f aca="false">IF($B7=AV$2,"-",IF(COUNTIF(CORRIDA!$M:$M,$B7&amp;" d. "&amp;AV$2)=0,"",COUNTIF(CORRIDA!$M:$M,$B7&amp;" d. "&amp;AV$2)))</f>
        <v/>
      </c>
      <c r="AW7" s="88" t="str">
        <f aca="false">IF($B7=AW$2,"-",IF(COUNTIF(CORRIDA!$M:$M,$B7&amp;" d. "&amp;AW$2)=0,"",COUNTIF(CORRIDA!$M:$M,$B7&amp;" d. "&amp;AW$2)))</f>
        <v/>
      </c>
      <c r="AX7" s="88" t="str">
        <f aca="false">IF($B7=AX$2,"-",IF(COUNTIF(CORRIDA!$M:$M,$B7&amp;" d. "&amp;AX$2)=0,"",COUNTIF(CORRIDA!$M:$M,$B7&amp;" d. "&amp;AX$2)))</f>
        <v/>
      </c>
      <c r="AY7" s="88" t="str">
        <f aca="false">IF($B7=AY$2,"-",IF(COUNTIF(CORRIDA!$M:$M,$B7&amp;" d. "&amp;AY$2)=0,"",COUNTIF(CORRIDA!$M:$M,$B7&amp;" d. "&amp;AY$2)))</f>
        <v/>
      </c>
      <c r="AZ7" s="88" t="str">
        <f aca="false">IF($B7=AZ$2,"-",IF(COUNTIF(CORRIDA!$M:$M,$B7&amp;" d. "&amp;AZ$2)=0,"",COUNTIF(CORRIDA!$M:$M,$B7&amp;" d. "&amp;AZ$2)))</f>
        <v/>
      </c>
      <c r="BA7" s="89" t="n">
        <f aca="false">SUM(C7:AZ7)</f>
        <v>5</v>
      </c>
      <c r="BE7" s="87" t="str">
        <f aca="false">B7</f>
        <v>Caio</v>
      </c>
      <c r="BF7" s="90" t="str">
        <f aca="false">IF($B7=BF$2,"-",IF(COUNTIF(CORRIDA!$M:$M,$B7&amp;" d. "&amp;BF$2)+COUNTIF(CORRIDA!$M:$M,BF$2&amp;" d. "&amp;$B7)=0,"",COUNTIF(CORRIDA!$M:$M,$B7&amp;" d. "&amp;BF$2)+COUNTIF(CORRIDA!$M:$M,BF$2&amp;" d. "&amp;$B7)))</f>
        <v/>
      </c>
      <c r="BG7" s="90" t="str">
        <f aca="false">IF($B7=BG$2,"-",IF(COUNTIF(CORRIDA!$M:$M,$B7&amp;" d. "&amp;BG$2)+COUNTIF(CORRIDA!$M:$M,BG$2&amp;" d. "&amp;$B7)=0,"",COUNTIF(CORRIDA!$M:$M,$B7&amp;" d. "&amp;BG$2)+COUNTIF(CORRIDA!$M:$M,BG$2&amp;" d. "&amp;$B7)))</f>
        <v/>
      </c>
      <c r="BH7" s="90" t="str">
        <f aca="false">IF($B7=BH$2,"-",IF(COUNTIF(CORRIDA!$M:$M,$B7&amp;" d. "&amp;BH$2)+COUNTIF(CORRIDA!$M:$M,BH$2&amp;" d. "&amp;$B7)=0,"",COUNTIF(CORRIDA!$M:$M,$B7&amp;" d. "&amp;BH$2)+COUNTIF(CORRIDA!$M:$M,BH$2&amp;" d. "&amp;$B7)))</f>
        <v/>
      </c>
      <c r="BI7" s="90" t="n">
        <f aca="false">IF($B7=BI$2,"-",IF(COUNTIF(CORRIDA!$M:$M,$B7&amp;" d. "&amp;BI$2)+COUNTIF(CORRIDA!$M:$M,BI$2&amp;" d. "&amp;$B7)=0,"",COUNTIF(CORRIDA!$M:$M,$B7&amp;" d. "&amp;BI$2)+COUNTIF(CORRIDA!$M:$M,BI$2&amp;" d. "&amp;$B7)))</f>
        <v>1</v>
      </c>
      <c r="BJ7" s="90" t="str">
        <f aca="false">IF($B7=BJ$2,"-",IF(COUNTIF(CORRIDA!$M:$M,$B7&amp;" d. "&amp;BJ$2)+COUNTIF(CORRIDA!$M:$M,BJ$2&amp;" d. "&amp;$B7)=0,"",COUNTIF(CORRIDA!$M:$M,$B7&amp;" d. "&amp;BJ$2)+COUNTIF(CORRIDA!$M:$M,BJ$2&amp;" d. "&amp;$B7)))</f>
        <v>-</v>
      </c>
      <c r="BK7" s="90" t="str">
        <f aca="false">IF($B7=BK$2,"-",IF(COUNTIF(CORRIDA!$M:$M,$B7&amp;" d. "&amp;BK$2)+COUNTIF(CORRIDA!$M:$M,BK$2&amp;" d. "&amp;$B7)=0,"",COUNTIF(CORRIDA!$M:$M,$B7&amp;" d. "&amp;BK$2)+COUNTIF(CORRIDA!$M:$M,BK$2&amp;" d. "&amp;$B7)))</f>
        <v/>
      </c>
      <c r="BL7" s="90" t="n">
        <f aca="false">IF($B7=BL$2,"-",IF(COUNTIF(CORRIDA!$M:$M,$B7&amp;" d. "&amp;BL$2)+COUNTIF(CORRIDA!$M:$M,BL$2&amp;" d. "&amp;$B7)=0,"",COUNTIF(CORRIDA!$M:$M,$B7&amp;" d. "&amp;BL$2)+COUNTIF(CORRIDA!$M:$M,BL$2&amp;" d. "&amp;$B7)))</f>
        <v>1</v>
      </c>
      <c r="BM7" s="90" t="str">
        <f aca="false">IF($B7=BM$2,"-",IF(COUNTIF(CORRIDA!$M:$M,$B7&amp;" d. "&amp;BM$2)+COUNTIF(CORRIDA!$M:$M,BM$2&amp;" d. "&amp;$B7)=0,"",COUNTIF(CORRIDA!$M:$M,$B7&amp;" d. "&amp;BM$2)+COUNTIF(CORRIDA!$M:$M,BM$2&amp;" d. "&amp;$B7)))</f>
        <v/>
      </c>
      <c r="BN7" s="90" t="str">
        <f aca="false">IF($B7=BN$2,"-",IF(COUNTIF(CORRIDA!$M:$M,$B7&amp;" d. "&amp;BN$2)+COUNTIF(CORRIDA!$M:$M,BN$2&amp;" d. "&amp;$B7)=0,"",COUNTIF(CORRIDA!$M:$M,$B7&amp;" d. "&amp;BN$2)+COUNTIF(CORRIDA!$M:$M,BN$2&amp;" d. "&amp;$B7)))</f>
        <v/>
      </c>
      <c r="BO7" s="90" t="str">
        <f aca="false">IF($B7=BO$2,"-",IF(COUNTIF(CORRIDA!$M:$M,$B7&amp;" d. "&amp;BO$2)+COUNTIF(CORRIDA!$M:$M,BO$2&amp;" d. "&amp;$B7)=0,"",COUNTIF(CORRIDA!$M:$M,$B7&amp;" d. "&amp;BO$2)+COUNTIF(CORRIDA!$M:$M,BO$2&amp;" d. "&amp;$B7)))</f>
        <v/>
      </c>
      <c r="BP7" s="90" t="n">
        <f aca="false">IF($B7=BP$2,"-",IF(COUNTIF(CORRIDA!$M:$M,$B7&amp;" d. "&amp;BP$2)+COUNTIF(CORRIDA!$M:$M,BP$2&amp;" d. "&amp;$B7)=0,"",COUNTIF(CORRIDA!$M:$M,$B7&amp;" d. "&amp;BP$2)+COUNTIF(CORRIDA!$M:$M,BP$2&amp;" d. "&amp;$B7)))</f>
        <v>2</v>
      </c>
      <c r="BQ7" s="90" t="str">
        <f aca="false">IF($B7=BQ$2,"-",IF(COUNTIF(CORRIDA!$M:$M,$B7&amp;" d. "&amp;BQ$2)+COUNTIF(CORRIDA!$M:$M,BQ$2&amp;" d. "&amp;$B7)=0,"",COUNTIF(CORRIDA!$M:$M,$B7&amp;" d. "&amp;BQ$2)+COUNTIF(CORRIDA!$M:$M,BQ$2&amp;" d. "&amp;$B7)))</f>
        <v/>
      </c>
      <c r="BR7" s="90" t="str">
        <f aca="false">IF($B7=BR$2,"-",IF(COUNTIF(CORRIDA!$M:$M,$B7&amp;" d. "&amp;BR$2)+COUNTIF(CORRIDA!$M:$M,BR$2&amp;" d. "&amp;$B7)=0,"",COUNTIF(CORRIDA!$M:$M,$B7&amp;" d. "&amp;BR$2)+COUNTIF(CORRIDA!$M:$M,BR$2&amp;" d. "&amp;$B7)))</f>
        <v/>
      </c>
      <c r="BS7" s="90" t="str">
        <f aca="false">IF($B7=BS$2,"-",IF(COUNTIF(CORRIDA!$M:$M,$B7&amp;" d. "&amp;BS$2)+COUNTIF(CORRIDA!$M:$M,BS$2&amp;" d. "&amp;$B7)=0,"",COUNTIF(CORRIDA!$M:$M,$B7&amp;" d. "&amp;BS$2)+COUNTIF(CORRIDA!$M:$M,BS$2&amp;" d. "&amp;$B7)))</f>
        <v/>
      </c>
      <c r="BT7" s="90" t="str">
        <f aca="false">IF($B7=BT$2,"-",IF(COUNTIF(CORRIDA!$M:$M,$B7&amp;" d. "&amp;BT$2)+COUNTIF(CORRIDA!$M:$M,BT$2&amp;" d. "&amp;$B7)=0,"",COUNTIF(CORRIDA!$M:$M,$B7&amp;" d. "&amp;BT$2)+COUNTIF(CORRIDA!$M:$M,BT$2&amp;" d. "&amp;$B7)))</f>
        <v/>
      </c>
      <c r="BU7" s="90" t="str">
        <f aca="false">IF($B7=BU$2,"-",IF(COUNTIF(CORRIDA!$M:$M,$B7&amp;" d. "&amp;BU$2)+COUNTIF(CORRIDA!$M:$M,BU$2&amp;" d. "&amp;$B7)=0,"",COUNTIF(CORRIDA!$M:$M,$B7&amp;" d. "&amp;BU$2)+COUNTIF(CORRIDA!$M:$M,BU$2&amp;" d. "&amp;$B7)))</f>
        <v/>
      </c>
      <c r="BV7" s="90" t="str">
        <f aca="false">IF($B7=BV$2,"-",IF(COUNTIF(CORRIDA!$M:$M,$B7&amp;" d. "&amp;BV$2)+COUNTIF(CORRIDA!$M:$M,BV$2&amp;" d. "&amp;$B7)=0,"",COUNTIF(CORRIDA!$M:$M,$B7&amp;" d. "&amp;BV$2)+COUNTIF(CORRIDA!$M:$M,BV$2&amp;" d. "&amp;$B7)))</f>
        <v/>
      </c>
      <c r="BW7" s="90" t="str">
        <f aca="false">IF($B7=BW$2,"-",IF(COUNTIF(CORRIDA!$M:$M,$B7&amp;" d. "&amp;BW$2)+COUNTIF(CORRIDA!$M:$M,BW$2&amp;" d. "&amp;$B7)=0,"",COUNTIF(CORRIDA!$M:$M,$B7&amp;" d. "&amp;BW$2)+COUNTIF(CORRIDA!$M:$M,BW$2&amp;" d. "&amp;$B7)))</f>
        <v/>
      </c>
      <c r="BX7" s="90" t="str">
        <f aca="false">IF($B7=BX$2,"-",IF(COUNTIF(CORRIDA!$M:$M,$B7&amp;" d. "&amp;BX$2)+COUNTIF(CORRIDA!$M:$M,BX$2&amp;" d. "&amp;$B7)=0,"",COUNTIF(CORRIDA!$M:$M,$B7&amp;" d. "&amp;BX$2)+COUNTIF(CORRIDA!$M:$M,BX$2&amp;" d. "&amp;$B7)))</f>
        <v/>
      </c>
      <c r="BY7" s="90" t="str">
        <f aca="false">IF($B7=BY$2,"-",IF(COUNTIF(CORRIDA!$M:$M,$B7&amp;" d. "&amp;BY$2)+COUNTIF(CORRIDA!$M:$M,BY$2&amp;" d. "&amp;$B7)=0,"",COUNTIF(CORRIDA!$M:$M,$B7&amp;" d. "&amp;BY$2)+COUNTIF(CORRIDA!$M:$M,BY$2&amp;" d. "&amp;$B7)))</f>
        <v/>
      </c>
      <c r="BZ7" s="90" t="str">
        <f aca="false">IF($B7=BZ$2,"-",IF(COUNTIF(CORRIDA!$M:$M,$B7&amp;" d. "&amp;BZ$2)+COUNTIF(CORRIDA!$M:$M,BZ$2&amp;" d. "&amp;$B7)=0,"",COUNTIF(CORRIDA!$M:$M,$B7&amp;" d. "&amp;BZ$2)+COUNTIF(CORRIDA!$M:$M,BZ$2&amp;" d. "&amp;$B7)))</f>
        <v/>
      </c>
      <c r="CA7" s="90" t="str">
        <f aca="false">IF($B7=CA$2,"-",IF(COUNTIF(CORRIDA!$M:$M,$B7&amp;" d. "&amp;CA$2)+COUNTIF(CORRIDA!$M:$M,CA$2&amp;" d. "&amp;$B7)=0,"",COUNTIF(CORRIDA!$M:$M,$B7&amp;" d. "&amp;CA$2)+COUNTIF(CORRIDA!$M:$M,CA$2&amp;" d. "&amp;$B7)))</f>
        <v/>
      </c>
      <c r="CB7" s="90" t="str">
        <f aca="false">IF($B7=CB$2,"-",IF(COUNTIF(CORRIDA!$M:$M,$B7&amp;" d. "&amp;CB$2)+COUNTIF(CORRIDA!$M:$M,CB$2&amp;" d. "&amp;$B7)=0,"",COUNTIF(CORRIDA!$M:$M,$B7&amp;" d. "&amp;CB$2)+COUNTIF(CORRIDA!$M:$M,CB$2&amp;" d. "&amp;$B7)))</f>
        <v/>
      </c>
      <c r="CC7" s="90" t="str">
        <f aca="false">IF($B7=CC$2,"-",IF(COUNTIF(CORRIDA!$M:$M,$B7&amp;" d. "&amp;CC$2)+COUNTIF(CORRIDA!$M:$M,CC$2&amp;" d. "&amp;$B7)=0,"",COUNTIF(CORRIDA!$M:$M,$B7&amp;" d. "&amp;CC$2)+COUNTIF(CORRIDA!$M:$M,CC$2&amp;" d. "&amp;$B7)))</f>
        <v/>
      </c>
      <c r="CD7" s="90" t="str">
        <f aca="false">IF($B7=CD$2,"-",IF(COUNTIF(CORRIDA!$M:$M,$B7&amp;" d. "&amp;CD$2)+COUNTIF(CORRIDA!$M:$M,CD$2&amp;" d. "&amp;$B7)=0,"",COUNTIF(CORRIDA!$M:$M,$B7&amp;" d. "&amp;CD$2)+COUNTIF(CORRIDA!$M:$M,CD$2&amp;" d. "&amp;$B7)))</f>
        <v/>
      </c>
      <c r="CE7" s="90" t="str">
        <f aca="false">IF($B7=CE$2,"-",IF(COUNTIF(CORRIDA!$M:$M,$B7&amp;" d. "&amp;CE$2)+COUNTIF(CORRIDA!$M:$M,CE$2&amp;" d. "&amp;$B7)=0,"",COUNTIF(CORRIDA!$M:$M,$B7&amp;" d. "&amp;CE$2)+COUNTIF(CORRIDA!$M:$M,CE$2&amp;" d. "&amp;$B7)))</f>
        <v/>
      </c>
      <c r="CF7" s="90" t="str">
        <f aca="false">IF($B7=CF$2,"-",IF(COUNTIF(CORRIDA!$M:$M,$B7&amp;" d. "&amp;CF$2)+COUNTIF(CORRIDA!$M:$M,CF$2&amp;" d. "&amp;$B7)=0,"",COUNTIF(CORRIDA!$M:$M,$B7&amp;" d. "&amp;CF$2)+COUNTIF(CORRIDA!$M:$M,CF$2&amp;" d. "&amp;$B7)))</f>
        <v/>
      </c>
      <c r="CG7" s="90" t="str">
        <f aca="false">IF($B7=CG$2,"-",IF(COUNTIF(CORRIDA!$M:$M,$B7&amp;" d. "&amp;CG$2)+COUNTIF(CORRIDA!$M:$M,CG$2&amp;" d. "&amp;$B7)=0,"",COUNTIF(CORRIDA!$M:$M,$B7&amp;" d. "&amp;CG$2)+COUNTIF(CORRIDA!$M:$M,CG$2&amp;" d. "&amp;$B7)))</f>
        <v/>
      </c>
      <c r="CH7" s="90" t="str">
        <f aca="false">IF($B7=CH$2,"-",IF(COUNTIF(CORRIDA!$M:$M,$B7&amp;" d. "&amp;CH$2)+COUNTIF(CORRIDA!$M:$M,CH$2&amp;" d. "&amp;$B7)=0,"",COUNTIF(CORRIDA!$M:$M,$B7&amp;" d. "&amp;CH$2)+COUNTIF(CORRIDA!$M:$M,CH$2&amp;" d. "&amp;$B7)))</f>
        <v/>
      </c>
      <c r="CI7" s="90" t="str">
        <f aca="false">IF($B7=CI$2,"-",IF(COUNTIF(CORRIDA!$M:$M,$B7&amp;" d. "&amp;CI$2)+COUNTIF(CORRIDA!$M:$M,CI$2&amp;" d. "&amp;$B7)=0,"",COUNTIF(CORRIDA!$M:$M,$B7&amp;" d. "&amp;CI$2)+COUNTIF(CORRIDA!$M:$M,CI$2&amp;" d. "&amp;$B7)))</f>
        <v/>
      </c>
      <c r="CJ7" s="90" t="str">
        <f aca="false">IF($B7=CJ$2,"-",IF(COUNTIF(CORRIDA!$M:$M,$B7&amp;" d. "&amp;CJ$2)+COUNTIF(CORRIDA!$M:$M,CJ$2&amp;" d. "&amp;$B7)=0,"",COUNTIF(CORRIDA!$M:$M,$B7&amp;" d. "&amp;CJ$2)+COUNTIF(CORRIDA!$M:$M,CJ$2&amp;" d. "&amp;$B7)))</f>
        <v/>
      </c>
      <c r="CK7" s="90" t="str">
        <f aca="false">IF($B7=CK$2,"-",IF(COUNTIF(CORRIDA!$M:$M,$B7&amp;" d. "&amp;CK$2)+COUNTIF(CORRIDA!$M:$M,CK$2&amp;" d. "&amp;$B7)=0,"",COUNTIF(CORRIDA!$M:$M,$B7&amp;" d. "&amp;CK$2)+COUNTIF(CORRIDA!$M:$M,CK$2&amp;" d. "&amp;$B7)))</f>
        <v/>
      </c>
      <c r="CL7" s="90" t="str">
        <f aca="false">IF($B7=CL$2,"-",IF(COUNTIF(CORRIDA!$M:$M,$B7&amp;" d. "&amp;CL$2)+COUNTIF(CORRIDA!$M:$M,CL$2&amp;" d. "&amp;$B7)=0,"",COUNTIF(CORRIDA!$M:$M,$B7&amp;" d. "&amp;CL$2)+COUNTIF(CORRIDA!$M:$M,CL$2&amp;" d. "&amp;$B7)))</f>
        <v/>
      </c>
      <c r="CM7" s="90" t="n">
        <f aca="false">IF($B7=CM$2,"-",IF(COUNTIF(CORRIDA!$M:$M,$B7&amp;" d. "&amp;CM$2)+COUNTIF(CORRIDA!$M:$M,CM$2&amp;" d. "&amp;$B7)=0,"",COUNTIF(CORRIDA!$M:$M,$B7&amp;" d. "&amp;CM$2)+COUNTIF(CORRIDA!$M:$M,CM$2&amp;" d. "&amp;$B7)))</f>
        <v>1</v>
      </c>
      <c r="CN7" s="90" t="str">
        <f aca="false">IF($B7=CN$2,"-",IF(COUNTIF(CORRIDA!$M:$M,$B7&amp;" d. "&amp;CN$2)+COUNTIF(CORRIDA!$M:$M,CN$2&amp;" d. "&amp;$B7)=0,"",COUNTIF(CORRIDA!$M:$M,$B7&amp;" d. "&amp;CN$2)+COUNTIF(CORRIDA!$M:$M,CN$2&amp;" d. "&amp;$B7)))</f>
        <v/>
      </c>
      <c r="CO7" s="90" t="str">
        <f aca="false">IF($B7=CO$2,"-",IF(COUNTIF(CORRIDA!$M:$M,$B7&amp;" d. "&amp;CO$2)+COUNTIF(CORRIDA!$M:$M,CO$2&amp;" d. "&amp;$B7)=0,"",COUNTIF(CORRIDA!$M:$M,$B7&amp;" d. "&amp;CO$2)+COUNTIF(CORRIDA!$M:$M,CO$2&amp;" d. "&amp;$B7)))</f>
        <v/>
      </c>
      <c r="CP7" s="90" t="str">
        <f aca="false">IF($B7=CP$2,"-",IF(COUNTIF(CORRIDA!$M:$M,$B7&amp;" d. "&amp;CP$2)+COUNTIF(CORRIDA!$M:$M,CP$2&amp;" d. "&amp;$B7)=0,"",COUNTIF(CORRIDA!$M:$M,$B7&amp;" d. "&amp;CP$2)+COUNTIF(CORRIDA!$M:$M,CP$2&amp;" d. "&amp;$B7)))</f>
        <v/>
      </c>
      <c r="CQ7" s="90" t="str">
        <f aca="false">IF($B7=CQ$2,"-",IF(COUNTIF(CORRIDA!$M:$M,$B7&amp;" d. "&amp;CQ$2)+COUNTIF(CORRIDA!$M:$M,CQ$2&amp;" d. "&amp;$B7)=0,"",COUNTIF(CORRIDA!$M:$M,$B7&amp;" d. "&amp;CQ$2)+COUNTIF(CORRIDA!$M:$M,CQ$2&amp;" d. "&amp;$B7)))</f>
        <v/>
      </c>
      <c r="CR7" s="90" t="n">
        <f aca="false">IF($B7=CR$2,"-",IF(COUNTIF(CORRIDA!$M:$M,$B7&amp;" d. "&amp;CR$2)+COUNTIF(CORRIDA!$M:$M,CR$2&amp;" d. "&amp;$B7)=0,"",COUNTIF(CORRIDA!$M:$M,$B7&amp;" d. "&amp;CR$2)+COUNTIF(CORRIDA!$M:$M,CR$2&amp;" d. "&amp;$B7)))</f>
        <v>1</v>
      </c>
      <c r="CS7" s="90" t="str">
        <f aca="false">IF($B7=CS$2,"-",IF(COUNTIF(CORRIDA!$M:$M,$B7&amp;" d. "&amp;CS$2)+COUNTIF(CORRIDA!$M:$M,CS$2&amp;" d. "&amp;$B7)=0,"",COUNTIF(CORRIDA!$M:$M,$B7&amp;" d. "&amp;CS$2)+COUNTIF(CORRIDA!$M:$M,CS$2&amp;" d. "&amp;$B7)))</f>
        <v/>
      </c>
      <c r="CT7" s="90" t="str">
        <f aca="false">IF($B7=CT$2,"-",IF(COUNTIF(CORRIDA!$M:$M,$B7&amp;" d. "&amp;CT$2)+COUNTIF(CORRIDA!$M:$M,CT$2&amp;" d. "&amp;$B7)=0,"",COUNTIF(CORRIDA!$M:$M,$B7&amp;" d. "&amp;CT$2)+COUNTIF(CORRIDA!$M:$M,CT$2&amp;" d. "&amp;$B7)))</f>
        <v/>
      </c>
      <c r="CU7" s="90" t="str">
        <f aca="false">IF($B7=CU$2,"-",IF(COUNTIF(CORRIDA!$M:$M,$B7&amp;" d. "&amp;CU$2)+COUNTIF(CORRIDA!$M:$M,CU$2&amp;" d. "&amp;$B7)=0,"",COUNTIF(CORRIDA!$M:$M,$B7&amp;" d. "&amp;CU$2)+COUNTIF(CORRIDA!$M:$M,CU$2&amp;" d. "&amp;$B7)))</f>
        <v/>
      </c>
      <c r="CV7" s="90" t="n">
        <f aca="false">IF($B7=CV$2,"-",IF(COUNTIF(CORRIDA!$M:$M,$B7&amp;" d. "&amp;CV$2)+COUNTIF(CORRIDA!$M:$M,CV$2&amp;" d. "&amp;$B7)=0,"",COUNTIF(CORRIDA!$M:$M,$B7&amp;" d. "&amp;CV$2)+COUNTIF(CORRIDA!$M:$M,CV$2&amp;" d. "&amp;$B7)))</f>
        <v>3</v>
      </c>
      <c r="CW7" s="90" t="str">
        <f aca="false">IF($B7=CW$2,"-",IF(COUNTIF(CORRIDA!$M:$M,$B7&amp;" d. "&amp;CW$2)+COUNTIF(CORRIDA!$M:$M,CW$2&amp;" d. "&amp;$B7)=0,"",COUNTIF(CORRIDA!$M:$M,$B7&amp;" d. "&amp;CW$2)+COUNTIF(CORRIDA!$M:$M,CW$2&amp;" d. "&amp;$B7)))</f>
        <v/>
      </c>
      <c r="CX7" s="90" t="str">
        <f aca="false">IF($B7=CX$2,"-",IF(COUNTIF(CORRIDA!$M:$M,$B7&amp;" d. "&amp;CX$2)+COUNTIF(CORRIDA!$M:$M,CX$2&amp;" d. "&amp;$B7)=0,"",COUNTIF(CORRIDA!$M:$M,$B7&amp;" d. "&amp;CX$2)+COUNTIF(CORRIDA!$M:$M,CX$2&amp;" d. "&amp;$B7)))</f>
        <v/>
      </c>
      <c r="CY7" s="90" t="str">
        <f aca="false">IF($B7=CY$2,"-",IF(COUNTIF(CORRIDA!$M:$M,$B7&amp;" d. "&amp;CY$2)+COUNTIF(CORRIDA!$M:$M,CY$2&amp;" d. "&amp;$B7)=0,"",COUNTIF(CORRIDA!$M:$M,$B7&amp;" d. "&amp;CY$2)+COUNTIF(CORRIDA!$M:$M,CY$2&amp;" d. "&amp;$B7)))</f>
        <v/>
      </c>
      <c r="CZ7" s="90" t="str">
        <f aca="false">IF($B7=CZ$2,"-",IF(COUNTIF(CORRIDA!$M:$M,$B7&amp;" d. "&amp;CZ$2)+COUNTIF(CORRIDA!$M:$M,CZ$2&amp;" d. "&amp;$B7)=0,"",COUNTIF(CORRIDA!$M:$M,$B7&amp;" d. "&amp;CZ$2)+COUNTIF(CORRIDA!$M:$M,CZ$2&amp;" d. "&amp;$B7)))</f>
        <v/>
      </c>
      <c r="DA7" s="90" t="str">
        <f aca="false">IF($B7=DA$2,"-",IF(COUNTIF(CORRIDA!$M:$M,$B7&amp;" d. "&amp;DA$2)+COUNTIF(CORRIDA!$M:$M,DA$2&amp;" d. "&amp;$B7)=0,"",COUNTIF(CORRIDA!$M:$M,$B7&amp;" d. "&amp;DA$2)+COUNTIF(CORRIDA!$M:$M,DA$2&amp;" d. "&amp;$B7)))</f>
        <v/>
      </c>
      <c r="DB7" s="90" t="str">
        <f aca="false">IF($B7=DB$2,"-",IF(COUNTIF(CORRIDA!$M:$M,$B7&amp;" d. "&amp;DB$2)+COUNTIF(CORRIDA!$M:$M,DB$2&amp;" d. "&amp;$B7)=0,"",COUNTIF(CORRIDA!$M:$M,$B7&amp;" d. "&amp;DB$2)+COUNTIF(CORRIDA!$M:$M,DB$2&amp;" d. "&amp;$B7)))</f>
        <v/>
      </c>
      <c r="DC7" s="90" t="str">
        <f aca="false">IF($B7=DC$2,"-",IF(COUNTIF(CORRIDA!$M:$M,$B7&amp;" d. "&amp;DC$2)+COUNTIF(CORRIDA!$M:$M,DC$2&amp;" d. "&amp;$B7)=0,"",COUNTIF(CORRIDA!$M:$M,$B7&amp;" d. "&amp;DC$2)+COUNTIF(CORRIDA!$M:$M,DC$2&amp;" d. "&amp;$B7)))</f>
        <v/>
      </c>
      <c r="DD7" s="89" t="n">
        <f aca="false">SUM(BF7:DC7)</f>
        <v>9</v>
      </c>
      <c r="DE7" s="91" t="n">
        <f aca="false">COUNTIF(BF7:DC7,"&gt;0")</f>
        <v>6</v>
      </c>
      <c r="DF7" s="92" t="n">
        <f aca="false">IF(COUNTIF(BF7:DC7,"&gt;0")&lt;10,0,QUOTIENT(COUNTIF(BF7:DC7,"&gt;0"),5)*50)</f>
        <v>0</v>
      </c>
      <c r="DG7" s="93"/>
      <c r="DH7" s="87" t="str">
        <f aca="false">BE7</f>
        <v>Caio</v>
      </c>
      <c r="DI7" s="90" t="n">
        <f aca="false">IF($B7=DI$2,0,IF(COUNTIF(CORRIDA!$M:$M,$B7&amp;" d. "&amp;DI$2)+COUNTIF(CORRIDA!$M:$M,DI$2&amp;" d. "&amp;$B7)=0,0,COUNTIF(CORRIDA!$M:$M,$B7&amp;" d. "&amp;DI$2)+COUNTIF(CORRIDA!$M:$M,DI$2&amp;" d. "&amp;$B7)))</f>
        <v>0</v>
      </c>
      <c r="DJ7" s="90" t="n">
        <f aca="false">IF($B7=DJ$2,0,IF(COUNTIF(CORRIDA!$M:$M,$B7&amp;" d. "&amp;DJ$2)+COUNTIF(CORRIDA!$M:$M,DJ$2&amp;" d. "&amp;$B7)=0,0,COUNTIF(CORRIDA!$M:$M,$B7&amp;" d. "&amp;DJ$2)+COUNTIF(CORRIDA!$M:$M,DJ$2&amp;" d. "&amp;$B7)))</f>
        <v>0</v>
      </c>
      <c r="DK7" s="90" t="n">
        <f aca="false">IF($B7=DK$2,0,IF(COUNTIF(CORRIDA!$M:$M,$B7&amp;" d. "&amp;DK$2)+COUNTIF(CORRIDA!$M:$M,DK$2&amp;" d. "&amp;$B7)=0,0,COUNTIF(CORRIDA!$M:$M,$B7&amp;" d. "&amp;DK$2)+COUNTIF(CORRIDA!$M:$M,DK$2&amp;" d. "&amp;$B7)))</f>
        <v>0</v>
      </c>
      <c r="DL7" s="90" t="n">
        <f aca="false">IF($B7=DL$2,0,IF(COUNTIF(CORRIDA!$M:$M,$B7&amp;" d. "&amp;DL$2)+COUNTIF(CORRIDA!$M:$M,DL$2&amp;" d. "&amp;$B7)=0,0,COUNTIF(CORRIDA!$M:$M,$B7&amp;" d. "&amp;DL$2)+COUNTIF(CORRIDA!$M:$M,DL$2&amp;" d. "&amp;$B7)))</f>
        <v>1</v>
      </c>
      <c r="DM7" s="90" t="n">
        <f aca="false">IF($B7=DM$2,0,IF(COUNTIF(CORRIDA!$M:$M,$B7&amp;" d. "&amp;DM$2)+COUNTIF(CORRIDA!$M:$M,DM$2&amp;" d. "&amp;$B7)=0,0,COUNTIF(CORRIDA!$M:$M,$B7&amp;" d. "&amp;DM$2)+COUNTIF(CORRIDA!$M:$M,DM$2&amp;" d. "&amp;$B7)))</f>
        <v>0</v>
      </c>
      <c r="DN7" s="90" t="n">
        <f aca="false">IF($B7=DN$2,0,IF(COUNTIF(CORRIDA!$M:$M,$B7&amp;" d. "&amp;DN$2)+COUNTIF(CORRIDA!$M:$M,DN$2&amp;" d. "&amp;$B7)=0,0,COUNTIF(CORRIDA!$M:$M,$B7&amp;" d. "&amp;DN$2)+COUNTIF(CORRIDA!$M:$M,DN$2&amp;" d. "&amp;$B7)))</f>
        <v>0</v>
      </c>
      <c r="DO7" s="90" t="n">
        <f aca="false">IF($B7=DO$2,0,IF(COUNTIF(CORRIDA!$M:$M,$B7&amp;" d. "&amp;DO$2)+COUNTIF(CORRIDA!$M:$M,DO$2&amp;" d. "&amp;$B7)=0,0,COUNTIF(CORRIDA!$M:$M,$B7&amp;" d. "&amp;DO$2)+COUNTIF(CORRIDA!$M:$M,DO$2&amp;" d. "&amp;$B7)))</f>
        <v>1</v>
      </c>
      <c r="DP7" s="90" t="n">
        <f aca="false">IF($B7=DP$2,0,IF(COUNTIF(CORRIDA!$M:$M,$B7&amp;" d. "&amp;DP$2)+COUNTIF(CORRIDA!$M:$M,DP$2&amp;" d. "&amp;$B7)=0,0,COUNTIF(CORRIDA!$M:$M,$B7&amp;" d. "&amp;DP$2)+COUNTIF(CORRIDA!$M:$M,DP$2&amp;" d. "&amp;$B7)))</f>
        <v>0</v>
      </c>
      <c r="DQ7" s="90" t="n">
        <f aca="false">IF($B7=DQ$2,0,IF(COUNTIF(CORRIDA!$M:$M,$B7&amp;" d. "&amp;DQ$2)+COUNTIF(CORRIDA!$M:$M,DQ$2&amp;" d. "&amp;$B7)=0,0,COUNTIF(CORRIDA!$M:$M,$B7&amp;" d. "&amp;DQ$2)+COUNTIF(CORRIDA!$M:$M,DQ$2&amp;" d. "&amp;$B7)))</f>
        <v>0</v>
      </c>
      <c r="DR7" s="90" t="n">
        <f aca="false">IF($B7=DR$2,0,IF(COUNTIF(CORRIDA!$M:$M,$B7&amp;" d. "&amp;DR$2)+COUNTIF(CORRIDA!$M:$M,DR$2&amp;" d. "&amp;$B7)=0,0,COUNTIF(CORRIDA!$M:$M,$B7&amp;" d. "&amp;DR$2)+COUNTIF(CORRIDA!$M:$M,DR$2&amp;" d. "&amp;$B7)))</f>
        <v>0</v>
      </c>
      <c r="DS7" s="90" t="n">
        <f aca="false">IF($B7=DS$2,0,IF(COUNTIF(CORRIDA!$M:$M,$B7&amp;" d. "&amp;DS$2)+COUNTIF(CORRIDA!$M:$M,DS$2&amp;" d. "&amp;$B7)=0,0,COUNTIF(CORRIDA!$M:$M,$B7&amp;" d. "&amp;DS$2)+COUNTIF(CORRIDA!$M:$M,DS$2&amp;" d. "&amp;$B7)))</f>
        <v>2</v>
      </c>
      <c r="DT7" s="90" t="n">
        <f aca="false">IF($B7=DT$2,0,IF(COUNTIF(CORRIDA!$M:$M,$B7&amp;" d. "&amp;DT$2)+COUNTIF(CORRIDA!$M:$M,DT$2&amp;" d. "&amp;$B7)=0,0,COUNTIF(CORRIDA!$M:$M,$B7&amp;" d. "&amp;DT$2)+COUNTIF(CORRIDA!$M:$M,DT$2&amp;" d. "&amp;$B7)))</f>
        <v>0</v>
      </c>
      <c r="DU7" s="90" t="n">
        <f aca="false">IF($B7=DU$2,0,IF(COUNTIF(CORRIDA!$M:$M,$B7&amp;" d. "&amp;DU$2)+COUNTIF(CORRIDA!$M:$M,DU$2&amp;" d. "&amp;$B7)=0,0,COUNTIF(CORRIDA!$M:$M,$B7&amp;" d. "&amp;DU$2)+COUNTIF(CORRIDA!$M:$M,DU$2&amp;" d. "&amp;$B7)))</f>
        <v>0</v>
      </c>
      <c r="DV7" s="90" t="n">
        <f aca="false">IF($B7=DV$2,0,IF(COUNTIF(CORRIDA!$M:$M,$B7&amp;" d. "&amp;DV$2)+COUNTIF(CORRIDA!$M:$M,DV$2&amp;" d. "&amp;$B7)=0,0,COUNTIF(CORRIDA!$M:$M,$B7&amp;" d. "&amp;DV$2)+COUNTIF(CORRIDA!$M:$M,DV$2&amp;" d. "&amp;$B7)))</f>
        <v>0</v>
      </c>
      <c r="DW7" s="90" t="n">
        <f aca="false">IF($B7=DW$2,0,IF(COUNTIF(CORRIDA!$M:$M,$B7&amp;" d. "&amp;DW$2)+COUNTIF(CORRIDA!$M:$M,DW$2&amp;" d. "&amp;$B7)=0,0,COUNTIF(CORRIDA!$M:$M,$B7&amp;" d. "&amp;DW$2)+COUNTIF(CORRIDA!$M:$M,DW$2&amp;" d. "&amp;$B7)))</f>
        <v>0</v>
      </c>
      <c r="DX7" s="90" t="n">
        <f aca="false">IF($B7=DX$2,0,IF(COUNTIF(CORRIDA!$M:$M,$B7&amp;" d. "&amp;DX$2)+COUNTIF(CORRIDA!$M:$M,DX$2&amp;" d. "&amp;$B7)=0,0,COUNTIF(CORRIDA!$M:$M,$B7&amp;" d. "&amp;DX$2)+COUNTIF(CORRIDA!$M:$M,DX$2&amp;" d. "&amp;$B7)))</f>
        <v>0</v>
      </c>
      <c r="DY7" s="90" t="n">
        <f aca="false">IF($B7=DY$2,0,IF(COUNTIF(CORRIDA!$M:$M,$B7&amp;" d. "&amp;DY$2)+COUNTIF(CORRIDA!$M:$M,DY$2&amp;" d. "&amp;$B7)=0,0,COUNTIF(CORRIDA!$M:$M,$B7&amp;" d. "&amp;DY$2)+COUNTIF(CORRIDA!$M:$M,DY$2&amp;" d. "&amp;$B7)))</f>
        <v>0</v>
      </c>
      <c r="DZ7" s="90" t="n">
        <f aca="false">IF($B7=DZ$2,0,IF(COUNTIF(CORRIDA!$M:$M,$B7&amp;" d. "&amp;DZ$2)+COUNTIF(CORRIDA!$M:$M,DZ$2&amp;" d. "&amp;$B7)=0,0,COUNTIF(CORRIDA!$M:$M,$B7&amp;" d. "&amp;DZ$2)+COUNTIF(CORRIDA!$M:$M,DZ$2&amp;" d. "&amp;$B7)))</f>
        <v>0</v>
      </c>
      <c r="EA7" s="90" t="n">
        <f aca="false">IF($B7=EA$2,0,IF(COUNTIF(CORRIDA!$M:$M,$B7&amp;" d. "&amp;EA$2)+COUNTIF(CORRIDA!$M:$M,EA$2&amp;" d. "&amp;$B7)=0,0,COUNTIF(CORRIDA!$M:$M,$B7&amp;" d. "&amp;EA$2)+COUNTIF(CORRIDA!$M:$M,EA$2&amp;" d. "&amp;$B7)))</f>
        <v>0</v>
      </c>
      <c r="EB7" s="90" t="n">
        <f aca="false">IF($B7=EB$2,0,IF(COUNTIF(CORRIDA!$M:$M,$B7&amp;" d. "&amp;EB$2)+COUNTIF(CORRIDA!$M:$M,EB$2&amp;" d. "&amp;$B7)=0,0,COUNTIF(CORRIDA!$M:$M,$B7&amp;" d. "&amp;EB$2)+COUNTIF(CORRIDA!$M:$M,EB$2&amp;" d. "&amp;$B7)))</f>
        <v>0</v>
      </c>
      <c r="EC7" s="90" t="n">
        <f aca="false">IF($B7=EC$2,0,IF(COUNTIF(CORRIDA!$M:$M,$B7&amp;" d. "&amp;EC$2)+COUNTIF(CORRIDA!$M:$M,EC$2&amp;" d. "&amp;$B7)=0,0,COUNTIF(CORRIDA!$M:$M,$B7&amp;" d. "&amp;EC$2)+COUNTIF(CORRIDA!$M:$M,EC$2&amp;" d. "&amp;$B7)))</f>
        <v>0</v>
      </c>
      <c r="ED7" s="90" t="n">
        <f aca="false">IF($B7=ED$2,0,IF(COUNTIF(CORRIDA!$M:$M,$B7&amp;" d. "&amp;ED$2)+COUNTIF(CORRIDA!$M:$M,ED$2&amp;" d. "&amp;$B7)=0,0,COUNTIF(CORRIDA!$M:$M,$B7&amp;" d. "&amp;ED$2)+COUNTIF(CORRIDA!$M:$M,ED$2&amp;" d. "&amp;$B7)))</f>
        <v>0</v>
      </c>
      <c r="EE7" s="90" t="n">
        <f aca="false">IF($B7=EE$2,0,IF(COUNTIF(CORRIDA!$M:$M,$B7&amp;" d. "&amp;EE$2)+COUNTIF(CORRIDA!$M:$M,EE$2&amp;" d. "&amp;$B7)=0,0,COUNTIF(CORRIDA!$M:$M,$B7&amp;" d. "&amp;EE$2)+COUNTIF(CORRIDA!$M:$M,EE$2&amp;" d. "&amp;$B7)))</f>
        <v>0</v>
      </c>
      <c r="EF7" s="90" t="n">
        <f aca="false">IF($B7=EF$2,0,IF(COUNTIF(CORRIDA!$M:$M,$B7&amp;" d. "&amp;EF$2)+COUNTIF(CORRIDA!$M:$M,EF$2&amp;" d. "&amp;$B7)=0,0,COUNTIF(CORRIDA!$M:$M,$B7&amp;" d. "&amp;EF$2)+COUNTIF(CORRIDA!$M:$M,EF$2&amp;" d. "&amp;$B7)))</f>
        <v>0</v>
      </c>
      <c r="EG7" s="90" t="n">
        <f aca="false">IF($B7=EG$2,0,IF(COUNTIF(CORRIDA!$M:$M,$B7&amp;" d. "&amp;EG$2)+COUNTIF(CORRIDA!$M:$M,EG$2&amp;" d. "&amp;$B7)=0,0,COUNTIF(CORRIDA!$M:$M,$B7&amp;" d. "&amp;EG$2)+COUNTIF(CORRIDA!$M:$M,EG$2&amp;" d. "&amp;$B7)))</f>
        <v>0</v>
      </c>
      <c r="EH7" s="90" t="n">
        <f aca="false">IF($B7=EH$2,0,IF(COUNTIF(CORRIDA!$M:$M,$B7&amp;" d. "&amp;EH$2)+COUNTIF(CORRIDA!$M:$M,EH$2&amp;" d. "&amp;$B7)=0,0,COUNTIF(CORRIDA!$M:$M,$B7&amp;" d. "&amp;EH$2)+COUNTIF(CORRIDA!$M:$M,EH$2&amp;" d. "&amp;$B7)))</f>
        <v>0</v>
      </c>
      <c r="EI7" s="90" t="n">
        <f aca="false">IF($B7=EI$2,0,IF(COUNTIF(CORRIDA!$M:$M,$B7&amp;" d. "&amp;EI$2)+COUNTIF(CORRIDA!$M:$M,EI$2&amp;" d. "&amp;$B7)=0,0,COUNTIF(CORRIDA!$M:$M,$B7&amp;" d. "&amp;EI$2)+COUNTIF(CORRIDA!$M:$M,EI$2&amp;" d. "&amp;$B7)))</f>
        <v>0</v>
      </c>
      <c r="EJ7" s="90" t="n">
        <f aca="false">IF($B7=EJ$2,0,IF(COUNTIF(CORRIDA!$M:$M,$B7&amp;" d. "&amp;EJ$2)+COUNTIF(CORRIDA!$M:$M,EJ$2&amp;" d. "&amp;$B7)=0,0,COUNTIF(CORRIDA!$M:$M,$B7&amp;" d. "&amp;EJ$2)+COUNTIF(CORRIDA!$M:$M,EJ$2&amp;" d. "&amp;$B7)))</f>
        <v>0</v>
      </c>
      <c r="EK7" s="90" t="n">
        <f aca="false">IF($B7=EK$2,0,IF(COUNTIF(CORRIDA!$M:$M,$B7&amp;" d. "&amp;EK$2)+COUNTIF(CORRIDA!$M:$M,EK$2&amp;" d. "&amp;$B7)=0,0,COUNTIF(CORRIDA!$M:$M,$B7&amp;" d. "&amp;EK$2)+COUNTIF(CORRIDA!$M:$M,EK$2&amp;" d. "&amp;$B7)))</f>
        <v>0</v>
      </c>
      <c r="EL7" s="90" t="n">
        <f aca="false">IF($B7=EL$2,0,IF(COUNTIF(CORRIDA!$M:$M,$B7&amp;" d. "&amp;EL$2)+COUNTIF(CORRIDA!$M:$M,EL$2&amp;" d. "&amp;$B7)=0,0,COUNTIF(CORRIDA!$M:$M,$B7&amp;" d. "&amp;EL$2)+COUNTIF(CORRIDA!$M:$M,EL$2&amp;" d. "&amp;$B7)))</f>
        <v>0</v>
      </c>
      <c r="EM7" s="90" t="n">
        <f aca="false">IF($B7=EM$2,0,IF(COUNTIF(CORRIDA!$M:$M,$B7&amp;" d. "&amp;EM$2)+COUNTIF(CORRIDA!$M:$M,EM$2&amp;" d. "&amp;$B7)=0,0,COUNTIF(CORRIDA!$M:$M,$B7&amp;" d. "&amp;EM$2)+COUNTIF(CORRIDA!$M:$M,EM$2&amp;" d. "&amp;$B7)))</f>
        <v>0</v>
      </c>
      <c r="EN7" s="90" t="n">
        <f aca="false">IF($B7=EN$2,0,IF(COUNTIF(CORRIDA!$M:$M,$B7&amp;" d. "&amp;EN$2)+COUNTIF(CORRIDA!$M:$M,EN$2&amp;" d. "&amp;$B7)=0,0,COUNTIF(CORRIDA!$M:$M,$B7&amp;" d. "&amp;EN$2)+COUNTIF(CORRIDA!$M:$M,EN$2&amp;" d. "&amp;$B7)))</f>
        <v>0</v>
      </c>
      <c r="EO7" s="90" t="n">
        <f aca="false">IF($B7=EO$2,0,IF(COUNTIF(CORRIDA!$M:$M,$B7&amp;" d. "&amp;EO$2)+COUNTIF(CORRIDA!$M:$M,EO$2&amp;" d. "&amp;$B7)=0,0,COUNTIF(CORRIDA!$M:$M,$B7&amp;" d. "&amp;EO$2)+COUNTIF(CORRIDA!$M:$M,EO$2&amp;" d. "&amp;$B7)))</f>
        <v>0</v>
      </c>
      <c r="EP7" s="90" t="n">
        <f aca="false">IF($B7=EP$2,0,IF(COUNTIF(CORRIDA!$M:$M,$B7&amp;" d. "&amp;EP$2)+COUNTIF(CORRIDA!$M:$M,EP$2&amp;" d. "&amp;$B7)=0,0,COUNTIF(CORRIDA!$M:$M,$B7&amp;" d. "&amp;EP$2)+COUNTIF(CORRIDA!$M:$M,EP$2&amp;" d. "&amp;$B7)))</f>
        <v>1</v>
      </c>
      <c r="EQ7" s="90" t="n">
        <f aca="false">IF($B7=EQ$2,0,IF(COUNTIF(CORRIDA!$M:$M,$B7&amp;" d. "&amp;EQ$2)+COUNTIF(CORRIDA!$M:$M,EQ$2&amp;" d. "&amp;$B7)=0,0,COUNTIF(CORRIDA!$M:$M,$B7&amp;" d. "&amp;EQ$2)+COUNTIF(CORRIDA!$M:$M,EQ$2&amp;" d. "&amp;$B7)))</f>
        <v>0</v>
      </c>
      <c r="ER7" s="90" t="n">
        <f aca="false">IF($B7=ER$2,0,IF(COUNTIF(CORRIDA!$M:$M,$B7&amp;" d. "&amp;ER$2)+COUNTIF(CORRIDA!$M:$M,ER$2&amp;" d. "&amp;$B7)=0,0,COUNTIF(CORRIDA!$M:$M,$B7&amp;" d. "&amp;ER$2)+COUNTIF(CORRIDA!$M:$M,ER$2&amp;" d. "&amp;$B7)))</f>
        <v>0</v>
      </c>
      <c r="ES7" s="90" t="n">
        <f aca="false">IF($B7=ES$2,0,IF(COUNTIF(CORRIDA!$M:$M,$B7&amp;" d. "&amp;ES$2)+COUNTIF(CORRIDA!$M:$M,ES$2&amp;" d. "&amp;$B7)=0,0,COUNTIF(CORRIDA!$M:$M,$B7&amp;" d. "&amp;ES$2)+COUNTIF(CORRIDA!$M:$M,ES$2&amp;" d. "&amp;$B7)))</f>
        <v>0</v>
      </c>
      <c r="ET7" s="90" t="n">
        <f aca="false">IF($B7=ET$2,0,IF(COUNTIF(CORRIDA!$M:$M,$B7&amp;" d. "&amp;ET$2)+COUNTIF(CORRIDA!$M:$M,ET$2&amp;" d. "&amp;$B7)=0,0,COUNTIF(CORRIDA!$M:$M,$B7&amp;" d. "&amp;ET$2)+COUNTIF(CORRIDA!$M:$M,ET$2&amp;" d. "&amp;$B7)))</f>
        <v>0</v>
      </c>
      <c r="EU7" s="90" t="n">
        <f aca="false">IF($B7=EU$2,0,IF(COUNTIF(CORRIDA!$M:$M,$B7&amp;" d. "&amp;EU$2)+COUNTIF(CORRIDA!$M:$M,EU$2&amp;" d. "&amp;$B7)=0,0,COUNTIF(CORRIDA!$M:$M,$B7&amp;" d. "&amp;EU$2)+COUNTIF(CORRIDA!$M:$M,EU$2&amp;" d. "&amp;$B7)))</f>
        <v>1</v>
      </c>
      <c r="EV7" s="90" t="n">
        <f aca="false">IF($B7=EV$2,0,IF(COUNTIF(CORRIDA!$M:$M,$B7&amp;" d. "&amp;EV$2)+COUNTIF(CORRIDA!$M:$M,EV$2&amp;" d. "&amp;$B7)=0,0,COUNTIF(CORRIDA!$M:$M,$B7&amp;" d. "&amp;EV$2)+COUNTIF(CORRIDA!$M:$M,EV$2&amp;" d. "&amp;$B7)))</f>
        <v>0</v>
      </c>
      <c r="EW7" s="90" t="n">
        <f aca="false">IF($B7=EW$2,0,IF(COUNTIF(CORRIDA!$M:$M,$B7&amp;" d. "&amp;EW$2)+COUNTIF(CORRIDA!$M:$M,EW$2&amp;" d. "&amp;$B7)=0,0,COUNTIF(CORRIDA!$M:$M,$B7&amp;" d. "&amp;EW$2)+COUNTIF(CORRIDA!$M:$M,EW$2&amp;" d. "&amp;$B7)))</f>
        <v>0</v>
      </c>
      <c r="EX7" s="90" t="n">
        <f aca="false">IF($B7=EX$2,0,IF(COUNTIF(CORRIDA!$M:$M,$B7&amp;" d. "&amp;EX$2)+COUNTIF(CORRIDA!$M:$M,EX$2&amp;" d. "&amp;$B7)=0,0,COUNTIF(CORRIDA!$M:$M,$B7&amp;" d. "&amp;EX$2)+COUNTIF(CORRIDA!$M:$M,EX$2&amp;" d. "&amp;$B7)))</f>
        <v>0</v>
      </c>
      <c r="EY7" s="90" t="n">
        <f aca="false">IF($B7=EY$2,0,IF(COUNTIF(CORRIDA!$M:$M,$B7&amp;" d. "&amp;EY$2)+COUNTIF(CORRIDA!$M:$M,EY$2&amp;" d. "&amp;$B7)=0,0,COUNTIF(CORRIDA!$M:$M,$B7&amp;" d. "&amp;EY$2)+COUNTIF(CORRIDA!$M:$M,EY$2&amp;" d. "&amp;$B7)))</f>
        <v>3</v>
      </c>
      <c r="EZ7" s="90" t="n">
        <f aca="false">IF($B7=EZ$2,0,IF(COUNTIF(CORRIDA!$M:$M,$B7&amp;" d. "&amp;EZ$2)+COUNTIF(CORRIDA!$M:$M,EZ$2&amp;" d. "&amp;$B7)=0,0,COUNTIF(CORRIDA!$M:$M,$B7&amp;" d. "&amp;EZ$2)+COUNTIF(CORRIDA!$M:$M,EZ$2&amp;" d. "&amp;$B7)))</f>
        <v>0</v>
      </c>
      <c r="FA7" s="90" t="n">
        <f aca="false">IF($B7=FA$2,0,IF(COUNTIF(CORRIDA!$M:$M,$B7&amp;" d. "&amp;FA$2)+COUNTIF(CORRIDA!$M:$M,FA$2&amp;" d. "&amp;$B7)=0,0,COUNTIF(CORRIDA!$M:$M,$B7&amp;" d. "&amp;FA$2)+COUNTIF(CORRIDA!$M:$M,FA$2&amp;" d. "&amp;$B7)))</f>
        <v>0</v>
      </c>
      <c r="FB7" s="90" t="n">
        <f aca="false">IF($B7=FB$2,0,IF(COUNTIF(CORRIDA!$M:$M,$B7&amp;" d. "&amp;FB$2)+COUNTIF(CORRIDA!$M:$M,FB$2&amp;" d. "&amp;$B7)=0,0,COUNTIF(CORRIDA!$M:$M,$B7&amp;" d. "&amp;FB$2)+COUNTIF(CORRIDA!$M:$M,FB$2&amp;" d. "&amp;$B7)))</f>
        <v>0</v>
      </c>
      <c r="FC7" s="90" t="n">
        <f aca="false">IF($B7=FC$2,0,IF(COUNTIF(CORRIDA!$M:$M,$B7&amp;" d. "&amp;FC$2)+COUNTIF(CORRIDA!$M:$M,FC$2&amp;" d. "&amp;$B7)=0,0,COUNTIF(CORRIDA!$M:$M,$B7&amp;" d. "&amp;FC$2)+COUNTIF(CORRIDA!$M:$M,FC$2&amp;" d. "&amp;$B7)))</f>
        <v>0</v>
      </c>
      <c r="FD7" s="90" t="n">
        <f aca="false">IF($B7=FD$2,0,IF(COUNTIF(CORRIDA!$M:$M,$B7&amp;" d. "&amp;FD$2)+COUNTIF(CORRIDA!$M:$M,FD$2&amp;" d. "&amp;$B7)=0,0,COUNTIF(CORRIDA!$M:$M,$B7&amp;" d. "&amp;FD$2)+COUNTIF(CORRIDA!$M:$M,FD$2&amp;" d. "&amp;$B7)))</f>
        <v>0</v>
      </c>
      <c r="FE7" s="90" t="n">
        <f aca="false">IF($B7=FE$2,0,IF(COUNTIF(CORRIDA!$M:$M,$B7&amp;" d. "&amp;FE$2)+COUNTIF(CORRIDA!$M:$M,FE$2&amp;" d. "&amp;$B7)=0,0,COUNTIF(CORRIDA!$M:$M,$B7&amp;" d. "&amp;FE$2)+COUNTIF(CORRIDA!$M:$M,FE$2&amp;" d. "&amp;$B7)))</f>
        <v>0</v>
      </c>
      <c r="FF7" s="90" t="n">
        <f aca="false">IF($B7=FF$2,0,IF(COUNTIF(CORRIDA!$M:$M,$B7&amp;" d. "&amp;FF$2)+COUNTIF(CORRIDA!$M:$M,FF$2&amp;" d. "&amp;$B7)=0,0,COUNTIF(CORRIDA!$M:$M,$B7&amp;" d. "&amp;FF$2)+COUNTIF(CORRIDA!$M:$M,FF$2&amp;" d. "&amp;$B7)))</f>
        <v>0</v>
      </c>
      <c r="FG7" s="89" t="n">
        <f aca="false">SUM(DI7:EW7)</f>
        <v>6</v>
      </c>
      <c r="FH7" s="94"/>
      <c r="FI7" s="87" t="str">
        <f aca="false">BE7</f>
        <v>Caio</v>
      </c>
      <c r="FJ7" s="95" t="n">
        <f aca="false">COUNTIF(BF7:DC7,"&gt;0")</f>
        <v>6</v>
      </c>
      <c r="FK7" s="95" t="n">
        <f aca="false">AVERAGE(BF7:DC7)</f>
        <v>1.5</v>
      </c>
      <c r="FL7" s="95" t="n">
        <f aca="false">_xlfn.STDEV.P(BF7:DC7)</f>
        <v>0.763762615825973</v>
      </c>
    </row>
    <row r="8" customFormat="false" ht="12.75" hidden="false" customHeight="false" outlineLevel="0" collapsed="false">
      <c r="B8" s="87" t="str">
        <f aca="false">INTRO!B8</f>
        <v>Carlos Coimbra</v>
      </c>
      <c r="C8" s="96" t="str">
        <f aca="false">IF($B8=C$2,"-",IF(COUNTIF(CORRIDA!$M:$M,$B8&amp;" d. "&amp;C$2)=0,"",COUNTIF(CORRIDA!$M:$M,$B8&amp;" d. "&amp;C$2)))</f>
        <v/>
      </c>
      <c r="D8" s="96" t="str">
        <f aca="false">IF($B8=D$2,"-",IF(COUNTIF(CORRIDA!$M:$M,$B8&amp;" d. "&amp;D$2)=0,"",COUNTIF(CORRIDA!$M:$M,$B8&amp;" d. "&amp;D$2)))</f>
        <v/>
      </c>
      <c r="E8" s="96" t="str">
        <f aca="false">IF($B8=E$2,"-",IF(COUNTIF(CORRIDA!$M:$M,$B8&amp;" d. "&amp;E$2)=0,"",COUNTIF(CORRIDA!$M:$M,$B8&amp;" d. "&amp;E$2)))</f>
        <v/>
      </c>
      <c r="F8" s="96" t="str">
        <f aca="false">IF($B8=F$2,"-",IF(COUNTIF(CORRIDA!$M:$M,$B8&amp;" d. "&amp;F$2)=0,"",COUNTIF(CORRIDA!$M:$M,$B8&amp;" d. "&amp;F$2)))</f>
        <v/>
      </c>
      <c r="G8" s="96" t="str">
        <f aca="false">IF($B8=G$2,"-",IF(COUNTIF(CORRIDA!$M:$M,$B8&amp;" d. "&amp;G$2)=0,"",COUNTIF(CORRIDA!$M:$M,$B8&amp;" d. "&amp;G$2)))</f>
        <v/>
      </c>
      <c r="H8" s="96" t="str">
        <f aca="false">IF($B8=H$2,"-",IF(COUNTIF(CORRIDA!$M:$M,$B8&amp;" d. "&amp;H$2)=0,"",COUNTIF(CORRIDA!$M:$M,$B8&amp;" d. "&amp;H$2)))</f>
        <v>-</v>
      </c>
      <c r="I8" s="96" t="str">
        <f aca="false">IF($B8=I$2,"-",IF(COUNTIF(CORRIDA!$M:$M,$B8&amp;" d. "&amp;I$2)=0,"",COUNTIF(CORRIDA!$M:$M,$B8&amp;" d. "&amp;I$2)))</f>
        <v/>
      </c>
      <c r="J8" s="96" t="str">
        <f aca="false">IF($B8=J$2,"-",IF(COUNTIF(CORRIDA!$M:$M,$B8&amp;" d. "&amp;J$2)=0,"",COUNTIF(CORRIDA!$M:$M,$B8&amp;" d. "&amp;J$2)))</f>
        <v/>
      </c>
      <c r="K8" s="96" t="str">
        <f aca="false">IF($B8=K$2,"-",IF(COUNTIF(CORRIDA!$M:$M,$B8&amp;" d. "&amp;K$2)=0,"",COUNTIF(CORRIDA!$M:$M,$B8&amp;" d. "&amp;K$2)))</f>
        <v/>
      </c>
      <c r="L8" s="96" t="str">
        <f aca="false">IF($B8=L$2,"-",IF(COUNTIF(CORRIDA!$M:$M,$B8&amp;" d. "&amp;L$2)=0,"",COUNTIF(CORRIDA!$M:$M,$B8&amp;" d. "&amp;L$2)))</f>
        <v/>
      </c>
      <c r="M8" s="96" t="str">
        <f aca="false">IF($B8=M$2,"-",IF(COUNTIF(CORRIDA!$M:$M,$B8&amp;" d. "&amp;M$2)=0,"",COUNTIF(CORRIDA!$M:$M,$B8&amp;" d. "&amp;M$2)))</f>
        <v/>
      </c>
      <c r="N8" s="96" t="str">
        <f aca="false">IF($B8=N$2,"-",IF(COUNTIF(CORRIDA!$M:$M,$B8&amp;" d. "&amp;N$2)=0,"",COUNTIF(CORRIDA!$M:$M,$B8&amp;" d. "&amp;N$2)))</f>
        <v/>
      </c>
      <c r="O8" s="96" t="str">
        <f aca="false">IF($B8=O$2,"-",IF(COUNTIF(CORRIDA!$M:$M,$B8&amp;" d. "&amp;O$2)=0,"",COUNTIF(CORRIDA!$M:$M,$B8&amp;" d. "&amp;O$2)))</f>
        <v/>
      </c>
      <c r="P8" s="96" t="str">
        <f aca="false">IF($B8=P$2,"-",IF(COUNTIF(CORRIDA!$M:$M,$B8&amp;" d. "&amp;P$2)=0,"",COUNTIF(CORRIDA!$M:$M,$B8&amp;" d. "&amp;P$2)))</f>
        <v/>
      </c>
      <c r="Q8" s="96" t="str">
        <f aca="false">IF($B8=Q$2,"-",IF(COUNTIF(CORRIDA!$M:$M,$B8&amp;" d. "&amp;Q$2)=0,"",COUNTIF(CORRIDA!$M:$M,$B8&amp;" d. "&amp;Q$2)))</f>
        <v/>
      </c>
      <c r="R8" s="96" t="str">
        <f aca="false">IF($B8=R$2,"-",IF(COUNTIF(CORRIDA!$M:$M,$B8&amp;" d. "&amp;R$2)=0,"",COUNTIF(CORRIDA!$M:$M,$B8&amp;" d. "&amp;R$2)))</f>
        <v/>
      </c>
      <c r="S8" s="96" t="str">
        <f aca="false">IF($B8=S$2,"-",IF(COUNTIF(CORRIDA!$M:$M,$B8&amp;" d. "&amp;S$2)=0,"",COUNTIF(CORRIDA!$M:$M,$B8&amp;" d. "&amp;S$2)))</f>
        <v/>
      </c>
      <c r="T8" s="96" t="str">
        <f aca="false">IF($B8=T$2,"-",IF(COUNTIF(CORRIDA!$M:$M,$B8&amp;" d. "&amp;T$2)=0,"",COUNTIF(CORRIDA!$M:$M,$B8&amp;" d. "&amp;T$2)))</f>
        <v/>
      </c>
      <c r="U8" s="96" t="str">
        <f aca="false">IF($B8=U$2,"-",IF(COUNTIF(CORRIDA!$M:$M,$B8&amp;" d. "&amp;U$2)=0,"",COUNTIF(CORRIDA!$M:$M,$B8&amp;" d. "&amp;U$2)))</f>
        <v/>
      </c>
      <c r="V8" s="96" t="str">
        <f aca="false">IF($B8=V$2,"-",IF(COUNTIF(CORRIDA!$M:$M,$B8&amp;" d. "&amp;V$2)=0,"",COUNTIF(CORRIDA!$M:$M,$B8&amp;" d. "&amp;V$2)))</f>
        <v/>
      </c>
      <c r="W8" s="96" t="str">
        <f aca="false">IF($B8=W$2,"-",IF(COUNTIF(CORRIDA!$M:$M,$B8&amp;" d. "&amp;W$2)=0,"",COUNTIF(CORRIDA!$M:$M,$B8&amp;" d. "&amp;W$2)))</f>
        <v/>
      </c>
      <c r="X8" s="96" t="str">
        <f aca="false">IF($B8=X$2,"-",IF(COUNTIF(CORRIDA!$M:$M,$B8&amp;" d. "&amp;X$2)=0,"",COUNTIF(CORRIDA!$M:$M,$B8&amp;" d. "&amp;X$2)))</f>
        <v/>
      </c>
      <c r="Y8" s="96" t="str">
        <f aca="false">IF($B8=Y$2,"-",IF(COUNTIF(CORRIDA!$M:$M,$B8&amp;" d. "&amp;Y$2)=0,"",COUNTIF(CORRIDA!$M:$M,$B8&amp;" d. "&amp;Y$2)))</f>
        <v/>
      </c>
      <c r="Z8" s="96" t="str">
        <f aca="false">IF($B8=Z$2,"-",IF(COUNTIF(CORRIDA!$M:$M,$B8&amp;" d. "&amp;Z$2)=0,"",COUNTIF(CORRIDA!$M:$M,$B8&amp;" d. "&amp;Z$2)))</f>
        <v/>
      </c>
      <c r="AA8" s="96" t="str">
        <f aca="false">IF($B8=AA$2,"-",IF(COUNTIF(CORRIDA!$M:$M,$B8&amp;" d. "&amp;AA$2)=0,"",COUNTIF(CORRIDA!$M:$M,$B8&amp;" d. "&amp;AA$2)))</f>
        <v/>
      </c>
      <c r="AB8" s="96" t="str">
        <f aca="false">IF($B8=AB$2,"-",IF(COUNTIF(CORRIDA!$M:$M,$B8&amp;" d. "&amp;AB$2)=0,"",COUNTIF(CORRIDA!$M:$M,$B8&amp;" d. "&amp;AB$2)))</f>
        <v/>
      </c>
      <c r="AC8" s="96" t="str">
        <f aca="false">IF($B8=AC$2,"-",IF(COUNTIF(CORRIDA!$M:$M,$B8&amp;" d. "&amp;AC$2)=0,"",COUNTIF(CORRIDA!$M:$M,$B8&amp;" d. "&amp;AC$2)))</f>
        <v/>
      </c>
      <c r="AD8" s="96" t="str">
        <f aca="false">IF($B8=AD$2,"-",IF(COUNTIF(CORRIDA!$M:$M,$B8&amp;" d. "&amp;AD$2)=0,"",COUNTIF(CORRIDA!$M:$M,$B8&amp;" d. "&amp;AD$2)))</f>
        <v/>
      </c>
      <c r="AE8" s="96" t="str">
        <f aca="false">IF($B8=AE$2,"-",IF(COUNTIF(CORRIDA!$M:$M,$B8&amp;" d. "&amp;AE$2)=0,"",COUNTIF(CORRIDA!$M:$M,$B8&amp;" d. "&amp;AE$2)))</f>
        <v/>
      </c>
      <c r="AF8" s="96" t="str">
        <f aca="false">IF($B8=AF$2,"-",IF(COUNTIF(CORRIDA!$M:$M,$B8&amp;" d. "&amp;AF$2)=0,"",COUNTIF(CORRIDA!$M:$M,$B8&amp;" d. "&amp;AF$2)))</f>
        <v/>
      </c>
      <c r="AG8" s="96" t="str">
        <f aca="false">IF($B8=AG$2,"-",IF(COUNTIF(CORRIDA!$M:$M,$B8&amp;" d. "&amp;AG$2)=0,"",COUNTIF(CORRIDA!$M:$M,$B8&amp;" d. "&amp;AG$2)))</f>
        <v/>
      </c>
      <c r="AH8" s="96" t="str">
        <f aca="false">IF($B8=AH$2,"-",IF(COUNTIF(CORRIDA!$M:$M,$B8&amp;" d. "&amp;AH$2)=0,"",COUNTIF(CORRIDA!$M:$M,$B8&amp;" d. "&amp;AH$2)))</f>
        <v/>
      </c>
      <c r="AI8" s="96" t="str">
        <f aca="false">IF($B8=AI$2,"-",IF(COUNTIF(CORRIDA!$M:$M,$B8&amp;" d. "&amp;AI$2)=0,"",COUNTIF(CORRIDA!$M:$M,$B8&amp;" d. "&amp;AI$2)))</f>
        <v/>
      </c>
      <c r="AJ8" s="96" t="str">
        <f aca="false">IF($B8=AJ$2,"-",IF(COUNTIF(CORRIDA!$M:$M,$B8&amp;" d. "&amp;AJ$2)=0,"",COUNTIF(CORRIDA!$M:$M,$B8&amp;" d. "&amp;AJ$2)))</f>
        <v/>
      </c>
      <c r="AK8" s="96" t="str">
        <f aca="false">IF($B8=AK$2,"-",IF(COUNTIF(CORRIDA!$M:$M,$B8&amp;" d. "&amp;AK$2)=0,"",COUNTIF(CORRIDA!$M:$M,$B8&amp;" d. "&amp;AK$2)))</f>
        <v/>
      </c>
      <c r="AL8" s="96" t="str">
        <f aca="false">IF($B8=AL$2,"-",IF(COUNTIF(CORRIDA!$M:$M,$B8&amp;" d. "&amp;AL$2)=0,"",COUNTIF(CORRIDA!$M:$M,$B8&amp;" d. "&amp;AL$2)))</f>
        <v/>
      </c>
      <c r="AM8" s="96" t="str">
        <f aca="false">IF($B8=AM$2,"-",IF(COUNTIF(CORRIDA!$M:$M,$B8&amp;" d. "&amp;AM$2)=0,"",COUNTIF(CORRIDA!$M:$M,$B8&amp;" d. "&amp;AM$2)))</f>
        <v/>
      </c>
      <c r="AN8" s="96" t="str">
        <f aca="false">IF($B8=AN$2,"-",IF(COUNTIF(CORRIDA!$M:$M,$B8&amp;" d. "&amp;AN$2)=0,"",COUNTIF(CORRIDA!$M:$M,$B8&amp;" d. "&amp;AN$2)))</f>
        <v/>
      </c>
      <c r="AO8" s="96" t="str">
        <f aca="false">IF($B8=AO$2,"-",IF(COUNTIF(CORRIDA!$M:$M,$B8&amp;" d. "&amp;AO$2)=0,"",COUNTIF(CORRIDA!$M:$M,$B8&amp;" d. "&amp;AO$2)))</f>
        <v/>
      </c>
      <c r="AP8" s="96" t="str">
        <f aca="false">IF($B8=AP$2,"-",IF(COUNTIF(CORRIDA!$M:$M,$B8&amp;" d. "&amp;AP$2)=0,"",COUNTIF(CORRIDA!$M:$M,$B8&amp;" d. "&amp;AP$2)))</f>
        <v/>
      </c>
      <c r="AQ8" s="96" t="str">
        <f aca="false">IF($B8=AQ$2,"-",IF(COUNTIF(CORRIDA!$M:$M,$B8&amp;" d. "&amp;AQ$2)=0,"",COUNTIF(CORRIDA!$M:$M,$B8&amp;" d. "&amp;AQ$2)))</f>
        <v/>
      </c>
      <c r="AR8" s="96" t="str">
        <f aca="false">IF($B8=AR$2,"-",IF(COUNTIF(CORRIDA!$M:$M,$B8&amp;" d. "&amp;AR$2)=0,"",COUNTIF(CORRIDA!$M:$M,$B8&amp;" d. "&amp;AR$2)))</f>
        <v/>
      </c>
      <c r="AS8" s="96" t="str">
        <f aca="false">IF($B8=AS$2,"-",IF(COUNTIF(CORRIDA!$M:$M,$B8&amp;" d. "&amp;AS$2)=0,"",COUNTIF(CORRIDA!$M:$M,$B8&amp;" d. "&amp;AS$2)))</f>
        <v/>
      </c>
      <c r="AT8" s="96" t="str">
        <f aca="false">IF($B8=AT$2,"-",IF(COUNTIF(CORRIDA!$M:$M,$B8&amp;" d. "&amp;AT$2)=0,"",COUNTIF(CORRIDA!$M:$M,$B8&amp;" d. "&amp;AT$2)))</f>
        <v/>
      </c>
      <c r="AU8" s="96" t="str">
        <f aca="false">IF($B8=AU$2,"-",IF(COUNTIF(CORRIDA!$M:$M,$B8&amp;" d. "&amp;AU$2)=0,"",COUNTIF(CORRIDA!$M:$M,$B8&amp;" d. "&amp;AU$2)))</f>
        <v/>
      </c>
      <c r="AV8" s="96" t="str">
        <f aca="false">IF($B8=AV$2,"-",IF(COUNTIF(CORRIDA!$M:$M,$B8&amp;" d. "&amp;AV$2)=0,"",COUNTIF(CORRIDA!$M:$M,$B8&amp;" d. "&amp;AV$2)))</f>
        <v/>
      </c>
      <c r="AW8" s="96" t="str">
        <f aca="false">IF($B8=AW$2,"-",IF(COUNTIF(CORRIDA!$M:$M,$B8&amp;" d. "&amp;AW$2)=0,"",COUNTIF(CORRIDA!$M:$M,$B8&amp;" d. "&amp;AW$2)))</f>
        <v/>
      </c>
      <c r="AX8" s="96" t="str">
        <f aca="false">IF($B8=AX$2,"-",IF(COUNTIF(CORRIDA!$M:$M,$B8&amp;" d. "&amp;AX$2)=0,"",COUNTIF(CORRIDA!$M:$M,$B8&amp;" d. "&amp;AX$2)))</f>
        <v/>
      </c>
      <c r="AY8" s="96" t="str">
        <f aca="false">IF($B8=AY$2,"-",IF(COUNTIF(CORRIDA!$M:$M,$B8&amp;" d. "&amp;AY$2)=0,"",COUNTIF(CORRIDA!$M:$M,$B8&amp;" d. "&amp;AY$2)))</f>
        <v/>
      </c>
      <c r="AZ8" s="96" t="str">
        <f aca="false">IF($B8=AZ$2,"-",IF(COUNTIF(CORRIDA!$M:$M,$B8&amp;" d. "&amp;AZ$2)=0,"",COUNTIF(CORRIDA!$M:$M,$B8&amp;" d. "&amp;AZ$2)))</f>
        <v/>
      </c>
      <c r="BA8" s="89" t="n">
        <f aca="false">SUM(C8:AZ8)</f>
        <v>0</v>
      </c>
      <c r="BE8" s="87" t="str">
        <f aca="false">B8</f>
        <v>Carlos Coimbra</v>
      </c>
      <c r="BF8" s="97" t="str">
        <f aca="false">IF($B8=BF$2,"-",IF(COUNTIF(CORRIDA!$M:$M,$B8&amp;" d. "&amp;BF$2)+COUNTIF(CORRIDA!$M:$M,BF$2&amp;" d. "&amp;$B8)=0,"",COUNTIF(CORRIDA!$M:$M,$B8&amp;" d. "&amp;BF$2)+COUNTIF(CORRIDA!$M:$M,BF$2&amp;" d. "&amp;$B8)))</f>
        <v/>
      </c>
      <c r="BG8" s="97" t="str">
        <f aca="false">IF($B8=BG$2,"-",IF(COUNTIF(CORRIDA!$M:$M,$B8&amp;" d. "&amp;BG$2)+COUNTIF(CORRIDA!$M:$M,BG$2&amp;" d. "&amp;$B8)=0,"",COUNTIF(CORRIDA!$M:$M,$B8&amp;" d. "&amp;BG$2)+COUNTIF(CORRIDA!$M:$M,BG$2&amp;" d. "&amp;$B8)))</f>
        <v/>
      </c>
      <c r="BH8" s="97" t="str">
        <f aca="false">IF($B8=BH$2,"-",IF(COUNTIF(CORRIDA!$M:$M,$B8&amp;" d. "&amp;BH$2)+COUNTIF(CORRIDA!$M:$M,BH$2&amp;" d. "&amp;$B8)=0,"",COUNTIF(CORRIDA!$M:$M,$B8&amp;" d. "&amp;BH$2)+COUNTIF(CORRIDA!$M:$M,BH$2&amp;" d. "&amp;$B8)))</f>
        <v/>
      </c>
      <c r="BI8" s="97" t="str">
        <f aca="false">IF($B8=BI$2,"-",IF(COUNTIF(CORRIDA!$M:$M,$B8&amp;" d. "&amp;BI$2)+COUNTIF(CORRIDA!$M:$M,BI$2&amp;" d. "&amp;$B8)=0,"",COUNTIF(CORRIDA!$M:$M,$B8&amp;" d. "&amp;BI$2)+COUNTIF(CORRIDA!$M:$M,BI$2&amp;" d. "&amp;$B8)))</f>
        <v/>
      </c>
      <c r="BJ8" s="97" t="str">
        <f aca="false">IF($B8=BJ$2,"-",IF(COUNTIF(CORRIDA!$M:$M,$B8&amp;" d. "&amp;BJ$2)+COUNTIF(CORRIDA!$M:$M,BJ$2&amp;" d. "&amp;$B8)=0,"",COUNTIF(CORRIDA!$M:$M,$B8&amp;" d. "&amp;BJ$2)+COUNTIF(CORRIDA!$M:$M,BJ$2&amp;" d. "&amp;$B8)))</f>
        <v/>
      </c>
      <c r="BK8" s="97" t="str">
        <f aca="false">IF($B8=BK$2,"-",IF(COUNTIF(CORRIDA!$M:$M,$B8&amp;" d. "&amp;BK$2)+COUNTIF(CORRIDA!$M:$M,BK$2&amp;" d. "&amp;$B8)=0,"",COUNTIF(CORRIDA!$M:$M,$B8&amp;" d. "&amp;BK$2)+COUNTIF(CORRIDA!$M:$M,BK$2&amp;" d. "&amp;$B8)))</f>
        <v>-</v>
      </c>
      <c r="BL8" s="97" t="str">
        <f aca="false">IF($B8=BL$2,"-",IF(COUNTIF(CORRIDA!$M:$M,$B8&amp;" d. "&amp;BL$2)+COUNTIF(CORRIDA!$M:$M,BL$2&amp;" d. "&amp;$B8)=0,"",COUNTIF(CORRIDA!$M:$M,$B8&amp;" d. "&amp;BL$2)+COUNTIF(CORRIDA!$M:$M,BL$2&amp;" d. "&amp;$B8)))</f>
        <v/>
      </c>
      <c r="BM8" s="97" t="str">
        <f aca="false">IF($B8=BM$2,"-",IF(COUNTIF(CORRIDA!$M:$M,$B8&amp;" d. "&amp;BM$2)+COUNTIF(CORRIDA!$M:$M,BM$2&amp;" d. "&amp;$B8)=0,"",COUNTIF(CORRIDA!$M:$M,$B8&amp;" d. "&amp;BM$2)+COUNTIF(CORRIDA!$M:$M,BM$2&amp;" d. "&amp;$B8)))</f>
        <v/>
      </c>
      <c r="BN8" s="97" t="str">
        <f aca="false">IF($B8=BN$2,"-",IF(COUNTIF(CORRIDA!$M:$M,$B8&amp;" d. "&amp;BN$2)+COUNTIF(CORRIDA!$M:$M,BN$2&amp;" d. "&amp;$B8)=0,"",COUNTIF(CORRIDA!$M:$M,$B8&amp;" d. "&amp;BN$2)+COUNTIF(CORRIDA!$M:$M,BN$2&amp;" d. "&amp;$B8)))</f>
        <v/>
      </c>
      <c r="BO8" s="97" t="str">
        <f aca="false">IF($B8=BO$2,"-",IF(COUNTIF(CORRIDA!$M:$M,$B8&amp;" d. "&amp;BO$2)+COUNTIF(CORRIDA!$M:$M,BO$2&amp;" d. "&amp;$B8)=0,"",COUNTIF(CORRIDA!$M:$M,$B8&amp;" d. "&amp;BO$2)+COUNTIF(CORRIDA!$M:$M,BO$2&amp;" d. "&amp;$B8)))</f>
        <v/>
      </c>
      <c r="BP8" s="97" t="str">
        <f aca="false">IF($B8=BP$2,"-",IF(COUNTIF(CORRIDA!$M:$M,$B8&amp;" d. "&amp;BP$2)+COUNTIF(CORRIDA!$M:$M,BP$2&amp;" d. "&amp;$B8)=0,"",COUNTIF(CORRIDA!$M:$M,$B8&amp;" d. "&amp;BP$2)+COUNTIF(CORRIDA!$M:$M,BP$2&amp;" d. "&amp;$B8)))</f>
        <v/>
      </c>
      <c r="BQ8" s="97" t="str">
        <f aca="false">IF($B8=BQ$2,"-",IF(COUNTIF(CORRIDA!$M:$M,$B8&amp;" d. "&amp;BQ$2)+COUNTIF(CORRIDA!$M:$M,BQ$2&amp;" d. "&amp;$B8)=0,"",COUNTIF(CORRIDA!$M:$M,$B8&amp;" d. "&amp;BQ$2)+COUNTIF(CORRIDA!$M:$M,BQ$2&amp;" d. "&amp;$B8)))</f>
        <v/>
      </c>
      <c r="BR8" s="97" t="str">
        <f aca="false">IF($B8=BR$2,"-",IF(COUNTIF(CORRIDA!$M:$M,$B8&amp;" d. "&amp;BR$2)+COUNTIF(CORRIDA!$M:$M,BR$2&amp;" d. "&amp;$B8)=0,"",COUNTIF(CORRIDA!$M:$M,$B8&amp;" d. "&amp;BR$2)+COUNTIF(CORRIDA!$M:$M,BR$2&amp;" d. "&amp;$B8)))</f>
        <v/>
      </c>
      <c r="BS8" s="97" t="str">
        <f aca="false">IF($B8=BS$2,"-",IF(COUNTIF(CORRIDA!$M:$M,$B8&amp;" d. "&amp;BS$2)+COUNTIF(CORRIDA!$M:$M,BS$2&amp;" d. "&amp;$B8)=0,"",COUNTIF(CORRIDA!$M:$M,$B8&amp;" d. "&amp;BS$2)+COUNTIF(CORRIDA!$M:$M,BS$2&amp;" d. "&amp;$B8)))</f>
        <v/>
      </c>
      <c r="BT8" s="97" t="str">
        <f aca="false">IF($B8=BT$2,"-",IF(COUNTIF(CORRIDA!$M:$M,$B8&amp;" d. "&amp;BT$2)+COUNTIF(CORRIDA!$M:$M,BT$2&amp;" d. "&amp;$B8)=0,"",COUNTIF(CORRIDA!$M:$M,$B8&amp;" d. "&amp;BT$2)+COUNTIF(CORRIDA!$M:$M,BT$2&amp;" d. "&amp;$B8)))</f>
        <v/>
      </c>
      <c r="BU8" s="97" t="str">
        <f aca="false">IF($B8=BU$2,"-",IF(COUNTIF(CORRIDA!$M:$M,$B8&amp;" d. "&amp;BU$2)+COUNTIF(CORRIDA!$M:$M,BU$2&amp;" d. "&amp;$B8)=0,"",COUNTIF(CORRIDA!$M:$M,$B8&amp;" d. "&amp;BU$2)+COUNTIF(CORRIDA!$M:$M,BU$2&amp;" d. "&amp;$B8)))</f>
        <v/>
      </c>
      <c r="BV8" s="97" t="str">
        <f aca="false">IF($B8=BV$2,"-",IF(COUNTIF(CORRIDA!$M:$M,$B8&amp;" d. "&amp;BV$2)+COUNTIF(CORRIDA!$M:$M,BV$2&amp;" d. "&amp;$B8)=0,"",COUNTIF(CORRIDA!$M:$M,$B8&amp;" d. "&amp;BV$2)+COUNTIF(CORRIDA!$M:$M,BV$2&amp;" d. "&amp;$B8)))</f>
        <v/>
      </c>
      <c r="BW8" s="97" t="str">
        <f aca="false">IF($B8=BW$2,"-",IF(COUNTIF(CORRIDA!$M:$M,$B8&amp;" d. "&amp;BW$2)+COUNTIF(CORRIDA!$M:$M,BW$2&amp;" d. "&amp;$B8)=0,"",COUNTIF(CORRIDA!$M:$M,$B8&amp;" d. "&amp;BW$2)+COUNTIF(CORRIDA!$M:$M,BW$2&amp;" d. "&amp;$B8)))</f>
        <v/>
      </c>
      <c r="BX8" s="97" t="str">
        <f aca="false">IF($B8=BX$2,"-",IF(COUNTIF(CORRIDA!$M:$M,$B8&amp;" d. "&amp;BX$2)+COUNTIF(CORRIDA!$M:$M,BX$2&amp;" d. "&amp;$B8)=0,"",COUNTIF(CORRIDA!$M:$M,$B8&amp;" d. "&amp;BX$2)+COUNTIF(CORRIDA!$M:$M,BX$2&amp;" d. "&amp;$B8)))</f>
        <v/>
      </c>
      <c r="BY8" s="97" t="str">
        <f aca="false">IF($B8=BY$2,"-",IF(COUNTIF(CORRIDA!$M:$M,$B8&amp;" d. "&amp;BY$2)+COUNTIF(CORRIDA!$M:$M,BY$2&amp;" d. "&amp;$B8)=0,"",COUNTIF(CORRIDA!$M:$M,$B8&amp;" d. "&amp;BY$2)+COUNTIF(CORRIDA!$M:$M,BY$2&amp;" d. "&amp;$B8)))</f>
        <v/>
      </c>
      <c r="BZ8" s="97" t="str">
        <f aca="false">IF($B8=BZ$2,"-",IF(COUNTIF(CORRIDA!$M:$M,$B8&amp;" d. "&amp;BZ$2)+COUNTIF(CORRIDA!$M:$M,BZ$2&amp;" d. "&amp;$B8)=0,"",COUNTIF(CORRIDA!$M:$M,$B8&amp;" d. "&amp;BZ$2)+COUNTIF(CORRIDA!$M:$M,BZ$2&amp;" d. "&amp;$B8)))</f>
        <v/>
      </c>
      <c r="CA8" s="97" t="str">
        <f aca="false">IF($B8=CA$2,"-",IF(COUNTIF(CORRIDA!$M:$M,$B8&amp;" d. "&amp;CA$2)+COUNTIF(CORRIDA!$M:$M,CA$2&amp;" d. "&amp;$B8)=0,"",COUNTIF(CORRIDA!$M:$M,$B8&amp;" d. "&amp;CA$2)+COUNTIF(CORRIDA!$M:$M,CA$2&amp;" d. "&amp;$B8)))</f>
        <v/>
      </c>
      <c r="CB8" s="97" t="str">
        <f aca="false">IF($B8=CB$2,"-",IF(COUNTIF(CORRIDA!$M:$M,$B8&amp;" d. "&amp;CB$2)+COUNTIF(CORRIDA!$M:$M,CB$2&amp;" d. "&amp;$B8)=0,"",COUNTIF(CORRIDA!$M:$M,$B8&amp;" d. "&amp;CB$2)+COUNTIF(CORRIDA!$M:$M,CB$2&amp;" d. "&amp;$B8)))</f>
        <v/>
      </c>
      <c r="CC8" s="97" t="str">
        <f aca="false">IF($B8=CC$2,"-",IF(COUNTIF(CORRIDA!$M:$M,$B8&amp;" d. "&amp;CC$2)+COUNTIF(CORRIDA!$M:$M,CC$2&amp;" d. "&amp;$B8)=0,"",COUNTIF(CORRIDA!$M:$M,$B8&amp;" d. "&amp;CC$2)+COUNTIF(CORRIDA!$M:$M,CC$2&amp;" d. "&amp;$B8)))</f>
        <v/>
      </c>
      <c r="CD8" s="97" t="str">
        <f aca="false">IF($B8=CD$2,"-",IF(COUNTIF(CORRIDA!$M:$M,$B8&amp;" d. "&amp;CD$2)+COUNTIF(CORRIDA!$M:$M,CD$2&amp;" d. "&amp;$B8)=0,"",COUNTIF(CORRIDA!$M:$M,$B8&amp;" d. "&amp;CD$2)+COUNTIF(CORRIDA!$M:$M,CD$2&amp;" d. "&amp;$B8)))</f>
        <v/>
      </c>
      <c r="CE8" s="97" t="str">
        <f aca="false">IF($B8=CE$2,"-",IF(COUNTIF(CORRIDA!$M:$M,$B8&amp;" d. "&amp;CE$2)+COUNTIF(CORRIDA!$M:$M,CE$2&amp;" d. "&amp;$B8)=0,"",COUNTIF(CORRIDA!$M:$M,$B8&amp;" d. "&amp;CE$2)+COUNTIF(CORRIDA!$M:$M,CE$2&amp;" d. "&amp;$B8)))</f>
        <v/>
      </c>
      <c r="CF8" s="97" t="str">
        <f aca="false">IF($B8=CF$2,"-",IF(COUNTIF(CORRIDA!$M:$M,$B8&amp;" d. "&amp;CF$2)+COUNTIF(CORRIDA!$M:$M,CF$2&amp;" d. "&amp;$B8)=0,"",COUNTIF(CORRIDA!$M:$M,$B8&amp;" d. "&amp;CF$2)+COUNTIF(CORRIDA!$M:$M,CF$2&amp;" d. "&amp;$B8)))</f>
        <v/>
      </c>
      <c r="CG8" s="97" t="str">
        <f aca="false">IF($B8=CG$2,"-",IF(COUNTIF(CORRIDA!$M:$M,$B8&amp;" d. "&amp;CG$2)+COUNTIF(CORRIDA!$M:$M,CG$2&amp;" d. "&amp;$B8)=0,"",COUNTIF(CORRIDA!$M:$M,$B8&amp;" d. "&amp;CG$2)+COUNTIF(CORRIDA!$M:$M,CG$2&amp;" d. "&amp;$B8)))</f>
        <v/>
      </c>
      <c r="CH8" s="97" t="str">
        <f aca="false">IF($B8=CH$2,"-",IF(COUNTIF(CORRIDA!$M:$M,$B8&amp;" d. "&amp;CH$2)+COUNTIF(CORRIDA!$M:$M,CH$2&amp;" d. "&amp;$B8)=0,"",COUNTIF(CORRIDA!$M:$M,$B8&amp;" d. "&amp;CH$2)+COUNTIF(CORRIDA!$M:$M,CH$2&amp;" d. "&amp;$B8)))</f>
        <v/>
      </c>
      <c r="CI8" s="97" t="str">
        <f aca="false">IF($B8=CI$2,"-",IF(COUNTIF(CORRIDA!$M:$M,$B8&amp;" d. "&amp;CI$2)+COUNTIF(CORRIDA!$M:$M,CI$2&amp;" d. "&amp;$B8)=0,"",COUNTIF(CORRIDA!$M:$M,$B8&amp;" d. "&amp;CI$2)+COUNTIF(CORRIDA!$M:$M,CI$2&amp;" d. "&amp;$B8)))</f>
        <v/>
      </c>
      <c r="CJ8" s="97" t="str">
        <f aca="false">IF($B8=CJ$2,"-",IF(COUNTIF(CORRIDA!$M:$M,$B8&amp;" d. "&amp;CJ$2)+COUNTIF(CORRIDA!$M:$M,CJ$2&amp;" d. "&amp;$B8)=0,"",COUNTIF(CORRIDA!$M:$M,$B8&amp;" d. "&amp;CJ$2)+COUNTIF(CORRIDA!$M:$M,CJ$2&amp;" d. "&amp;$B8)))</f>
        <v/>
      </c>
      <c r="CK8" s="97" t="str">
        <f aca="false">IF($B8=CK$2,"-",IF(COUNTIF(CORRIDA!$M:$M,$B8&amp;" d. "&amp;CK$2)+COUNTIF(CORRIDA!$M:$M,CK$2&amp;" d. "&amp;$B8)=0,"",COUNTIF(CORRIDA!$M:$M,$B8&amp;" d. "&amp;CK$2)+COUNTIF(CORRIDA!$M:$M,CK$2&amp;" d. "&amp;$B8)))</f>
        <v/>
      </c>
      <c r="CL8" s="97" t="str">
        <f aca="false">IF($B8=CL$2,"-",IF(COUNTIF(CORRIDA!$M:$M,$B8&amp;" d. "&amp;CL$2)+COUNTIF(CORRIDA!$M:$M,CL$2&amp;" d. "&amp;$B8)=0,"",COUNTIF(CORRIDA!$M:$M,$B8&amp;" d. "&amp;CL$2)+COUNTIF(CORRIDA!$M:$M,CL$2&amp;" d. "&amp;$B8)))</f>
        <v/>
      </c>
      <c r="CM8" s="97" t="str">
        <f aca="false">IF($B8=CM$2,"-",IF(COUNTIF(CORRIDA!$M:$M,$B8&amp;" d. "&amp;CM$2)+COUNTIF(CORRIDA!$M:$M,CM$2&amp;" d. "&amp;$B8)=0,"",COUNTIF(CORRIDA!$M:$M,$B8&amp;" d. "&amp;CM$2)+COUNTIF(CORRIDA!$M:$M,CM$2&amp;" d. "&amp;$B8)))</f>
        <v/>
      </c>
      <c r="CN8" s="97" t="str">
        <f aca="false">IF($B8=CN$2,"-",IF(COUNTIF(CORRIDA!$M:$M,$B8&amp;" d. "&amp;CN$2)+COUNTIF(CORRIDA!$M:$M,CN$2&amp;" d. "&amp;$B8)=0,"",COUNTIF(CORRIDA!$M:$M,$B8&amp;" d. "&amp;CN$2)+COUNTIF(CORRIDA!$M:$M,CN$2&amp;" d. "&amp;$B8)))</f>
        <v/>
      </c>
      <c r="CO8" s="97" t="str">
        <f aca="false">IF($B8=CO$2,"-",IF(COUNTIF(CORRIDA!$M:$M,$B8&amp;" d. "&amp;CO$2)+COUNTIF(CORRIDA!$M:$M,CO$2&amp;" d. "&amp;$B8)=0,"",COUNTIF(CORRIDA!$M:$M,$B8&amp;" d. "&amp;CO$2)+COUNTIF(CORRIDA!$M:$M,CO$2&amp;" d. "&amp;$B8)))</f>
        <v/>
      </c>
      <c r="CP8" s="97" t="str">
        <f aca="false">IF($B8=CP$2,"-",IF(COUNTIF(CORRIDA!$M:$M,$B8&amp;" d. "&amp;CP$2)+COUNTIF(CORRIDA!$M:$M,CP$2&amp;" d. "&amp;$B8)=0,"",COUNTIF(CORRIDA!$M:$M,$B8&amp;" d. "&amp;CP$2)+COUNTIF(CORRIDA!$M:$M,CP$2&amp;" d. "&amp;$B8)))</f>
        <v/>
      </c>
      <c r="CQ8" s="97" t="str">
        <f aca="false">IF($B8=CQ$2,"-",IF(COUNTIF(CORRIDA!$M:$M,$B8&amp;" d. "&amp;CQ$2)+COUNTIF(CORRIDA!$M:$M,CQ$2&amp;" d. "&amp;$B8)=0,"",COUNTIF(CORRIDA!$M:$M,$B8&amp;" d. "&amp;CQ$2)+COUNTIF(CORRIDA!$M:$M,CQ$2&amp;" d. "&amp;$B8)))</f>
        <v/>
      </c>
      <c r="CR8" s="97" t="str">
        <f aca="false">IF($B8=CR$2,"-",IF(COUNTIF(CORRIDA!$M:$M,$B8&amp;" d. "&amp;CR$2)+COUNTIF(CORRIDA!$M:$M,CR$2&amp;" d. "&amp;$B8)=0,"",COUNTIF(CORRIDA!$M:$M,$B8&amp;" d. "&amp;CR$2)+COUNTIF(CORRIDA!$M:$M,CR$2&amp;" d. "&amp;$B8)))</f>
        <v/>
      </c>
      <c r="CS8" s="97" t="str">
        <f aca="false">IF($B8=CS$2,"-",IF(COUNTIF(CORRIDA!$M:$M,$B8&amp;" d. "&amp;CS$2)+COUNTIF(CORRIDA!$M:$M,CS$2&amp;" d. "&amp;$B8)=0,"",COUNTIF(CORRIDA!$M:$M,$B8&amp;" d. "&amp;CS$2)+COUNTIF(CORRIDA!$M:$M,CS$2&amp;" d. "&amp;$B8)))</f>
        <v/>
      </c>
      <c r="CT8" s="97" t="str">
        <f aca="false">IF($B8=CT$2,"-",IF(COUNTIF(CORRIDA!$M:$M,$B8&amp;" d. "&amp;CT$2)+COUNTIF(CORRIDA!$M:$M,CT$2&amp;" d. "&amp;$B8)=0,"",COUNTIF(CORRIDA!$M:$M,$B8&amp;" d. "&amp;CT$2)+COUNTIF(CORRIDA!$M:$M,CT$2&amp;" d. "&amp;$B8)))</f>
        <v/>
      </c>
      <c r="CU8" s="97" t="str">
        <f aca="false">IF($B8=CU$2,"-",IF(COUNTIF(CORRIDA!$M:$M,$B8&amp;" d. "&amp;CU$2)+COUNTIF(CORRIDA!$M:$M,CU$2&amp;" d. "&amp;$B8)=0,"",COUNTIF(CORRIDA!$M:$M,$B8&amp;" d. "&amp;CU$2)+COUNTIF(CORRIDA!$M:$M,CU$2&amp;" d. "&amp;$B8)))</f>
        <v/>
      </c>
      <c r="CV8" s="97" t="str">
        <f aca="false">IF($B8=CV$2,"-",IF(COUNTIF(CORRIDA!$M:$M,$B8&amp;" d. "&amp;CV$2)+COUNTIF(CORRIDA!$M:$M,CV$2&amp;" d. "&amp;$B8)=0,"",COUNTIF(CORRIDA!$M:$M,$B8&amp;" d. "&amp;CV$2)+COUNTIF(CORRIDA!$M:$M,CV$2&amp;" d. "&amp;$B8)))</f>
        <v/>
      </c>
      <c r="CW8" s="97" t="str">
        <f aca="false">IF($B8=CW$2,"-",IF(COUNTIF(CORRIDA!$M:$M,$B8&amp;" d. "&amp;CW$2)+COUNTIF(CORRIDA!$M:$M,CW$2&amp;" d. "&amp;$B8)=0,"",COUNTIF(CORRIDA!$M:$M,$B8&amp;" d. "&amp;CW$2)+COUNTIF(CORRIDA!$M:$M,CW$2&amp;" d. "&amp;$B8)))</f>
        <v/>
      </c>
      <c r="CX8" s="97" t="str">
        <f aca="false">IF($B8=CX$2,"-",IF(COUNTIF(CORRIDA!$M:$M,$B8&amp;" d. "&amp;CX$2)+COUNTIF(CORRIDA!$M:$M,CX$2&amp;" d. "&amp;$B8)=0,"",COUNTIF(CORRIDA!$M:$M,$B8&amp;" d. "&amp;CX$2)+COUNTIF(CORRIDA!$M:$M,CX$2&amp;" d. "&amp;$B8)))</f>
        <v/>
      </c>
      <c r="CY8" s="97" t="str">
        <f aca="false">IF($B8=CY$2,"-",IF(COUNTIF(CORRIDA!$M:$M,$B8&amp;" d. "&amp;CY$2)+COUNTIF(CORRIDA!$M:$M,CY$2&amp;" d. "&amp;$B8)=0,"",COUNTIF(CORRIDA!$M:$M,$B8&amp;" d. "&amp;CY$2)+COUNTIF(CORRIDA!$M:$M,CY$2&amp;" d. "&amp;$B8)))</f>
        <v/>
      </c>
      <c r="CZ8" s="97" t="str">
        <f aca="false">IF($B8=CZ$2,"-",IF(COUNTIF(CORRIDA!$M:$M,$B8&amp;" d. "&amp;CZ$2)+COUNTIF(CORRIDA!$M:$M,CZ$2&amp;" d. "&amp;$B8)=0,"",COUNTIF(CORRIDA!$M:$M,$B8&amp;" d. "&amp;CZ$2)+COUNTIF(CORRIDA!$M:$M,CZ$2&amp;" d. "&amp;$B8)))</f>
        <v/>
      </c>
      <c r="DA8" s="97" t="str">
        <f aca="false">IF($B8=DA$2,"-",IF(COUNTIF(CORRIDA!$M:$M,$B8&amp;" d. "&amp;DA$2)+COUNTIF(CORRIDA!$M:$M,DA$2&amp;" d. "&amp;$B8)=0,"",COUNTIF(CORRIDA!$M:$M,$B8&amp;" d. "&amp;DA$2)+COUNTIF(CORRIDA!$M:$M,DA$2&amp;" d. "&amp;$B8)))</f>
        <v/>
      </c>
      <c r="DB8" s="97" t="str">
        <f aca="false">IF($B8=DB$2,"-",IF(COUNTIF(CORRIDA!$M:$M,$B8&amp;" d. "&amp;DB$2)+COUNTIF(CORRIDA!$M:$M,DB$2&amp;" d. "&amp;$B8)=0,"",COUNTIF(CORRIDA!$M:$M,$B8&amp;" d. "&amp;DB$2)+COUNTIF(CORRIDA!$M:$M,DB$2&amp;" d. "&amp;$B8)))</f>
        <v/>
      </c>
      <c r="DC8" s="97" t="str">
        <f aca="false">IF($B8=DC$2,"-",IF(COUNTIF(CORRIDA!$M:$M,$B8&amp;" d. "&amp;DC$2)+COUNTIF(CORRIDA!$M:$M,DC$2&amp;" d. "&amp;$B8)=0,"",COUNTIF(CORRIDA!$M:$M,$B8&amp;" d. "&amp;DC$2)+COUNTIF(CORRIDA!$M:$M,DC$2&amp;" d. "&amp;$B8)))</f>
        <v/>
      </c>
      <c r="DD8" s="89" t="n">
        <f aca="false">SUM(BF8:DC8)</f>
        <v>0</v>
      </c>
      <c r="DE8" s="91" t="n">
        <f aca="false">COUNTIF(BF8:DC8,"&gt;0")</f>
        <v>0</v>
      </c>
      <c r="DF8" s="92" t="n">
        <f aca="false">IF(COUNTIF(BF8:DC8,"&gt;0")&lt;10,0,QUOTIENT(COUNTIF(BF8:DC8,"&gt;0"),5)*50)</f>
        <v>0</v>
      </c>
      <c r="DG8" s="93"/>
      <c r="DH8" s="87" t="str">
        <f aca="false">BE8</f>
        <v>Carlos Coimbra</v>
      </c>
      <c r="DI8" s="97" t="n">
        <f aca="false">IF($B8=DI$2,0,IF(COUNTIF(CORRIDA!$M:$M,$B8&amp;" d. "&amp;DI$2)+COUNTIF(CORRIDA!$M:$M,DI$2&amp;" d. "&amp;$B8)=0,0,COUNTIF(CORRIDA!$M:$M,$B8&amp;" d. "&amp;DI$2)+COUNTIF(CORRIDA!$M:$M,DI$2&amp;" d. "&amp;$B8)))</f>
        <v>0</v>
      </c>
      <c r="DJ8" s="97" t="n">
        <f aca="false">IF($B8=DJ$2,0,IF(COUNTIF(CORRIDA!$M:$M,$B8&amp;" d. "&amp;DJ$2)+COUNTIF(CORRIDA!$M:$M,DJ$2&amp;" d. "&amp;$B8)=0,0,COUNTIF(CORRIDA!$M:$M,$B8&amp;" d. "&amp;DJ$2)+COUNTIF(CORRIDA!$M:$M,DJ$2&amp;" d. "&amp;$B8)))</f>
        <v>0</v>
      </c>
      <c r="DK8" s="97" t="n">
        <f aca="false">IF($B8=DK$2,0,IF(COUNTIF(CORRIDA!$M:$M,$B8&amp;" d. "&amp;DK$2)+COUNTIF(CORRIDA!$M:$M,DK$2&amp;" d. "&amp;$B8)=0,0,COUNTIF(CORRIDA!$M:$M,$B8&amp;" d. "&amp;DK$2)+COUNTIF(CORRIDA!$M:$M,DK$2&amp;" d. "&amp;$B8)))</f>
        <v>0</v>
      </c>
      <c r="DL8" s="97" t="n">
        <f aca="false">IF($B8=DL$2,0,IF(COUNTIF(CORRIDA!$M:$M,$B8&amp;" d. "&amp;DL$2)+COUNTIF(CORRIDA!$M:$M,DL$2&amp;" d. "&amp;$B8)=0,0,COUNTIF(CORRIDA!$M:$M,$B8&amp;" d. "&amp;DL$2)+COUNTIF(CORRIDA!$M:$M,DL$2&amp;" d. "&amp;$B8)))</f>
        <v>0</v>
      </c>
      <c r="DM8" s="97" t="n">
        <f aca="false">IF($B8=DM$2,0,IF(COUNTIF(CORRIDA!$M:$M,$B8&amp;" d. "&amp;DM$2)+COUNTIF(CORRIDA!$M:$M,DM$2&amp;" d. "&amp;$B8)=0,0,COUNTIF(CORRIDA!$M:$M,$B8&amp;" d. "&amp;DM$2)+COUNTIF(CORRIDA!$M:$M,DM$2&amp;" d. "&amp;$B8)))</f>
        <v>0</v>
      </c>
      <c r="DN8" s="97" t="n">
        <f aca="false">IF($B8=DN$2,0,IF(COUNTIF(CORRIDA!$M:$M,$B8&amp;" d. "&amp;DN$2)+COUNTIF(CORRIDA!$M:$M,DN$2&amp;" d. "&amp;$B8)=0,0,COUNTIF(CORRIDA!$M:$M,$B8&amp;" d. "&amp;DN$2)+COUNTIF(CORRIDA!$M:$M,DN$2&amp;" d. "&amp;$B8)))</f>
        <v>0</v>
      </c>
      <c r="DO8" s="97" t="n">
        <f aca="false">IF($B8=DO$2,0,IF(COUNTIF(CORRIDA!$M:$M,$B8&amp;" d. "&amp;DO$2)+COUNTIF(CORRIDA!$M:$M,DO$2&amp;" d. "&amp;$B8)=0,0,COUNTIF(CORRIDA!$M:$M,$B8&amp;" d. "&amp;DO$2)+COUNTIF(CORRIDA!$M:$M,DO$2&amp;" d. "&amp;$B8)))</f>
        <v>0</v>
      </c>
      <c r="DP8" s="97" t="n">
        <f aca="false">IF($B8=DP$2,0,IF(COUNTIF(CORRIDA!$M:$M,$B8&amp;" d. "&amp;DP$2)+COUNTIF(CORRIDA!$M:$M,DP$2&amp;" d. "&amp;$B8)=0,0,COUNTIF(CORRIDA!$M:$M,$B8&amp;" d. "&amp;DP$2)+COUNTIF(CORRIDA!$M:$M,DP$2&amp;" d. "&amp;$B8)))</f>
        <v>0</v>
      </c>
      <c r="DQ8" s="97" t="n">
        <f aca="false">IF($B8=DQ$2,0,IF(COUNTIF(CORRIDA!$M:$M,$B8&amp;" d. "&amp;DQ$2)+COUNTIF(CORRIDA!$M:$M,DQ$2&amp;" d. "&amp;$B8)=0,0,COUNTIF(CORRIDA!$M:$M,$B8&amp;" d. "&amp;DQ$2)+COUNTIF(CORRIDA!$M:$M,DQ$2&amp;" d. "&amp;$B8)))</f>
        <v>0</v>
      </c>
      <c r="DR8" s="97" t="n">
        <f aca="false">IF($B8=DR$2,0,IF(COUNTIF(CORRIDA!$M:$M,$B8&amp;" d. "&amp;DR$2)+COUNTIF(CORRIDA!$M:$M,DR$2&amp;" d. "&amp;$B8)=0,0,COUNTIF(CORRIDA!$M:$M,$B8&amp;" d. "&amp;DR$2)+COUNTIF(CORRIDA!$M:$M,DR$2&amp;" d. "&amp;$B8)))</f>
        <v>0</v>
      </c>
      <c r="DS8" s="97" t="n">
        <f aca="false">IF($B8=DS$2,0,IF(COUNTIF(CORRIDA!$M:$M,$B8&amp;" d. "&amp;DS$2)+COUNTIF(CORRIDA!$M:$M,DS$2&amp;" d. "&amp;$B8)=0,0,COUNTIF(CORRIDA!$M:$M,$B8&amp;" d. "&amp;DS$2)+COUNTIF(CORRIDA!$M:$M,DS$2&amp;" d. "&amp;$B8)))</f>
        <v>0</v>
      </c>
      <c r="DT8" s="97" t="n">
        <f aca="false">IF($B8=DT$2,0,IF(COUNTIF(CORRIDA!$M:$M,$B8&amp;" d. "&amp;DT$2)+COUNTIF(CORRIDA!$M:$M,DT$2&amp;" d. "&amp;$B8)=0,0,COUNTIF(CORRIDA!$M:$M,$B8&amp;" d. "&amp;DT$2)+COUNTIF(CORRIDA!$M:$M,DT$2&amp;" d. "&amp;$B8)))</f>
        <v>0</v>
      </c>
      <c r="DU8" s="97" t="n">
        <f aca="false">IF($B8=DU$2,0,IF(COUNTIF(CORRIDA!$M:$M,$B8&amp;" d. "&amp;DU$2)+COUNTIF(CORRIDA!$M:$M,DU$2&amp;" d. "&amp;$B8)=0,0,COUNTIF(CORRIDA!$M:$M,$B8&amp;" d. "&amp;DU$2)+COUNTIF(CORRIDA!$M:$M,DU$2&amp;" d. "&amp;$B8)))</f>
        <v>0</v>
      </c>
      <c r="DV8" s="97" t="n">
        <f aca="false">IF($B8=DV$2,0,IF(COUNTIF(CORRIDA!$M:$M,$B8&amp;" d. "&amp;DV$2)+COUNTIF(CORRIDA!$M:$M,DV$2&amp;" d. "&amp;$B8)=0,0,COUNTIF(CORRIDA!$M:$M,$B8&amp;" d. "&amp;DV$2)+COUNTIF(CORRIDA!$M:$M,DV$2&amp;" d. "&amp;$B8)))</f>
        <v>0</v>
      </c>
      <c r="DW8" s="97" t="n">
        <f aca="false">IF($B8=DW$2,0,IF(COUNTIF(CORRIDA!$M:$M,$B8&amp;" d. "&amp;DW$2)+COUNTIF(CORRIDA!$M:$M,DW$2&amp;" d. "&amp;$B8)=0,0,COUNTIF(CORRIDA!$M:$M,$B8&amp;" d. "&amp;DW$2)+COUNTIF(CORRIDA!$M:$M,DW$2&amp;" d. "&amp;$B8)))</f>
        <v>0</v>
      </c>
      <c r="DX8" s="97" t="n">
        <f aca="false">IF($B8=DX$2,0,IF(COUNTIF(CORRIDA!$M:$M,$B8&amp;" d. "&amp;DX$2)+COUNTIF(CORRIDA!$M:$M,DX$2&amp;" d. "&amp;$B8)=0,0,COUNTIF(CORRIDA!$M:$M,$B8&amp;" d. "&amp;DX$2)+COUNTIF(CORRIDA!$M:$M,DX$2&amp;" d. "&amp;$B8)))</f>
        <v>0</v>
      </c>
      <c r="DY8" s="97" t="n">
        <f aca="false">IF($B8=DY$2,0,IF(COUNTIF(CORRIDA!$M:$M,$B8&amp;" d. "&amp;DY$2)+COUNTIF(CORRIDA!$M:$M,DY$2&amp;" d. "&amp;$B8)=0,0,COUNTIF(CORRIDA!$M:$M,$B8&amp;" d. "&amp;DY$2)+COUNTIF(CORRIDA!$M:$M,DY$2&amp;" d. "&amp;$B8)))</f>
        <v>0</v>
      </c>
      <c r="DZ8" s="97" t="n">
        <f aca="false">IF($B8=DZ$2,0,IF(COUNTIF(CORRIDA!$M:$M,$B8&amp;" d. "&amp;DZ$2)+COUNTIF(CORRIDA!$M:$M,DZ$2&amp;" d. "&amp;$B8)=0,0,COUNTIF(CORRIDA!$M:$M,$B8&amp;" d. "&amp;DZ$2)+COUNTIF(CORRIDA!$M:$M,DZ$2&amp;" d. "&amp;$B8)))</f>
        <v>0</v>
      </c>
      <c r="EA8" s="97" t="n">
        <f aca="false">IF($B8=EA$2,0,IF(COUNTIF(CORRIDA!$M:$M,$B8&amp;" d. "&amp;EA$2)+COUNTIF(CORRIDA!$M:$M,EA$2&amp;" d. "&amp;$B8)=0,0,COUNTIF(CORRIDA!$M:$M,$B8&amp;" d. "&amp;EA$2)+COUNTIF(CORRIDA!$M:$M,EA$2&amp;" d. "&amp;$B8)))</f>
        <v>0</v>
      </c>
      <c r="EB8" s="97" t="n">
        <f aca="false">IF($B8=EB$2,0,IF(COUNTIF(CORRIDA!$M:$M,$B8&amp;" d. "&amp;EB$2)+COUNTIF(CORRIDA!$M:$M,EB$2&amp;" d. "&amp;$B8)=0,0,COUNTIF(CORRIDA!$M:$M,$B8&amp;" d. "&amp;EB$2)+COUNTIF(CORRIDA!$M:$M,EB$2&amp;" d. "&amp;$B8)))</f>
        <v>0</v>
      </c>
      <c r="EC8" s="97" t="n">
        <f aca="false">IF($B8=EC$2,0,IF(COUNTIF(CORRIDA!$M:$M,$B8&amp;" d. "&amp;EC$2)+COUNTIF(CORRIDA!$M:$M,EC$2&amp;" d. "&amp;$B8)=0,0,COUNTIF(CORRIDA!$M:$M,$B8&amp;" d. "&amp;EC$2)+COUNTIF(CORRIDA!$M:$M,EC$2&amp;" d. "&amp;$B8)))</f>
        <v>0</v>
      </c>
      <c r="ED8" s="97" t="n">
        <f aca="false">IF($B8=ED$2,0,IF(COUNTIF(CORRIDA!$M:$M,$B8&amp;" d. "&amp;ED$2)+COUNTIF(CORRIDA!$M:$M,ED$2&amp;" d. "&amp;$B8)=0,0,COUNTIF(CORRIDA!$M:$M,$B8&amp;" d. "&amp;ED$2)+COUNTIF(CORRIDA!$M:$M,ED$2&amp;" d. "&amp;$B8)))</f>
        <v>0</v>
      </c>
      <c r="EE8" s="97" t="n">
        <f aca="false">IF($B8=EE$2,0,IF(COUNTIF(CORRIDA!$M:$M,$B8&amp;" d. "&amp;EE$2)+COUNTIF(CORRIDA!$M:$M,EE$2&amp;" d. "&amp;$B8)=0,0,COUNTIF(CORRIDA!$M:$M,$B8&amp;" d. "&amp;EE$2)+COUNTIF(CORRIDA!$M:$M,EE$2&amp;" d. "&amp;$B8)))</f>
        <v>0</v>
      </c>
      <c r="EF8" s="97" t="n">
        <f aca="false">IF($B8=EF$2,0,IF(COUNTIF(CORRIDA!$M:$M,$B8&amp;" d. "&amp;EF$2)+COUNTIF(CORRIDA!$M:$M,EF$2&amp;" d. "&amp;$B8)=0,0,COUNTIF(CORRIDA!$M:$M,$B8&amp;" d. "&amp;EF$2)+COUNTIF(CORRIDA!$M:$M,EF$2&amp;" d. "&amp;$B8)))</f>
        <v>0</v>
      </c>
      <c r="EG8" s="97" t="n">
        <f aca="false">IF($B8=EG$2,0,IF(COUNTIF(CORRIDA!$M:$M,$B8&amp;" d. "&amp;EG$2)+COUNTIF(CORRIDA!$M:$M,EG$2&amp;" d. "&amp;$B8)=0,0,COUNTIF(CORRIDA!$M:$M,$B8&amp;" d. "&amp;EG$2)+COUNTIF(CORRIDA!$M:$M,EG$2&amp;" d. "&amp;$B8)))</f>
        <v>0</v>
      </c>
      <c r="EH8" s="97" t="n">
        <f aca="false">IF($B8=EH$2,0,IF(COUNTIF(CORRIDA!$M:$M,$B8&amp;" d. "&amp;EH$2)+COUNTIF(CORRIDA!$M:$M,EH$2&amp;" d. "&amp;$B8)=0,0,COUNTIF(CORRIDA!$M:$M,$B8&amp;" d. "&amp;EH$2)+COUNTIF(CORRIDA!$M:$M,EH$2&amp;" d. "&amp;$B8)))</f>
        <v>0</v>
      </c>
      <c r="EI8" s="97" t="n">
        <f aca="false">IF($B8=EI$2,0,IF(COUNTIF(CORRIDA!$M:$M,$B8&amp;" d. "&amp;EI$2)+COUNTIF(CORRIDA!$M:$M,EI$2&amp;" d. "&amp;$B8)=0,0,COUNTIF(CORRIDA!$M:$M,$B8&amp;" d. "&amp;EI$2)+COUNTIF(CORRIDA!$M:$M,EI$2&amp;" d. "&amp;$B8)))</f>
        <v>0</v>
      </c>
      <c r="EJ8" s="97" t="n">
        <f aca="false">IF($B8=EJ$2,0,IF(COUNTIF(CORRIDA!$M:$M,$B8&amp;" d. "&amp;EJ$2)+COUNTIF(CORRIDA!$M:$M,EJ$2&amp;" d. "&amp;$B8)=0,0,COUNTIF(CORRIDA!$M:$M,$B8&amp;" d. "&amp;EJ$2)+COUNTIF(CORRIDA!$M:$M,EJ$2&amp;" d. "&amp;$B8)))</f>
        <v>0</v>
      </c>
      <c r="EK8" s="97" t="n">
        <f aca="false">IF($B8=EK$2,0,IF(COUNTIF(CORRIDA!$M:$M,$B8&amp;" d. "&amp;EK$2)+COUNTIF(CORRIDA!$M:$M,EK$2&amp;" d. "&amp;$B8)=0,0,COUNTIF(CORRIDA!$M:$M,$B8&amp;" d. "&amp;EK$2)+COUNTIF(CORRIDA!$M:$M,EK$2&amp;" d. "&amp;$B8)))</f>
        <v>0</v>
      </c>
      <c r="EL8" s="97" t="n">
        <f aca="false">IF($B8=EL$2,0,IF(COUNTIF(CORRIDA!$M:$M,$B8&amp;" d. "&amp;EL$2)+COUNTIF(CORRIDA!$M:$M,EL$2&amp;" d. "&amp;$B8)=0,0,COUNTIF(CORRIDA!$M:$M,$B8&amp;" d. "&amp;EL$2)+COUNTIF(CORRIDA!$M:$M,EL$2&amp;" d. "&amp;$B8)))</f>
        <v>0</v>
      </c>
      <c r="EM8" s="97" t="n">
        <f aca="false">IF($B8=EM$2,0,IF(COUNTIF(CORRIDA!$M:$M,$B8&amp;" d. "&amp;EM$2)+COUNTIF(CORRIDA!$M:$M,EM$2&amp;" d. "&amp;$B8)=0,0,COUNTIF(CORRIDA!$M:$M,$B8&amp;" d. "&amp;EM$2)+COUNTIF(CORRIDA!$M:$M,EM$2&amp;" d. "&amp;$B8)))</f>
        <v>0</v>
      </c>
      <c r="EN8" s="97" t="n">
        <f aca="false">IF($B8=EN$2,0,IF(COUNTIF(CORRIDA!$M:$M,$B8&amp;" d. "&amp;EN$2)+COUNTIF(CORRIDA!$M:$M,EN$2&amp;" d. "&amp;$B8)=0,0,COUNTIF(CORRIDA!$M:$M,$B8&amp;" d. "&amp;EN$2)+COUNTIF(CORRIDA!$M:$M,EN$2&amp;" d. "&amp;$B8)))</f>
        <v>0</v>
      </c>
      <c r="EO8" s="97" t="n">
        <f aca="false">IF($B8=EO$2,0,IF(COUNTIF(CORRIDA!$M:$M,$B8&amp;" d. "&amp;EO$2)+COUNTIF(CORRIDA!$M:$M,EO$2&amp;" d. "&amp;$B8)=0,0,COUNTIF(CORRIDA!$M:$M,$B8&amp;" d. "&amp;EO$2)+COUNTIF(CORRIDA!$M:$M,EO$2&amp;" d. "&amp;$B8)))</f>
        <v>0</v>
      </c>
      <c r="EP8" s="97" t="n">
        <f aca="false">IF($B8=EP$2,0,IF(COUNTIF(CORRIDA!$M:$M,$B8&amp;" d. "&amp;EP$2)+COUNTIF(CORRIDA!$M:$M,EP$2&amp;" d. "&amp;$B8)=0,0,COUNTIF(CORRIDA!$M:$M,$B8&amp;" d. "&amp;EP$2)+COUNTIF(CORRIDA!$M:$M,EP$2&amp;" d. "&amp;$B8)))</f>
        <v>0</v>
      </c>
      <c r="EQ8" s="97" t="n">
        <f aca="false">IF($B8=EQ$2,0,IF(COUNTIF(CORRIDA!$M:$M,$B8&amp;" d. "&amp;EQ$2)+COUNTIF(CORRIDA!$M:$M,EQ$2&amp;" d. "&amp;$B8)=0,0,COUNTIF(CORRIDA!$M:$M,$B8&amp;" d. "&amp;EQ$2)+COUNTIF(CORRIDA!$M:$M,EQ$2&amp;" d. "&amp;$B8)))</f>
        <v>0</v>
      </c>
      <c r="ER8" s="97" t="n">
        <f aca="false">IF($B8=ER$2,0,IF(COUNTIF(CORRIDA!$M:$M,$B8&amp;" d. "&amp;ER$2)+COUNTIF(CORRIDA!$M:$M,ER$2&amp;" d. "&amp;$B8)=0,0,COUNTIF(CORRIDA!$M:$M,$B8&amp;" d. "&amp;ER$2)+COUNTIF(CORRIDA!$M:$M,ER$2&amp;" d. "&amp;$B8)))</f>
        <v>0</v>
      </c>
      <c r="ES8" s="97" t="n">
        <f aca="false">IF($B8=ES$2,0,IF(COUNTIF(CORRIDA!$M:$M,$B8&amp;" d. "&amp;ES$2)+COUNTIF(CORRIDA!$M:$M,ES$2&amp;" d. "&amp;$B8)=0,0,COUNTIF(CORRIDA!$M:$M,$B8&amp;" d. "&amp;ES$2)+COUNTIF(CORRIDA!$M:$M,ES$2&amp;" d. "&amp;$B8)))</f>
        <v>0</v>
      </c>
      <c r="ET8" s="97" t="n">
        <f aca="false">IF($B8=ET$2,0,IF(COUNTIF(CORRIDA!$M:$M,$B8&amp;" d. "&amp;ET$2)+COUNTIF(CORRIDA!$M:$M,ET$2&amp;" d. "&amp;$B8)=0,0,COUNTIF(CORRIDA!$M:$M,$B8&amp;" d. "&amp;ET$2)+COUNTIF(CORRIDA!$M:$M,ET$2&amp;" d. "&amp;$B8)))</f>
        <v>0</v>
      </c>
      <c r="EU8" s="97" t="n">
        <f aca="false">IF($B8=EU$2,0,IF(COUNTIF(CORRIDA!$M:$M,$B8&amp;" d. "&amp;EU$2)+COUNTIF(CORRIDA!$M:$M,EU$2&amp;" d. "&amp;$B8)=0,0,COUNTIF(CORRIDA!$M:$M,$B8&amp;" d. "&amp;EU$2)+COUNTIF(CORRIDA!$M:$M,EU$2&amp;" d. "&amp;$B8)))</f>
        <v>0</v>
      </c>
      <c r="EV8" s="97" t="n">
        <f aca="false">IF($B8=EV$2,0,IF(COUNTIF(CORRIDA!$M:$M,$B8&amp;" d. "&amp;EV$2)+COUNTIF(CORRIDA!$M:$M,EV$2&amp;" d. "&amp;$B8)=0,0,COUNTIF(CORRIDA!$M:$M,$B8&amp;" d. "&amp;EV$2)+COUNTIF(CORRIDA!$M:$M,EV$2&amp;" d. "&amp;$B8)))</f>
        <v>0</v>
      </c>
      <c r="EW8" s="97" t="n">
        <f aca="false">IF($B8=EW$2,0,IF(COUNTIF(CORRIDA!$M:$M,$B8&amp;" d. "&amp;EW$2)+COUNTIF(CORRIDA!$M:$M,EW$2&amp;" d. "&amp;$B8)=0,0,COUNTIF(CORRIDA!$M:$M,$B8&amp;" d. "&amp;EW$2)+COUNTIF(CORRIDA!$M:$M,EW$2&amp;" d. "&amp;$B8)))</f>
        <v>0</v>
      </c>
      <c r="EX8" s="97" t="n">
        <f aca="false">IF($B8=EX$2,0,IF(COUNTIF(CORRIDA!$M:$M,$B8&amp;" d. "&amp;EX$2)+COUNTIF(CORRIDA!$M:$M,EX$2&amp;" d. "&amp;$B8)=0,0,COUNTIF(CORRIDA!$M:$M,$B8&amp;" d. "&amp;EX$2)+COUNTIF(CORRIDA!$M:$M,EX$2&amp;" d. "&amp;$B8)))</f>
        <v>0</v>
      </c>
      <c r="EY8" s="97" t="n">
        <f aca="false">IF($B8=EY$2,0,IF(COUNTIF(CORRIDA!$M:$M,$B8&amp;" d. "&amp;EY$2)+COUNTIF(CORRIDA!$M:$M,EY$2&amp;" d. "&amp;$B8)=0,0,COUNTIF(CORRIDA!$M:$M,$B8&amp;" d. "&amp;EY$2)+COUNTIF(CORRIDA!$M:$M,EY$2&amp;" d. "&amp;$B8)))</f>
        <v>0</v>
      </c>
      <c r="EZ8" s="97" t="n">
        <f aca="false">IF($B8=EZ$2,0,IF(COUNTIF(CORRIDA!$M:$M,$B8&amp;" d. "&amp;EZ$2)+COUNTIF(CORRIDA!$M:$M,EZ$2&amp;" d. "&amp;$B8)=0,0,COUNTIF(CORRIDA!$M:$M,$B8&amp;" d. "&amp;EZ$2)+COUNTIF(CORRIDA!$M:$M,EZ$2&amp;" d. "&amp;$B8)))</f>
        <v>0</v>
      </c>
      <c r="FA8" s="97" t="n">
        <f aca="false">IF($B8=FA$2,0,IF(COUNTIF(CORRIDA!$M:$M,$B8&amp;" d. "&amp;FA$2)+COUNTIF(CORRIDA!$M:$M,FA$2&amp;" d. "&amp;$B8)=0,0,COUNTIF(CORRIDA!$M:$M,$B8&amp;" d. "&amp;FA$2)+COUNTIF(CORRIDA!$M:$M,FA$2&amp;" d. "&amp;$B8)))</f>
        <v>0</v>
      </c>
      <c r="FB8" s="97" t="n">
        <f aca="false">IF($B8=FB$2,0,IF(COUNTIF(CORRIDA!$M:$M,$B8&amp;" d. "&amp;FB$2)+COUNTIF(CORRIDA!$M:$M,FB$2&amp;" d. "&amp;$B8)=0,0,COUNTIF(CORRIDA!$M:$M,$B8&amp;" d. "&amp;FB$2)+COUNTIF(CORRIDA!$M:$M,FB$2&amp;" d. "&amp;$B8)))</f>
        <v>0</v>
      </c>
      <c r="FC8" s="97" t="n">
        <f aca="false">IF($B8=FC$2,0,IF(COUNTIF(CORRIDA!$M:$M,$B8&amp;" d. "&amp;FC$2)+COUNTIF(CORRIDA!$M:$M,FC$2&amp;" d. "&amp;$B8)=0,0,COUNTIF(CORRIDA!$M:$M,$B8&amp;" d. "&amp;FC$2)+COUNTIF(CORRIDA!$M:$M,FC$2&amp;" d. "&amp;$B8)))</f>
        <v>0</v>
      </c>
      <c r="FD8" s="97" t="n">
        <f aca="false">IF($B8=FD$2,0,IF(COUNTIF(CORRIDA!$M:$M,$B8&amp;" d. "&amp;FD$2)+COUNTIF(CORRIDA!$M:$M,FD$2&amp;" d. "&amp;$B8)=0,0,COUNTIF(CORRIDA!$M:$M,$B8&amp;" d. "&amp;FD$2)+COUNTIF(CORRIDA!$M:$M,FD$2&amp;" d. "&amp;$B8)))</f>
        <v>0</v>
      </c>
      <c r="FE8" s="97" t="n">
        <f aca="false">IF($B8=FE$2,0,IF(COUNTIF(CORRIDA!$M:$M,$B8&amp;" d. "&amp;FE$2)+COUNTIF(CORRIDA!$M:$M,FE$2&amp;" d. "&amp;$B8)=0,0,COUNTIF(CORRIDA!$M:$M,$B8&amp;" d. "&amp;FE$2)+COUNTIF(CORRIDA!$M:$M,FE$2&amp;" d. "&amp;$B8)))</f>
        <v>0</v>
      </c>
      <c r="FF8" s="97" t="n">
        <f aca="false">IF($B8=FF$2,0,IF(COUNTIF(CORRIDA!$M:$M,$B8&amp;" d. "&amp;FF$2)+COUNTIF(CORRIDA!$M:$M,FF$2&amp;" d. "&amp;$B8)=0,0,COUNTIF(CORRIDA!$M:$M,$B8&amp;" d. "&amp;FF$2)+COUNTIF(CORRIDA!$M:$M,FF$2&amp;" d. "&amp;$B8)))</f>
        <v>0</v>
      </c>
      <c r="FG8" s="89" t="n">
        <f aca="false">SUM(DI8:EW8)</f>
        <v>0</v>
      </c>
      <c r="FH8" s="94"/>
      <c r="FI8" s="87" t="str">
        <f aca="false">BE8</f>
        <v>Carlos Coimbra</v>
      </c>
      <c r="FJ8" s="95" t="n">
        <f aca="false">COUNTIF(BF8:DC8,"&gt;0")</f>
        <v>0</v>
      </c>
      <c r="FK8" s="95" t="e">
        <f aca="false">AVERAGE(BF8:DC8)</f>
        <v>#DIV/0!</v>
      </c>
      <c r="FL8" s="95" t="e">
        <f aca="false">_xlfn.STDEV.P(BF8:DC8)</f>
        <v>#DIV/0!</v>
      </c>
    </row>
    <row r="9" customFormat="false" ht="12.75" hidden="false" customHeight="false" outlineLevel="0" collapsed="false">
      <c r="B9" s="87" t="str">
        <f aca="false">INTRO!B9</f>
        <v>Costinha</v>
      </c>
      <c r="C9" s="88" t="str">
        <f aca="false">IF($B9=C$2,"-",IF(COUNTIF(CORRIDA!$M:$M,$B9&amp;" d. "&amp;C$2)=0,"",COUNTIF(CORRIDA!$M:$M,$B9&amp;" d. "&amp;C$2)))</f>
        <v/>
      </c>
      <c r="D9" s="88" t="str">
        <f aca="false">IF($B9=D$2,"-",IF(COUNTIF(CORRIDA!$M:$M,$B9&amp;" d. "&amp;D$2)=0,"",COUNTIF(CORRIDA!$M:$M,$B9&amp;" d. "&amp;D$2)))</f>
        <v/>
      </c>
      <c r="E9" s="88" t="str">
        <f aca="false">IF($B9=E$2,"-",IF(COUNTIF(CORRIDA!$M:$M,$B9&amp;" d. "&amp;E$2)=0,"",COUNTIF(CORRIDA!$M:$M,$B9&amp;" d. "&amp;E$2)))</f>
        <v/>
      </c>
      <c r="F9" s="88" t="str">
        <f aca="false">IF($B9=F$2,"-",IF(COUNTIF(CORRIDA!$M:$M,$B9&amp;" d. "&amp;F$2)=0,"",COUNTIF(CORRIDA!$M:$M,$B9&amp;" d. "&amp;F$2)))</f>
        <v/>
      </c>
      <c r="G9" s="88" t="str">
        <f aca="false">IF($B9=G$2,"-",IF(COUNTIF(CORRIDA!$M:$M,$B9&amp;" d. "&amp;G$2)=0,"",COUNTIF(CORRIDA!$M:$M,$B9&amp;" d. "&amp;G$2)))</f>
        <v/>
      </c>
      <c r="H9" s="88" t="str">
        <f aca="false">IF($B9=H$2,"-",IF(COUNTIF(CORRIDA!$M:$M,$B9&amp;" d. "&amp;H$2)=0,"",COUNTIF(CORRIDA!$M:$M,$B9&amp;" d. "&amp;H$2)))</f>
        <v/>
      </c>
      <c r="I9" s="88" t="str">
        <f aca="false">IF($B9=I$2,"-",IF(COUNTIF(CORRIDA!$M:$M,$B9&amp;" d. "&amp;I$2)=0,"",COUNTIF(CORRIDA!$M:$M,$B9&amp;" d. "&amp;I$2)))</f>
        <v>-</v>
      </c>
      <c r="J9" s="88" t="str">
        <f aca="false">IF($B9=J$2,"-",IF(COUNTIF(CORRIDA!$M:$M,$B9&amp;" d. "&amp;J$2)=0,"",COUNTIF(CORRIDA!$M:$M,$B9&amp;" d. "&amp;J$2)))</f>
        <v/>
      </c>
      <c r="K9" s="88" t="str">
        <f aca="false">IF($B9=K$2,"-",IF(COUNTIF(CORRIDA!$M:$M,$B9&amp;" d. "&amp;K$2)=0,"",COUNTIF(CORRIDA!$M:$M,$B9&amp;" d. "&amp;K$2)))</f>
        <v/>
      </c>
      <c r="L9" s="88" t="str">
        <f aca="false">IF($B9=L$2,"-",IF(COUNTIF(CORRIDA!$M:$M,$B9&amp;" d. "&amp;L$2)=0,"",COUNTIF(CORRIDA!$M:$M,$B9&amp;" d. "&amp;L$2)))</f>
        <v/>
      </c>
      <c r="M9" s="88" t="str">
        <f aca="false">IF($B9=M$2,"-",IF(COUNTIF(CORRIDA!$M:$M,$B9&amp;" d. "&amp;M$2)=0,"",COUNTIF(CORRIDA!$M:$M,$B9&amp;" d. "&amp;M$2)))</f>
        <v/>
      </c>
      <c r="N9" s="88" t="str">
        <f aca="false">IF($B9=N$2,"-",IF(COUNTIF(CORRIDA!$M:$M,$B9&amp;" d. "&amp;N$2)=0,"",COUNTIF(CORRIDA!$M:$M,$B9&amp;" d. "&amp;N$2)))</f>
        <v/>
      </c>
      <c r="O9" s="88" t="str">
        <f aca="false">IF($B9=O$2,"-",IF(COUNTIF(CORRIDA!$M:$M,$B9&amp;" d. "&amp;O$2)=0,"",COUNTIF(CORRIDA!$M:$M,$B9&amp;" d. "&amp;O$2)))</f>
        <v/>
      </c>
      <c r="P9" s="88" t="str">
        <f aca="false">IF($B9=P$2,"-",IF(COUNTIF(CORRIDA!$M:$M,$B9&amp;" d. "&amp;P$2)=0,"",COUNTIF(CORRIDA!$M:$M,$B9&amp;" d. "&amp;P$2)))</f>
        <v/>
      </c>
      <c r="Q9" s="88" t="str">
        <f aca="false">IF($B9=Q$2,"-",IF(COUNTIF(CORRIDA!$M:$M,$B9&amp;" d. "&amp;Q$2)=0,"",COUNTIF(CORRIDA!$M:$M,$B9&amp;" d. "&amp;Q$2)))</f>
        <v/>
      </c>
      <c r="R9" s="88" t="str">
        <f aca="false">IF($B9=R$2,"-",IF(COUNTIF(CORRIDA!$M:$M,$B9&amp;" d. "&amp;R$2)=0,"",COUNTIF(CORRIDA!$M:$M,$B9&amp;" d. "&amp;R$2)))</f>
        <v/>
      </c>
      <c r="S9" s="88" t="str">
        <f aca="false">IF($B9=S$2,"-",IF(COUNTIF(CORRIDA!$M:$M,$B9&amp;" d. "&amp;S$2)=0,"",COUNTIF(CORRIDA!$M:$M,$B9&amp;" d. "&amp;S$2)))</f>
        <v/>
      </c>
      <c r="T9" s="88" t="str">
        <f aca="false">IF($B9=T$2,"-",IF(COUNTIF(CORRIDA!$M:$M,$B9&amp;" d. "&amp;T$2)=0,"",COUNTIF(CORRIDA!$M:$M,$B9&amp;" d. "&amp;T$2)))</f>
        <v/>
      </c>
      <c r="U9" s="88" t="str">
        <f aca="false">IF($B9=U$2,"-",IF(COUNTIF(CORRIDA!$M:$M,$B9&amp;" d. "&amp;U$2)=0,"",COUNTIF(CORRIDA!$M:$M,$B9&amp;" d. "&amp;U$2)))</f>
        <v/>
      </c>
      <c r="V9" s="88" t="str">
        <f aca="false">IF($B9=V$2,"-",IF(COUNTIF(CORRIDA!$M:$M,$B9&amp;" d. "&amp;V$2)=0,"",COUNTIF(CORRIDA!$M:$M,$B9&amp;" d. "&amp;V$2)))</f>
        <v/>
      </c>
      <c r="W9" s="88" t="str">
        <f aca="false">IF($B9=W$2,"-",IF(COUNTIF(CORRIDA!$M:$M,$B9&amp;" d. "&amp;W$2)=0,"",COUNTIF(CORRIDA!$M:$M,$B9&amp;" d. "&amp;W$2)))</f>
        <v/>
      </c>
      <c r="X9" s="88" t="str">
        <f aca="false">IF($B9=X$2,"-",IF(COUNTIF(CORRIDA!$M:$M,$B9&amp;" d. "&amp;X$2)=0,"",COUNTIF(CORRIDA!$M:$M,$B9&amp;" d. "&amp;X$2)))</f>
        <v/>
      </c>
      <c r="Y9" s="88" t="n">
        <f aca="false">IF($B9=Y$2,"-",IF(COUNTIF(CORRIDA!$M:$M,$B9&amp;" d. "&amp;Y$2)=0,"",COUNTIF(CORRIDA!$M:$M,$B9&amp;" d. "&amp;Y$2)))</f>
        <v>1</v>
      </c>
      <c r="Z9" s="88" t="str">
        <f aca="false">IF($B9=Z$2,"-",IF(COUNTIF(CORRIDA!$M:$M,$B9&amp;" d. "&amp;Z$2)=0,"",COUNTIF(CORRIDA!$M:$M,$B9&amp;" d. "&amp;Z$2)))</f>
        <v/>
      </c>
      <c r="AA9" s="88" t="str">
        <f aca="false">IF($B9=AA$2,"-",IF(COUNTIF(CORRIDA!$M:$M,$B9&amp;" d. "&amp;AA$2)=0,"",COUNTIF(CORRIDA!$M:$M,$B9&amp;" d. "&amp;AA$2)))</f>
        <v/>
      </c>
      <c r="AB9" s="88" t="str">
        <f aca="false">IF($B9=AB$2,"-",IF(COUNTIF(CORRIDA!$M:$M,$B9&amp;" d. "&amp;AB$2)=0,"",COUNTIF(CORRIDA!$M:$M,$B9&amp;" d. "&amp;AB$2)))</f>
        <v/>
      </c>
      <c r="AC9" s="88" t="str">
        <f aca="false">IF($B9=AC$2,"-",IF(COUNTIF(CORRIDA!$M:$M,$B9&amp;" d. "&amp;AC$2)=0,"",COUNTIF(CORRIDA!$M:$M,$B9&amp;" d. "&amp;AC$2)))</f>
        <v/>
      </c>
      <c r="AD9" s="88" t="str">
        <f aca="false">IF($B9=AD$2,"-",IF(COUNTIF(CORRIDA!$M:$M,$B9&amp;" d. "&amp;AD$2)=0,"",COUNTIF(CORRIDA!$M:$M,$B9&amp;" d. "&amp;AD$2)))</f>
        <v/>
      </c>
      <c r="AE9" s="88" t="str">
        <f aca="false">IF($B9=AE$2,"-",IF(COUNTIF(CORRIDA!$M:$M,$B9&amp;" d. "&amp;AE$2)=0,"",COUNTIF(CORRIDA!$M:$M,$B9&amp;" d. "&amp;AE$2)))</f>
        <v/>
      </c>
      <c r="AF9" s="88" t="str">
        <f aca="false">IF($B9=AF$2,"-",IF(COUNTIF(CORRIDA!$M:$M,$B9&amp;" d. "&amp;AF$2)=0,"",COUNTIF(CORRIDA!$M:$M,$B9&amp;" d. "&amp;AF$2)))</f>
        <v/>
      </c>
      <c r="AG9" s="88" t="str">
        <f aca="false">IF($B9=AG$2,"-",IF(COUNTIF(CORRIDA!$M:$M,$B9&amp;" d. "&amp;AG$2)=0,"",COUNTIF(CORRIDA!$M:$M,$B9&amp;" d. "&amp;AG$2)))</f>
        <v/>
      </c>
      <c r="AH9" s="88" t="str">
        <f aca="false">IF($B9=AH$2,"-",IF(COUNTIF(CORRIDA!$M:$M,$B9&amp;" d. "&amp;AH$2)=0,"",COUNTIF(CORRIDA!$M:$M,$B9&amp;" d. "&amp;AH$2)))</f>
        <v/>
      </c>
      <c r="AI9" s="88" t="str">
        <f aca="false">IF($B9=AI$2,"-",IF(COUNTIF(CORRIDA!$M:$M,$B9&amp;" d. "&amp;AI$2)=0,"",COUNTIF(CORRIDA!$M:$M,$B9&amp;" d. "&amp;AI$2)))</f>
        <v/>
      </c>
      <c r="AJ9" s="88" t="str">
        <f aca="false">IF($B9=AJ$2,"-",IF(COUNTIF(CORRIDA!$M:$M,$B9&amp;" d. "&amp;AJ$2)=0,"",COUNTIF(CORRIDA!$M:$M,$B9&amp;" d. "&amp;AJ$2)))</f>
        <v/>
      </c>
      <c r="AK9" s="88" t="n">
        <f aca="false">IF($B9=AK$2,"-",IF(COUNTIF(CORRIDA!$M:$M,$B9&amp;" d. "&amp;AK$2)=0,"",COUNTIF(CORRIDA!$M:$M,$B9&amp;" d. "&amp;AK$2)))</f>
        <v>1</v>
      </c>
      <c r="AL9" s="88" t="str">
        <f aca="false">IF($B9=AL$2,"-",IF(COUNTIF(CORRIDA!$M:$M,$B9&amp;" d. "&amp;AL$2)=0,"",COUNTIF(CORRIDA!$M:$M,$B9&amp;" d. "&amp;AL$2)))</f>
        <v/>
      </c>
      <c r="AM9" s="88" t="str">
        <f aca="false">IF($B9=AM$2,"-",IF(COUNTIF(CORRIDA!$M:$M,$B9&amp;" d. "&amp;AM$2)=0,"",COUNTIF(CORRIDA!$M:$M,$B9&amp;" d. "&amp;AM$2)))</f>
        <v/>
      </c>
      <c r="AN9" s="88" t="str">
        <f aca="false">IF($B9=AN$2,"-",IF(COUNTIF(CORRIDA!$M:$M,$B9&amp;" d. "&amp;AN$2)=0,"",COUNTIF(CORRIDA!$M:$M,$B9&amp;" d. "&amp;AN$2)))</f>
        <v/>
      </c>
      <c r="AO9" s="88" t="str">
        <f aca="false">IF($B9=AO$2,"-",IF(COUNTIF(CORRIDA!$M:$M,$B9&amp;" d. "&amp;AO$2)=0,"",COUNTIF(CORRIDA!$M:$M,$B9&amp;" d. "&amp;AO$2)))</f>
        <v/>
      </c>
      <c r="AP9" s="88" t="str">
        <f aca="false">IF($B9=AP$2,"-",IF(COUNTIF(CORRIDA!$M:$M,$B9&amp;" d. "&amp;AP$2)=0,"",COUNTIF(CORRIDA!$M:$M,$B9&amp;" d. "&amp;AP$2)))</f>
        <v/>
      </c>
      <c r="AQ9" s="88" t="str">
        <f aca="false">IF($B9=AQ$2,"-",IF(COUNTIF(CORRIDA!$M:$M,$B9&amp;" d. "&amp;AQ$2)=0,"",COUNTIF(CORRIDA!$M:$M,$B9&amp;" d. "&amp;AQ$2)))</f>
        <v/>
      </c>
      <c r="AR9" s="88" t="str">
        <f aca="false">IF($B9=AR$2,"-",IF(COUNTIF(CORRIDA!$M:$M,$B9&amp;" d. "&amp;AR$2)=0,"",COUNTIF(CORRIDA!$M:$M,$B9&amp;" d. "&amp;AR$2)))</f>
        <v/>
      </c>
      <c r="AS9" s="88" t="str">
        <f aca="false">IF($B9=AS$2,"-",IF(COUNTIF(CORRIDA!$M:$M,$B9&amp;" d. "&amp;AS$2)=0,"",COUNTIF(CORRIDA!$M:$M,$B9&amp;" d. "&amp;AS$2)))</f>
        <v/>
      </c>
      <c r="AT9" s="88" t="n">
        <f aca="false">IF($B9=AT$2,"-",IF(COUNTIF(CORRIDA!$M:$M,$B9&amp;" d. "&amp;AT$2)=0,"",COUNTIF(CORRIDA!$M:$M,$B9&amp;" d. "&amp;AT$2)))</f>
        <v>1</v>
      </c>
      <c r="AU9" s="88" t="str">
        <f aca="false">IF($B9=AU$2,"-",IF(COUNTIF(CORRIDA!$M:$M,$B9&amp;" d. "&amp;AU$2)=0,"",COUNTIF(CORRIDA!$M:$M,$B9&amp;" d. "&amp;AU$2)))</f>
        <v/>
      </c>
      <c r="AV9" s="88" t="str">
        <f aca="false">IF($B9=AV$2,"-",IF(COUNTIF(CORRIDA!$M:$M,$B9&amp;" d. "&amp;AV$2)=0,"",COUNTIF(CORRIDA!$M:$M,$B9&amp;" d. "&amp;AV$2)))</f>
        <v/>
      </c>
      <c r="AW9" s="88" t="n">
        <f aca="false">IF($B9=AW$2,"-",IF(COUNTIF(CORRIDA!$M:$M,$B9&amp;" d. "&amp;AW$2)=0,"",COUNTIF(CORRIDA!$M:$M,$B9&amp;" d. "&amp;AW$2)))</f>
        <v>1</v>
      </c>
      <c r="AX9" s="88" t="str">
        <f aca="false">IF($B9=AX$2,"-",IF(COUNTIF(CORRIDA!$M:$M,$B9&amp;" d. "&amp;AX$2)=0,"",COUNTIF(CORRIDA!$M:$M,$B9&amp;" d. "&amp;AX$2)))</f>
        <v/>
      </c>
      <c r="AY9" s="88" t="str">
        <f aca="false">IF($B9=AY$2,"-",IF(COUNTIF(CORRIDA!$M:$M,$B9&amp;" d. "&amp;AY$2)=0,"",COUNTIF(CORRIDA!$M:$M,$B9&amp;" d. "&amp;AY$2)))</f>
        <v/>
      </c>
      <c r="AZ9" s="88" t="str">
        <f aca="false">IF($B9=AZ$2,"-",IF(COUNTIF(CORRIDA!$M:$M,$B9&amp;" d. "&amp;AZ$2)=0,"",COUNTIF(CORRIDA!$M:$M,$B9&amp;" d. "&amp;AZ$2)))</f>
        <v/>
      </c>
      <c r="BA9" s="89" t="n">
        <f aca="false">SUM(C9:AZ9)</f>
        <v>4</v>
      </c>
      <c r="BE9" s="87" t="str">
        <f aca="false">B9</f>
        <v>Costinha</v>
      </c>
      <c r="BF9" s="90" t="str">
        <f aca="false">IF($B9=BF$2,"-",IF(COUNTIF(CORRIDA!$M:$M,$B9&amp;" d. "&amp;BF$2)+COUNTIF(CORRIDA!$M:$M,BF$2&amp;" d. "&amp;$B9)=0,"",COUNTIF(CORRIDA!$M:$M,$B9&amp;" d. "&amp;BF$2)+COUNTIF(CORRIDA!$M:$M,BF$2&amp;" d. "&amp;$B9)))</f>
        <v/>
      </c>
      <c r="BG9" s="90" t="str">
        <f aca="false">IF($B9=BG$2,"-",IF(COUNTIF(CORRIDA!$M:$M,$B9&amp;" d. "&amp;BG$2)+COUNTIF(CORRIDA!$M:$M,BG$2&amp;" d. "&amp;$B9)=0,"",COUNTIF(CORRIDA!$M:$M,$B9&amp;" d. "&amp;BG$2)+COUNTIF(CORRIDA!$M:$M,BG$2&amp;" d. "&amp;$B9)))</f>
        <v/>
      </c>
      <c r="BH9" s="90" t="str">
        <f aca="false">IF($B9=BH$2,"-",IF(COUNTIF(CORRIDA!$M:$M,$B9&amp;" d. "&amp;BH$2)+COUNTIF(CORRIDA!$M:$M,BH$2&amp;" d. "&amp;$B9)=0,"",COUNTIF(CORRIDA!$M:$M,$B9&amp;" d. "&amp;BH$2)+COUNTIF(CORRIDA!$M:$M,BH$2&amp;" d. "&amp;$B9)))</f>
        <v/>
      </c>
      <c r="BI9" s="90" t="str">
        <f aca="false">IF($B9=BI$2,"-",IF(COUNTIF(CORRIDA!$M:$M,$B9&amp;" d. "&amp;BI$2)+COUNTIF(CORRIDA!$M:$M,BI$2&amp;" d. "&amp;$B9)=0,"",COUNTIF(CORRIDA!$M:$M,$B9&amp;" d. "&amp;BI$2)+COUNTIF(CORRIDA!$M:$M,BI$2&amp;" d. "&amp;$B9)))</f>
        <v/>
      </c>
      <c r="BJ9" s="90" t="n">
        <f aca="false">IF($B9=BJ$2,"-",IF(COUNTIF(CORRIDA!$M:$M,$B9&amp;" d. "&amp;BJ$2)+COUNTIF(CORRIDA!$M:$M,BJ$2&amp;" d. "&amp;$B9)=0,"",COUNTIF(CORRIDA!$M:$M,$B9&amp;" d. "&amp;BJ$2)+COUNTIF(CORRIDA!$M:$M,BJ$2&amp;" d. "&amp;$B9)))</f>
        <v>1</v>
      </c>
      <c r="BK9" s="90" t="str">
        <f aca="false">IF($B9=BK$2,"-",IF(COUNTIF(CORRIDA!$M:$M,$B9&amp;" d. "&amp;BK$2)+COUNTIF(CORRIDA!$M:$M,BK$2&amp;" d. "&amp;$B9)=0,"",COUNTIF(CORRIDA!$M:$M,$B9&amp;" d. "&amp;BK$2)+COUNTIF(CORRIDA!$M:$M,BK$2&amp;" d. "&amp;$B9)))</f>
        <v/>
      </c>
      <c r="BL9" s="90" t="str">
        <f aca="false">IF($B9=BL$2,"-",IF(COUNTIF(CORRIDA!$M:$M,$B9&amp;" d. "&amp;BL$2)+COUNTIF(CORRIDA!$M:$M,BL$2&amp;" d. "&amp;$B9)=0,"",COUNTIF(CORRIDA!$M:$M,$B9&amp;" d. "&amp;BL$2)+COUNTIF(CORRIDA!$M:$M,BL$2&amp;" d. "&amp;$B9)))</f>
        <v>-</v>
      </c>
      <c r="BM9" s="90" t="str">
        <f aca="false">IF($B9=BM$2,"-",IF(COUNTIF(CORRIDA!$M:$M,$B9&amp;" d. "&amp;BM$2)+COUNTIF(CORRIDA!$M:$M,BM$2&amp;" d. "&amp;$B9)=0,"",COUNTIF(CORRIDA!$M:$M,$B9&amp;" d. "&amp;BM$2)+COUNTIF(CORRIDA!$M:$M,BM$2&amp;" d. "&amp;$B9)))</f>
        <v/>
      </c>
      <c r="BN9" s="90" t="str">
        <f aca="false">IF($B9=BN$2,"-",IF(COUNTIF(CORRIDA!$M:$M,$B9&amp;" d. "&amp;BN$2)+COUNTIF(CORRIDA!$M:$M,BN$2&amp;" d. "&amp;$B9)=0,"",COUNTIF(CORRIDA!$M:$M,$B9&amp;" d. "&amp;BN$2)+COUNTIF(CORRIDA!$M:$M,BN$2&amp;" d. "&amp;$B9)))</f>
        <v/>
      </c>
      <c r="BO9" s="90" t="str">
        <f aca="false">IF($B9=BO$2,"-",IF(COUNTIF(CORRIDA!$M:$M,$B9&amp;" d. "&amp;BO$2)+COUNTIF(CORRIDA!$M:$M,BO$2&amp;" d. "&amp;$B9)=0,"",COUNTIF(CORRIDA!$M:$M,$B9&amp;" d. "&amp;BO$2)+COUNTIF(CORRIDA!$M:$M,BO$2&amp;" d. "&amp;$B9)))</f>
        <v/>
      </c>
      <c r="BP9" s="90" t="str">
        <f aca="false">IF($B9=BP$2,"-",IF(COUNTIF(CORRIDA!$M:$M,$B9&amp;" d. "&amp;BP$2)+COUNTIF(CORRIDA!$M:$M,BP$2&amp;" d. "&amp;$B9)=0,"",COUNTIF(CORRIDA!$M:$M,$B9&amp;" d. "&amp;BP$2)+COUNTIF(CORRIDA!$M:$M,BP$2&amp;" d. "&amp;$B9)))</f>
        <v/>
      </c>
      <c r="BQ9" s="90" t="str">
        <f aca="false">IF($B9=BQ$2,"-",IF(COUNTIF(CORRIDA!$M:$M,$B9&amp;" d. "&amp;BQ$2)+COUNTIF(CORRIDA!$M:$M,BQ$2&amp;" d. "&amp;$B9)=0,"",COUNTIF(CORRIDA!$M:$M,$B9&amp;" d. "&amp;BQ$2)+COUNTIF(CORRIDA!$M:$M,BQ$2&amp;" d. "&amp;$B9)))</f>
        <v/>
      </c>
      <c r="BR9" s="90" t="str">
        <f aca="false">IF($B9=BR$2,"-",IF(COUNTIF(CORRIDA!$M:$M,$B9&amp;" d. "&amp;BR$2)+COUNTIF(CORRIDA!$M:$M,BR$2&amp;" d. "&amp;$B9)=0,"",COUNTIF(CORRIDA!$M:$M,$B9&amp;" d. "&amp;BR$2)+COUNTIF(CORRIDA!$M:$M,BR$2&amp;" d. "&amp;$B9)))</f>
        <v/>
      </c>
      <c r="BS9" s="90" t="str">
        <f aca="false">IF($B9=BS$2,"-",IF(COUNTIF(CORRIDA!$M:$M,$B9&amp;" d. "&amp;BS$2)+COUNTIF(CORRIDA!$M:$M,BS$2&amp;" d. "&amp;$B9)=0,"",COUNTIF(CORRIDA!$M:$M,$B9&amp;" d. "&amp;BS$2)+COUNTIF(CORRIDA!$M:$M,BS$2&amp;" d. "&amp;$B9)))</f>
        <v/>
      </c>
      <c r="BT9" s="90" t="str">
        <f aca="false">IF($B9=BT$2,"-",IF(COUNTIF(CORRIDA!$M:$M,$B9&amp;" d. "&amp;BT$2)+COUNTIF(CORRIDA!$M:$M,BT$2&amp;" d. "&amp;$B9)=0,"",COUNTIF(CORRIDA!$M:$M,$B9&amp;" d. "&amp;BT$2)+COUNTIF(CORRIDA!$M:$M,BT$2&amp;" d. "&amp;$B9)))</f>
        <v/>
      </c>
      <c r="BU9" s="90" t="str">
        <f aca="false">IF($B9=BU$2,"-",IF(COUNTIF(CORRIDA!$M:$M,$B9&amp;" d. "&amp;BU$2)+COUNTIF(CORRIDA!$M:$M,BU$2&amp;" d. "&amp;$B9)=0,"",COUNTIF(CORRIDA!$M:$M,$B9&amp;" d. "&amp;BU$2)+COUNTIF(CORRIDA!$M:$M,BU$2&amp;" d. "&amp;$B9)))</f>
        <v/>
      </c>
      <c r="BV9" s="90" t="str">
        <f aca="false">IF($B9=BV$2,"-",IF(COUNTIF(CORRIDA!$M:$M,$B9&amp;" d. "&amp;BV$2)+COUNTIF(CORRIDA!$M:$M,BV$2&amp;" d. "&amp;$B9)=0,"",COUNTIF(CORRIDA!$M:$M,$B9&amp;" d. "&amp;BV$2)+COUNTIF(CORRIDA!$M:$M,BV$2&amp;" d. "&amp;$B9)))</f>
        <v/>
      </c>
      <c r="BW9" s="90" t="str">
        <f aca="false">IF($B9=BW$2,"-",IF(COUNTIF(CORRIDA!$M:$M,$B9&amp;" d. "&amp;BW$2)+COUNTIF(CORRIDA!$M:$M,BW$2&amp;" d. "&amp;$B9)=0,"",COUNTIF(CORRIDA!$M:$M,$B9&amp;" d. "&amp;BW$2)+COUNTIF(CORRIDA!$M:$M,BW$2&amp;" d. "&amp;$B9)))</f>
        <v/>
      </c>
      <c r="BX9" s="90" t="str">
        <f aca="false">IF($B9=BX$2,"-",IF(COUNTIF(CORRIDA!$M:$M,$B9&amp;" d. "&amp;BX$2)+COUNTIF(CORRIDA!$M:$M,BX$2&amp;" d. "&amp;$B9)=0,"",COUNTIF(CORRIDA!$M:$M,$B9&amp;" d. "&amp;BX$2)+COUNTIF(CORRIDA!$M:$M,BX$2&amp;" d. "&amp;$B9)))</f>
        <v/>
      </c>
      <c r="BY9" s="90" t="str">
        <f aca="false">IF($B9=BY$2,"-",IF(COUNTIF(CORRIDA!$M:$M,$B9&amp;" d. "&amp;BY$2)+COUNTIF(CORRIDA!$M:$M,BY$2&amp;" d. "&amp;$B9)=0,"",COUNTIF(CORRIDA!$M:$M,$B9&amp;" d. "&amp;BY$2)+COUNTIF(CORRIDA!$M:$M,BY$2&amp;" d. "&amp;$B9)))</f>
        <v/>
      </c>
      <c r="BZ9" s="90" t="str">
        <f aca="false">IF($B9=BZ$2,"-",IF(COUNTIF(CORRIDA!$M:$M,$B9&amp;" d. "&amp;BZ$2)+COUNTIF(CORRIDA!$M:$M,BZ$2&amp;" d. "&amp;$B9)=0,"",COUNTIF(CORRIDA!$M:$M,$B9&amp;" d. "&amp;BZ$2)+COUNTIF(CORRIDA!$M:$M,BZ$2&amp;" d. "&amp;$B9)))</f>
        <v/>
      </c>
      <c r="CA9" s="90" t="str">
        <f aca="false">IF($B9=CA$2,"-",IF(COUNTIF(CORRIDA!$M:$M,$B9&amp;" d. "&amp;CA$2)+COUNTIF(CORRIDA!$M:$M,CA$2&amp;" d. "&amp;$B9)=0,"",COUNTIF(CORRIDA!$M:$M,$B9&amp;" d. "&amp;CA$2)+COUNTIF(CORRIDA!$M:$M,CA$2&amp;" d. "&amp;$B9)))</f>
        <v/>
      </c>
      <c r="CB9" s="90" t="n">
        <f aca="false">IF($B9=CB$2,"-",IF(COUNTIF(CORRIDA!$M:$M,$B9&amp;" d. "&amp;CB$2)+COUNTIF(CORRIDA!$M:$M,CB$2&amp;" d. "&amp;$B9)=0,"",COUNTIF(CORRIDA!$M:$M,$B9&amp;" d. "&amp;CB$2)+COUNTIF(CORRIDA!$M:$M,CB$2&amp;" d. "&amp;$B9)))</f>
        <v>1</v>
      </c>
      <c r="CC9" s="90" t="str">
        <f aca="false">IF($B9=CC$2,"-",IF(COUNTIF(CORRIDA!$M:$M,$B9&amp;" d. "&amp;CC$2)+COUNTIF(CORRIDA!$M:$M,CC$2&amp;" d. "&amp;$B9)=0,"",COUNTIF(CORRIDA!$M:$M,$B9&amp;" d. "&amp;CC$2)+COUNTIF(CORRIDA!$M:$M,CC$2&amp;" d. "&amp;$B9)))</f>
        <v/>
      </c>
      <c r="CD9" s="90" t="str">
        <f aca="false">IF($B9=CD$2,"-",IF(COUNTIF(CORRIDA!$M:$M,$B9&amp;" d. "&amp;CD$2)+COUNTIF(CORRIDA!$M:$M,CD$2&amp;" d. "&amp;$B9)=0,"",COUNTIF(CORRIDA!$M:$M,$B9&amp;" d. "&amp;CD$2)+COUNTIF(CORRIDA!$M:$M,CD$2&amp;" d. "&amp;$B9)))</f>
        <v/>
      </c>
      <c r="CE9" s="90" t="str">
        <f aca="false">IF($B9=CE$2,"-",IF(COUNTIF(CORRIDA!$M:$M,$B9&amp;" d. "&amp;CE$2)+COUNTIF(CORRIDA!$M:$M,CE$2&amp;" d. "&amp;$B9)=0,"",COUNTIF(CORRIDA!$M:$M,$B9&amp;" d. "&amp;CE$2)+COUNTIF(CORRIDA!$M:$M,CE$2&amp;" d. "&amp;$B9)))</f>
        <v/>
      </c>
      <c r="CF9" s="90" t="str">
        <f aca="false">IF($B9=CF$2,"-",IF(COUNTIF(CORRIDA!$M:$M,$B9&amp;" d. "&amp;CF$2)+COUNTIF(CORRIDA!$M:$M,CF$2&amp;" d. "&amp;$B9)=0,"",COUNTIF(CORRIDA!$M:$M,$B9&amp;" d. "&amp;CF$2)+COUNTIF(CORRIDA!$M:$M,CF$2&amp;" d. "&amp;$B9)))</f>
        <v/>
      </c>
      <c r="CG9" s="90" t="str">
        <f aca="false">IF($B9=CG$2,"-",IF(COUNTIF(CORRIDA!$M:$M,$B9&amp;" d. "&amp;CG$2)+COUNTIF(CORRIDA!$M:$M,CG$2&amp;" d. "&amp;$B9)=0,"",COUNTIF(CORRIDA!$M:$M,$B9&amp;" d. "&amp;CG$2)+COUNTIF(CORRIDA!$M:$M,CG$2&amp;" d. "&amp;$B9)))</f>
        <v/>
      </c>
      <c r="CH9" s="90" t="str">
        <f aca="false">IF($B9=CH$2,"-",IF(COUNTIF(CORRIDA!$M:$M,$B9&amp;" d. "&amp;CH$2)+COUNTIF(CORRIDA!$M:$M,CH$2&amp;" d. "&amp;$B9)=0,"",COUNTIF(CORRIDA!$M:$M,$B9&amp;" d. "&amp;CH$2)+COUNTIF(CORRIDA!$M:$M,CH$2&amp;" d. "&amp;$B9)))</f>
        <v/>
      </c>
      <c r="CI9" s="90" t="str">
        <f aca="false">IF($B9=CI$2,"-",IF(COUNTIF(CORRIDA!$M:$M,$B9&amp;" d. "&amp;CI$2)+COUNTIF(CORRIDA!$M:$M,CI$2&amp;" d. "&amp;$B9)=0,"",COUNTIF(CORRIDA!$M:$M,$B9&amp;" d. "&amp;CI$2)+COUNTIF(CORRIDA!$M:$M,CI$2&amp;" d. "&amp;$B9)))</f>
        <v/>
      </c>
      <c r="CJ9" s="90" t="str">
        <f aca="false">IF($B9=CJ$2,"-",IF(COUNTIF(CORRIDA!$M:$M,$B9&amp;" d. "&amp;CJ$2)+COUNTIF(CORRIDA!$M:$M,CJ$2&amp;" d. "&amp;$B9)=0,"",COUNTIF(CORRIDA!$M:$M,$B9&amp;" d. "&amp;CJ$2)+COUNTIF(CORRIDA!$M:$M,CJ$2&amp;" d. "&amp;$B9)))</f>
        <v/>
      </c>
      <c r="CK9" s="90" t="str">
        <f aca="false">IF($B9=CK$2,"-",IF(COUNTIF(CORRIDA!$M:$M,$B9&amp;" d. "&amp;CK$2)+COUNTIF(CORRIDA!$M:$M,CK$2&amp;" d. "&amp;$B9)=0,"",COUNTIF(CORRIDA!$M:$M,$B9&amp;" d. "&amp;CK$2)+COUNTIF(CORRIDA!$M:$M,CK$2&amp;" d. "&amp;$B9)))</f>
        <v/>
      </c>
      <c r="CL9" s="90" t="str">
        <f aca="false">IF($B9=CL$2,"-",IF(COUNTIF(CORRIDA!$M:$M,$B9&amp;" d. "&amp;CL$2)+COUNTIF(CORRIDA!$M:$M,CL$2&amp;" d. "&amp;$B9)=0,"",COUNTIF(CORRIDA!$M:$M,$B9&amp;" d. "&amp;CL$2)+COUNTIF(CORRIDA!$M:$M,CL$2&amp;" d. "&amp;$B9)))</f>
        <v/>
      </c>
      <c r="CM9" s="90" t="str">
        <f aca="false">IF($B9=CM$2,"-",IF(COUNTIF(CORRIDA!$M:$M,$B9&amp;" d. "&amp;CM$2)+COUNTIF(CORRIDA!$M:$M,CM$2&amp;" d. "&amp;$B9)=0,"",COUNTIF(CORRIDA!$M:$M,$B9&amp;" d. "&amp;CM$2)+COUNTIF(CORRIDA!$M:$M,CM$2&amp;" d. "&amp;$B9)))</f>
        <v/>
      </c>
      <c r="CN9" s="90" t="n">
        <f aca="false">IF($B9=CN$2,"-",IF(COUNTIF(CORRIDA!$M:$M,$B9&amp;" d. "&amp;CN$2)+COUNTIF(CORRIDA!$M:$M,CN$2&amp;" d. "&amp;$B9)=0,"",COUNTIF(CORRIDA!$M:$M,$B9&amp;" d. "&amp;CN$2)+COUNTIF(CORRIDA!$M:$M,CN$2&amp;" d. "&amp;$B9)))</f>
        <v>1</v>
      </c>
      <c r="CO9" s="90" t="str">
        <f aca="false">IF($B9=CO$2,"-",IF(COUNTIF(CORRIDA!$M:$M,$B9&amp;" d. "&amp;CO$2)+COUNTIF(CORRIDA!$M:$M,CO$2&amp;" d. "&amp;$B9)=0,"",COUNTIF(CORRIDA!$M:$M,$B9&amp;" d. "&amp;CO$2)+COUNTIF(CORRIDA!$M:$M,CO$2&amp;" d. "&amp;$B9)))</f>
        <v/>
      </c>
      <c r="CP9" s="90" t="str">
        <f aca="false">IF($B9=CP$2,"-",IF(COUNTIF(CORRIDA!$M:$M,$B9&amp;" d. "&amp;CP$2)+COUNTIF(CORRIDA!$M:$M,CP$2&amp;" d. "&amp;$B9)=0,"",COUNTIF(CORRIDA!$M:$M,$B9&amp;" d. "&amp;CP$2)+COUNTIF(CORRIDA!$M:$M,CP$2&amp;" d. "&amp;$B9)))</f>
        <v/>
      </c>
      <c r="CQ9" s="90" t="str">
        <f aca="false">IF($B9=CQ$2,"-",IF(COUNTIF(CORRIDA!$M:$M,$B9&amp;" d. "&amp;CQ$2)+COUNTIF(CORRIDA!$M:$M,CQ$2&amp;" d. "&amp;$B9)=0,"",COUNTIF(CORRIDA!$M:$M,$B9&amp;" d. "&amp;CQ$2)+COUNTIF(CORRIDA!$M:$M,CQ$2&amp;" d. "&amp;$B9)))</f>
        <v/>
      </c>
      <c r="CR9" s="90" t="str">
        <f aca="false">IF($B9=CR$2,"-",IF(COUNTIF(CORRIDA!$M:$M,$B9&amp;" d. "&amp;CR$2)+COUNTIF(CORRIDA!$M:$M,CR$2&amp;" d. "&amp;$B9)=0,"",COUNTIF(CORRIDA!$M:$M,$B9&amp;" d. "&amp;CR$2)+COUNTIF(CORRIDA!$M:$M,CR$2&amp;" d. "&amp;$B9)))</f>
        <v/>
      </c>
      <c r="CS9" s="90" t="str">
        <f aca="false">IF($B9=CS$2,"-",IF(COUNTIF(CORRIDA!$M:$M,$B9&amp;" d. "&amp;CS$2)+COUNTIF(CORRIDA!$M:$M,CS$2&amp;" d. "&amp;$B9)=0,"",COUNTIF(CORRIDA!$M:$M,$B9&amp;" d. "&amp;CS$2)+COUNTIF(CORRIDA!$M:$M,CS$2&amp;" d. "&amp;$B9)))</f>
        <v/>
      </c>
      <c r="CT9" s="90" t="str">
        <f aca="false">IF($B9=CT$2,"-",IF(COUNTIF(CORRIDA!$M:$M,$B9&amp;" d. "&amp;CT$2)+COUNTIF(CORRIDA!$M:$M,CT$2&amp;" d. "&amp;$B9)=0,"",COUNTIF(CORRIDA!$M:$M,$B9&amp;" d. "&amp;CT$2)+COUNTIF(CORRIDA!$M:$M,CT$2&amp;" d. "&amp;$B9)))</f>
        <v/>
      </c>
      <c r="CU9" s="90" t="str">
        <f aca="false">IF($B9=CU$2,"-",IF(COUNTIF(CORRIDA!$M:$M,$B9&amp;" d. "&amp;CU$2)+COUNTIF(CORRIDA!$M:$M,CU$2&amp;" d. "&amp;$B9)=0,"",COUNTIF(CORRIDA!$M:$M,$B9&amp;" d. "&amp;CU$2)+COUNTIF(CORRIDA!$M:$M,CU$2&amp;" d. "&amp;$B9)))</f>
        <v/>
      </c>
      <c r="CV9" s="90" t="str">
        <f aca="false">IF($B9=CV$2,"-",IF(COUNTIF(CORRIDA!$M:$M,$B9&amp;" d. "&amp;CV$2)+COUNTIF(CORRIDA!$M:$M,CV$2&amp;" d. "&amp;$B9)=0,"",COUNTIF(CORRIDA!$M:$M,$B9&amp;" d. "&amp;CV$2)+COUNTIF(CORRIDA!$M:$M,CV$2&amp;" d. "&amp;$B9)))</f>
        <v/>
      </c>
      <c r="CW9" s="90" t="n">
        <f aca="false">IF($B9=CW$2,"-",IF(COUNTIF(CORRIDA!$M:$M,$B9&amp;" d. "&amp;CW$2)+COUNTIF(CORRIDA!$M:$M,CW$2&amp;" d. "&amp;$B9)=0,"",COUNTIF(CORRIDA!$M:$M,$B9&amp;" d. "&amp;CW$2)+COUNTIF(CORRIDA!$M:$M,CW$2&amp;" d. "&amp;$B9)))</f>
        <v>1</v>
      </c>
      <c r="CX9" s="90" t="str">
        <f aca="false">IF($B9=CX$2,"-",IF(COUNTIF(CORRIDA!$M:$M,$B9&amp;" d. "&amp;CX$2)+COUNTIF(CORRIDA!$M:$M,CX$2&amp;" d. "&amp;$B9)=0,"",COUNTIF(CORRIDA!$M:$M,$B9&amp;" d. "&amp;CX$2)+COUNTIF(CORRIDA!$M:$M,CX$2&amp;" d. "&amp;$B9)))</f>
        <v/>
      </c>
      <c r="CY9" s="90" t="n">
        <f aca="false">IF($B9=CY$2,"-",IF(COUNTIF(CORRIDA!$M:$M,$B9&amp;" d. "&amp;CY$2)+COUNTIF(CORRIDA!$M:$M,CY$2&amp;" d. "&amp;$B9)=0,"",COUNTIF(CORRIDA!$M:$M,$B9&amp;" d. "&amp;CY$2)+COUNTIF(CORRIDA!$M:$M,CY$2&amp;" d. "&amp;$B9)))</f>
        <v>2</v>
      </c>
      <c r="CZ9" s="90" t="n">
        <f aca="false">IF($B9=CZ$2,"-",IF(COUNTIF(CORRIDA!$M:$M,$B9&amp;" d. "&amp;CZ$2)+COUNTIF(CORRIDA!$M:$M,CZ$2&amp;" d. "&amp;$B9)=0,"",COUNTIF(CORRIDA!$M:$M,$B9&amp;" d. "&amp;CZ$2)+COUNTIF(CORRIDA!$M:$M,CZ$2&amp;" d. "&amp;$B9)))</f>
        <v>1</v>
      </c>
      <c r="DA9" s="90" t="str">
        <f aca="false">IF($B9=DA$2,"-",IF(COUNTIF(CORRIDA!$M:$M,$B9&amp;" d. "&amp;DA$2)+COUNTIF(CORRIDA!$M:$M,DA$2&amp;" d. "&amp;$B9)=0,"",COUNTIF(CORRIDA!$M:$M,$B9&amp;" d. "&amp;DA$2)+COUNTIF(CORRIDA!$M:$M,DA$2&amp;" d. "&amp;$B9)))</f>
        <v/>
      </c>
      <c r="DB9" s="90" t="str">
        <f aca="false">IF($B9=DB$2,"-",IF(COUNTIF(CORRIDA!$M:$M,$B9&amp;" d. "&amp;DB$2)+COUNTIF(CORRIDA!$M:$M,DB$2&amp;" d. "&amp;$B9)=0,"",COUNTIF(CORRIDA!$M:$M,$B9&amp;" d. "&amp;DB$2)+COUNTIF(CORRIDA!$M:$M,DB$2&amp;" d. "&amp;$B9)))</f>
        <v/>
      </c>
      <c r="DC9" s="90" t="str">
        <f aca="false">IF($B9=DC$2,"-",IF(COUNTIF(CORRIDA!$M:$M,$B9&amp;" d. "&amp;DC$2)+COUNTIF(CORRIDA!$M:$M,DC$2&amp;" d. "&amp;$B9)=0,"",COUNTIF(CORRIDA!$M:$M,$B9&amp;" d. "&amp;DC$2)+COUNTIF(CORRIDA!$M:$M,DC$2&amp;" d. "&amp;$B9)))</f>
        <v/>
      </c>
      <c r="DD9" s="89" t="n">
        <f aca="false">SUM(BF9:DC9)</f>
        <v>7</v>
      </c>
      <c r="DE9" s="91" t="n">
        <f aca="false">COUNTIF(BF9:DC9,"&gt;0")</f>
        <v>6</v>
      </c>
      <c r="DF9" s="92" t="n">
        <f aca="false">IF(COUNTIF(BF9:DC9,"&gt;0")&lt;10,0,QUOTIENT(COUNTIF(BF9:DC9,"&gt;0"),5)*50)</f>
        <v>0</v>
      </c>
      <c r="DG9" s="93"/>
      <c r="DH9" s="87" t="str">
        <f aca="false">BE9</f>
        <v>Costinha</v>
      </c>
      <c r="DI9" s="90" t="n">
        <f aca="false">IF($B9=DI$2,0,IF(COUNTIF(CORRIDA!$M:$M,$B9&amp;" d. "&amp;DI$2)+COUNTIF(CORRIDA!$M:$M,DI$2&amp;" d. "&amp;$B9)=0,0,COUNTIF(CORRIDA!$M:$M,$B9&amp;" d. "&amp;DI$2)+COUNTIF(CORRIDA!$M:$M,DI$2&amp;" d. "&amp;$B9)))</f>
        <v>0</v>
      </c>
      <c r="DJ9" s="90" t="n">
        <f aca="false">IF($B9=DJ$2,0,IF(COUNTIF(CORRIDA!$M:$M,$B9&amp;" d. "&amp;DJ$2)+COUNTIF(CORRIDA!$M:$M,DJ$2&amp;" d. "&amp;$B9)=0,0,COUNTIF(CORRIDA!$M:$M,$B9&amp;" d. "&amp;DJ$2)+COUNTIF(CORRIDA!$M:$M,DJ$2&amp;" d. "&amp;$B9)))</f>
        <v>0</v>
      </c>
      <c r="DK9" s="90" t="n">
        <f aca="false">IF($B9=DK$2,0,IF(COUNTIF(CORRIDA!$M:$M,$B9&amp;" d. "&amp;DK$2)+COUNTIF(CORRIDA!$M:$M,DK$2&amp;" d. "&amp;$B9)=0,0,COUNTIF(CORRIDA!$M:$M,$B9&amp;" d. "&amp;DK$2)+COUNTIF(CORRIDA!$M:$M,DK$2&amp;" d. "&amp;$B9)))</f>
        <v>0</v>
      </c>
      <c r="DL9" s="90" t="n">
        <f aca="false">IF($B9=DL$2,0,IF(COUNTIF(CORRIDA!$M:$M,$B9&amp;" d. "&amp;DL$2)+COUNTIF(CORRIDA!$M:$M,DL$2&amp;" d. "&amp;$B9)=0,0,COUNTIF(CORRIDA!$M:$M,$B9&amp;" d. "&amp;DL$2)+COUNTIF(CORRIDA!$M:$M,DL$2&amp;" d. "&amp;$B9)))</f>
        <v>0</v>
      </c>
      <c r="DM9" s="90" t="n">
        <f aca="false">IF($B9=DM$2,0,IF(COUNTIF(CORRIDA!$M:$M,$B9&amp;" d. "&amp;DM$2)+COUNTIF(CORRIDA!$M:$M,DM$2&amp;" d. "&amp;$B9)=0,0,COUNTIF(CORRIDA!$M:$M,$B9&amp;" d. "&amp;DM$2)+COUNTIF(CORRIDA!$M:$M,DM$2&amp;" d. "&amp;$B9)))</f>
        <v>1</v>
      </c>
      <c r="DN9" s="90" t="n">
        <f aca="false">IF($B9=DN$2,0,IF(COUNTIF(CORRIDA!$M:$M,$B9&amp;" d. "&amp;DN$2)+COUNTIF(CORRIDA!$M:$M,DN$2&amp;" d. "&amp;$B9)=0,0,COUNTIF(CORRIDA!$M:$M,$B9&amp;" d. "&amp;DN$2)+COUNTIF(CORRIDA!$M:$M,DN$2&amp;" d. "&amp;$B9)))</f>
        <v>0</v>
      </c>
      <c r="DO9" s="90" t="n">
        <f aca="false">IF($B9=DO$2,0,IF(COUNTIF(CORRIDA!$M:$M,$B9&amp;" d. "&amp;DO$2)+COUNTIF(CORRIDA!$M:$M,DO$2&amp;" d. "&amp;$B9)=0,0,COUNTIF(CORRIDA!$M:$M,$B9&amp;" d. "&amp;DO$2)+COUNTIF(CORRIDA!$M:$M,DO$2&amp;" d. "&amp;$B9)))</f>
        <v>0</v>
      </c>
      <c r="DP9" s="90" t="n">
        <f aca="false">IF($B9=DP$2,0,IF(COUNTIF(CORRIDA!$M:$M,$B9&amp;" d. "&amp;DP$2)+COUNTIF(CORRIDA!$M:$M,DP$2&amp;" d. "&amp;$B9)=0,0,COUNTIF(CORRIDA!$M:$M,$B9&amp;" d. "&amp;DP$2)+COUNTIF(CORRIDA!$M:$M,DP$2&amp;" d. "&amp;$B9)))</f>
        <v>0</v>
      </c>
      <c r="DQ9" s="90" t="n">
        <f aca="false">IF($B9=DQ$2,0,IF(COUNTIF(CORRIDA!$M:$M,$B9&amp;" d. "&amp;DQ$2)+COUNTIF(CORRIDA!$M:$M,DQ$2&amp;" d. "&amp;$B9)=0,0,COUNTIF(CORRIDA!$M:$M,$B9&amp;" d. "&amp;DQ$2)+COUNTIF(CORRIDA!$M:$M,DQ$2&amp;" d. "&amp;$B9)))</f>
        <v>0</v>
      </c>
      <c r="DR9" s="90" t="n">
        <f aca="false">IF($B9=DR$2,0,IF(COUNTIF(CORRIDA!$M:$M,$B9&amp;" d. "&amp;DR$2)+COUNTIF(CORRIDA!$M:$M,DR$2&amp;" d. "&amp;$B9)=0,0,COUNTIF(CORRIDA!$M:$M,$B9&amp;" d. "&amp;DR$2)+COUNTIF(CORRIDA!$M:$M,DR$2&amp;" d. "&amp;$B9)))</f>
        <v>0</v>
      </c>
      <c r="DS9" s="90" t="n">
        <f aca="false">IF($B9=DS$2,0,IF(COUNTIF(CORRIDA!$M:$M,$B9&amp;" d. "&amp;DS$2)+COUNTIF(CORRIDA!$M:$M,DS$2&amp;" d. "&amp;$B9)=0,0,COUNTIF(CORRIDA!$M:$M,$B9&amp;" d. "&amp;DS$2)+COUNTIF(CORRIDA!$M:$M,DS$2&amp;" d. "&amp;$B9)))</f>
        <v>0</v>
      </c>
      <c r="DT9" s="90" t="n">
        <f aca="false">IF($B9=DT$2,0,IF(COUNTIF(CORRIDA!$M:$M,$B9&amp;" d. "&amp;DT$2)+COUNTIF(CORRIDA!$M:$M,DT$2&amp;" d. "&amp;$B9)=0,0,COUNTIF(CORRIDA!$M:$M,$B9&amp;" d. "&amp;DT$2)+COUNTIF(CORRIDA!$M:$M,DT$2&amp;" d. "&amp;$B9)))</f>
        <v>0</v>
      </c>
      <c r="DU9" s="90" t="n">
        <f aca="false">IF($B9=DU$2,0,IF(COUNTIF(CORRIDA!$M:$M,$B9&amp;" d. "&amp;DU$2)+COUNTIF(CORRIDA!$M:$M,DU$2&amp;" d. "&amp;$B9)=0,0,COUNTIF(CORRIDA!$M:$M,$B9&amp;" d. "&amp;DU$2)+COUNTIF(CORRIDA!$M:$M,DU$2&amp;" d. "&amp;$B9)))</f>
        <v>0</v>
      </c>
      <c r="DV9" s="90" t="n">
        <f aca="false">IF($B9=DV$2,0,IF(COUNTIF(CORRIDA!$M:$M,$B9&amp;" d. "&amp;DV$2)+COUNTIF(CORRIDA!$M:$M,DV$2&amp;" d. "&amp;$B9)=0,0,COUNTIF(CORRIDA!$M:$M,$B9&amp;" d. "&amp;DV$2)+COUNTIF(CORRIDA!$M:$M,DV$2&amp;" d. "&amp;$B9)))</f>
        <v>0</v>
      </c>
      <c r="DW9" s="90" t="n">
        <f aca="false">IF($B9=DW$2,0,IF(COUNTIF(CORRIDA!$M:$M,$B9&amp;" d. "&amp;DW$2)+COUNTIF(CORRIDA!$M:$M,DW$2&amp;" d. "&amp;$B9)=0,0,COUNTIF(CORRIDA!$M:$M,$B9&amp;" d. "&amp;DW$2)+COUNTIF(CORRIDA!$M:$M,DW$2&amp;" d. "&amp;$B9)))</f>
        <v>0</v>
      </c>
      <c r="DX9" s="90" t="n">
        <f aca="false">IF($B9=DX$2,0,IF(COUNTIF(CORRIDA!$M:$M,$B9&amp;" d. "&amp;DX$2)+COUNTIF(CORRIDA!$M:$M,DX$2&amp;" d. "&amp;$B9)=0,0,COUNTIF(CORRIDA!$M:$M,$B9&amp;" d. "&amp;DX$2)+COUNTIF(CORRIDA!$M:$M,DX$2&amp;" d. "&amp;$B9)))</f>
        <v>0</v>
      </c>
      <c r="DY9" s="90" t="n">
        <f aca="false">IF($B9=DY$2,0,IF(COUNTIF(CORRIDA!$M:$M,$B9&amp;" d. "&amp;DY$2)+COUNTIF(CORRIDA!$M:$M,DY$2&amp;" d. "&amp;$B9)=0,0,COUNTIF(CORRIDA!$M:$M,$B9&amp;" d. "&amp;DY$2)+COUNTIF(CORRIDA!$M:$M,DY$2&amp;" d. "&amp;$B9)))</f>
        <v>0</v>
      </c>
      <c r="DZ9" s="90" t="n">
        <f aca="false">IF($B9=DZ$2,0,IF(COUNTIF(CORRIDA!$M:$M,$B9&amp;" d. "&amp;DZ$2)+COUNTIF(CORRIDA!$M:$M,DZ$2&amp;" d. "&amp;$B9)=0,0,COUNTIF(CORRIDA!$M:$M,$B9&amp;" d. "&amp;DZ$2)+COUNTIF(CORRIDA!$M:$M,DZ$2&amp;" d. "&amp;$B9)))</f>
        <v>0</v>
      </c>
      <c r="EA9" s="90" t="n">
        <f aca="false">IF($B9=EA$2,0,IF(COUNTIF(CORRIDA!$M:$M,$B9&amp;" d. "&amp;EA$2)+COUNTIF(CORRIDA!$M:$M,EA$2&amp;" d. "&amp;$B9)=0,0,COUNTIF(CORRIDA!$M:$M,$B9&amp;" d. "&amp;EA$2)+COUNTIF(CORRIDA!$M:$M,EA$2&amp;" d. "&amp;$B9)))</f>
        <v>0</v>
      </c>
      <c r="EB9" s="90" t="n">
        <f aca="false">IF($B9=EB$2,0,IF(COUNTIF(CORRIDA!$M:$M,$B9&amp;" d. "&amp;EB$2)+COUNTIF(CORRIDA!$M:$M,EB$2&amp;" d. "&amp;$B9)=0,0,COUNTIF(CORRIDA!$M:$M,$B9&amp;" d. "&amp;EB$2)+COUNTIF(CORRIDA!$M:$M,EB$2&amp;" d. "&amp;$B9)))</f>
        <v>0</v>
      </c>
      <c r="EC9" s="90" t="n">
        <f aca="false">IF($B9=EC$2,0,IF(COUNTIF(CORRIDA!$M:$M,$B9&amp;" d. "&amp;EC$2)+COUNTIF(CORRIDA!$M:$M,EC$2&amp;" d. "&amp;$B9)=0,0,COUNTIF(CORRIDA!$M:$M,$B9&amp;" d. "&amp;EC$2)+COUNTIF(CORRIDA!$M:$M,EC$2&amp;" d. "&amp;$B9)))</f>
        <v>0</v>
      </c>
      <c r="ED9" s="90" t="n">
        <f aca="false">IF($B9=ED$2,0,IF(COUNTIF(CORRIDA!$M:$M,$B9&amp;" d. "&amp;ED$2)+COUNTIF(CORRIDA!$M:$M,ED$2&amp;" d. "&amp;$B9)=0,0,COUNTIF(CORRIDA!$M:$M,$B9&amp;" d. "&amp;ED$2)+COUNTIF(CORRIDA!$M:$M,ED$2&amp;" d. "&amp;$B9)))</f>
        <v>0</v>
      </c>
      <c r="EE9" s="90" t="n">
        <f aca="false">IF($B9=EE$2,0,IF(COUNTIF(CORRIDA!$M:$M,$B9&amp;" d. "&amp;EE$2)+COUNTIF(CORRIDA!$M:$M,EE$2&amp;" d. "&amp;$B9)=0,0,COUNTIF(CORRIDA!$M:$M,$B9&amp;" d. "&amp;EE$2)+COUNTIF(CORRIDA!$M:$M,EE$2&amp;" d. "&amp;$B9)))</f>
        <v>1</v>
      </c>
      <c r="EF9" s="90" t="n">
        <f aca="false">IF($B9=EF$2,0,IF(COUNTIF(CORRIDA!$M:$M,$B9&amp;" d. "&amp;EF$2)+COUNTIF(CORRIDA!$M:$M,EF$2&amp;" d. "&amp;$B9)=0,0,COUNTIF(CORRIDA!$M:$M,$B9&amp;" d. "&amp;EF$2)+COUNTIF(CORRIDA!$M:$M,EF$2&amp;" d. "&amp;$B9)))</f>
        <v>0</v>
      </c>
      <c r="EG9" s="90" t="n">
        <f aca="false">IF($B9=EG$2,0,IF(COUNTIF(CORRIDA!$M:$M,$B9&amp;" d. "&amp;EG$2)+COUNTIF(CORRIDA!$M:$M,EG$2&amp;" d. "&amp;$B9)=0,0,COUNTIF(CORRIDA!$M:$M,$B9&amp;" d. "&amp;EG$2)+COUNTIF(CORRIDA!$M:$M,EG$2&amp;" d. "&amp;$B9)))</f>
        <v>0</v>
      </c>
      <c r="EH9" s="90" t="n">
        <f aca="false">IF($B9=EH$2,0,IF(COUNTIF(CORRIDA!$M:$M,$B9&amp;" d. "&amp;EH$2)+COUNTIF(CORRIDA!$M:$M,EH$2&amp;" d. "&amp;$B9)=0,0,COUNTIF(CORRIDA!$M:$M,$B9&amp;" d. "&amp;EH$2)+COUNTIF(CORRIDA!$M:$M,EH$2&amp;" d. "&amp;$B9)))</f>
        <v>0</v>
      </c>
      <c r="EI9" s="90" t="n">
        <f aca="false">IF($B9=EI$2,0,IF(COUNTIF(CORRIDA!$M:$M,$B9&amp;" d. "&amp;EI$2)+COUNTIF(CORRIDA!$M:$M,EI$2&amp;" d. "&amp;$B9)=0,0,COUNTIF(CORRIDA!$M:$M,$B9&amp;" d. "&amp;EI$2)+COUNTIF(CORRIDA!$M:$M,EI$2&amp;" d. "&amp;$B9)))</f>
        <v>0</v>
      </c>
      <c r="EJ9" s="90" t="n">
        <f aca="false">IF($B9=EJ$2,0,IF(COUNTIF(CORRIDA!$M:$M,$B9&amp;" d. "&amp;EJ$2)+COUNTIF(CORRIDA!$M:$M,EJ$2&amp;" d. "&amp;$B9)=0,0,COUNTIF(CORRIDA!$M:$M,$B9&amp;" d. "&amp;EJ$2)+COUNTIF(CORRIDA!$M:$M,EJ$2&amp;" d. "&amp;$B9)))</f>
        <v>0</v>
      </c>
      <c r="EK9" s="90" t="n">
        <f aca="false">IF($B9=EK$2,0,IF(COUNTIF(CORRIDA!$M:$M,$B9&amp;" d. "&amp;EK$2)+COUNTIF(CORRIDA!$M:$M,EK$2&amp;" d. "&amp;$B9)=0,0,COUNTIF(CORRIDA!$M:$M,$B9&amp;" d. "&amp;EK$2)+COUNTIF(CORRIDA!$M:$M,EK$2&amp;" d. "&amp;$B9)))</f>
        <v>0</v>
      </c>
      <c r="EL9" s="90" t="n">
        <f aca="false">IF($B9=EL$2,0,IF(COUNTIF(CORRIDA!$M:$M,$B9&amp;" d. "&amp;EL$2)+COUNTIF(CORRIDA!$M:$M,EL$2&amp;" d. "&amp;$B9)=0,0,COUNTIF(CORRIDA!$M:$M,$B9&amp;" d. "&amp;EL$2)+COUNTIF(CORRIDA!$M:$M,EL$2&amp;" d. "&amp;$B9)))</f>
        <v>0</v>
      </c>
      <c r="EM9" s="90" t="n">
        <f aca="false">IF($B9=EM$2,0,IF(COUNTIF(CORRIDA!$M:$M,$B9&amp;" d. "&amp;EM$2)+COUNTIF(CORRIDA!$M:$M,EM$2&amp;" d. "&amp;$B9)=0,0,COUNTIF(CORRIDA!$M:$M,$B9&amp;" d. "&amp;EM$2)+COUNTIF(CORRIDA!$M:$M,EM$2&amp;" d. "&amp;$B9)))</f>
        <v>0</v>
      </c>
      <c r="EN9" s="90" t="n">
        <f aca="false">IF($B9=EN$2,0,IF(COUNTIF(CORRIDA!$M:$M,$B9&amp;" d. "&amp;EN$2)+COUNTIF(CORRIDA!$M:$M,EN$2&amp;" d. "&amp;$B9)=0,0,COUNTIF(CORRIDA!$M:$M,$B9&amp;" d. "&amp;EN$2)+COUNTIF(CORRIDA!$M:$M,EN$2&amp;" d. "&amp;$B9)))</f>
        <v>0</v>
      </c>
      <c r="EO9" s="90" t="n">
        <f aca="false">IF($B9=EO$2,0,IF(COUNTIF(CORRIDA!$M:$M,$B9&amp;" d. "&amp;EO$2)+COUNTIF(CORRIDA!$M:$M,EO$2&amp;" d. "&amp;$B9)=0,0,COUNTIF(CORRIDA!$M:$M,$B9&amp;" d. "&amp;EO$2)+COUNTIF(CORRIDA!$M:$M,EO$2&amp;" d. "&amp;$B9)))</f>
        <v>0</v>
      </c>
      <c r="EP9" s="90" t="n">
        <f aca="false">IF($B9=EP$2,0,IF(COUNTIF(CORRIDA!$M:$M,$B9&amp;" d. "&amp;EP$2)+COUNTIF(CORRIDA!$M:$M,EP$2&amp;" d. "&amp;$B9)=0,0,COUNTIF(CORRIDA!$M:$M,$B9&amp;" d. "&amp;EP$2)+COUNTIF(CORRIDA!$M:$M,EP$2&amp;" d. "&amp;$B9)))</f>
        <v>0</v>
      </c>
      <c r="EQ9" s="90" t="n">
        <f aca="false">IF($B9=EQ$2,0,IF(COUNTIF(CORRIDA!$M:$M,$B9&amp;" d. "&amp;EQ$2)+COUNTIF(CORRIDA!$M:$M,EQ$2&amp;" d. "&amp;$B9)=0,0,COUNTIF(CORRIDA!$M:$M,$B9&amp;" d. "&amp;EQ$2)+COUNTIF(CORRIDA!$M:$M,EQ$2&amp;" d. "&amp;$B9)))</f>
        <v>1</v>
      </c>
      <c r="ER9" s="90" t="n">
        <f aca="false">IF($B9=ER$2,0,IF(COUNTIF(CORRIDA!$M:$M,$B9&amp;" d. "&amp;ER$2)+COUNTIF(CORRIDA!$M:$M,ER$2&amp;" d. "&amp;$B9)=0,0,COUNTIF(CORRIDA!$M:$M,$B9&amp;" d. "&amp;ER$2)+COUNTIF(CORRIDA!$M:$M,ER$2&amp;" d. "&amp;$B9)))</f>
        <v>0</v>
      </c>
      <c r="ES9" s="90" t="n">
        <f aca="false">IF($B9=ES$2,0,IF(COUNTIF(CORRIDA!$M:$M,$B9&amp;" d. "&amp;ES$2)+COUNTIF(CORRIDA!$M:$M,ES$2&amp;" d. "&amp;$B9)=0,0,COUNTIF(CORRIDA!$M:$M,$B9&amp;" d. "&amp;ES$2)+COUNTIF(CORRIDA!$M:$M,ES$2&amp;" d. "&amp;$B9)))</f>
        <v>0</v>
      </c>
      <c r="ET9" s="90" t="n">
        <f aca="false">IF($B9=ET$2,0,IF(COUNTIF(CORRIDA!$M:$M,$B9&amp;" d. "&amp;ET$2)+COUNTIF(CORRIDA!$M:$M,ET$2&amp;" d. "&amp;$B9)=0,0,COUNTIF(CORRIDA!$M:$M,$B9&amp;" d. "&amp;ET$2)+COUNTIF(CORRIDA!$M:$M,ET$2&amp;" d. "&amp;$B9)))</f>
        <v>0</v>
      </c>
      <c r="EU9" s="90" t="n">
        <f aca="false">IF($B9=EU$2,0,IF(COUNTIF(CORRIDA!$M:$M,$B9&amp;" d. "&amp;EU$2)+COUNTIF(CORRIDA!$M:$M,EU$2&amp;" d. "&amp;$B9)=0,0,COUNTIF(CORRIDA!$M:$M,$B9&amp;" d. "&amp;EU$2)+COUNTIF(CORRIDA!$M:$M,EU$2&amp;" d. "&amp;$B9)))</f>
        <v>0</v>
      </c>
      <c r="EV9" s="90" t="n">
        <f aca="false">IF($B9=EV$2,0,IF(COUNTIF(CORRIDA!$M:$M,$B9&amp;" d. "&amp;EV$2)+COUNTIF(CORRIDA!$M:$M,EV$2&amp;" d. "&amp;$B9)=0,0,COUNTIF(CORRIDA!$M:$M,$B9&amp;" d. "&amp;EV$2)+COUNTIF(CORRIDA!$M:$M,EV$2&amp;" d. "&amp;$B9)))</f>
        <v>0</v>
      </c>
      <c r="EW9" s="90" t="n">
        <f aca="false">IF($B9=EW$2,0,IF(COUNTIF(CORRIDA!$M:$M,$B9&amp;" d. "&amp;EW$2)+COUNTIF(CORRIDA!$M:$M,EW$2&amp;" d. "&amp;$B9)=0,0,COUNTIF(CORRIDA!$M:$M,$B9&amp;" d. "&amp;EW$2)+COUNTIF(CORRIDA!$M:$M,EW$2&amp;" d. "&amp;$B9)))</f>
        <v>0</v>
      </c>
      <c r="EX9" s="90" t="n">
        <f aca="false">IF($B9=EX$2,0,IF(COUNTIF(CORRIDA!$M:$M,$B9&amp;" d. "&amp;EX$2)+COUNTIF(CORRIDA!$M:$M,EX$2&amp;" d. "&amp;$B9)=0,0,COUNTIF(CORRIDA!$M:$M,$B9&amp;" d. "&amp;EX$2)+COUNTIF(CORRIDA!$M:$M,EX$2&amp;" d. "&amp;$B9)))</f>
        <v>0</v>
      </c>
      <c r="EY9" s="90" t="n">
        <f aca="false">IF($B9=EY$2,0,IF(COUNTIF(CORRIDA!$M:$M,$B9&amp;" d. "&amp;EY$2)+COUNTIF(CORRIDA!$M:$M,EY$2&amp;" d. "&amp;$B9)=0,0,COUNTIF(CORRIDA!$M:$M,$B9&amp;" d. "&amp;EY$2)+COUNTIF(CORRIDA!$M:$M,EY$2&amp;" d. "&amp;$B9)))</f>
        <v>0</v>
      </c>
      <c r="EZ9" s="90" t="n">
        <f aca="false">IF($B9=EZ$2,0,IF(COUNTIF(CORRIDA!$M:$M,$B9&amp;" d. "&amp;EZ$2)+COUNTIF(CORRIDA!$M:$M,EZ$2&amp;" d. "&amp;$B9)=0,0,COUNTIF(CORRIDA!$M:$M,$B9&amp;" d. "&amp;EZ$2)+COUNTIF(CORRIDA!$M:$M,EZ$2&amp;" d. "&amp;$B9)))</f>
        <v>1</v>
      </c>
      <c r="FA9" s="90" t="n">
        <f aca="false">IF($B9=FA$2,0,IF(COUNTIF(CORRIDA!$M:$M,$B9&amp;" d. "&amp;FA$2)+COUNTIF(CORRIDA!$M:$M,FA$2&amp;" d. "&amp;$B9)=0,0,COUNTIF(CORRIDA!$M:$M,$B9&amp;" d. "&amp;FA$2)+COUNTIF(CORRIDA!$M:$M,FA$2&amp;" d. "&amp;$B9)))</f>
        <v>0</v>
      </c>
      <c r="FB9" s="90" t="n">
        <f aca="false">IF($B9=FB$2,0,IF(COUNTIF(CORRIDA!$M:$M,$B9&amp;" d. "&amp;FB$2)+COUNTIF(CORRIDA!$M:$M,FB$2&amp;" d. "&amp;$B9)=0,0,COUNTIF(CORRIDA!$M:$M,$B9&amp;" d. "&amp;FB$2)+COUNTIF(CORRIDA!$M:$M,FB$2&amp;" d. "&amp;$B9)))</f>
        <v>2</v>
      </c>
      <c r="FC9" s="90" t="n">
        <f aca="false">IF($B9=FC$2,0,IF(COUNTIF(CORRIDA!$M:$M,$B9&amp;" d. "&amp;FC$2)+COUNTIF(CORRIDA!$M:$M,FC$2&amp;" d. "&amp;$B9)=0,0,COUNTIF(CORRIDA!$M:$M,$B9&amp;" d. "&amp;FC$2)+COUNTIF(CORRIDA!$M:$M,FC$2&amp;" d. "&amp;$B9)))</f>
        <v>1</v>
      </c>
      <c r="FD9" s="90" t="n">
        <f aca="false">IF($B9=FD$2,0,IF(COUNTIF(CORRIDA!$M:$M,$B9&amp;" d. "&amp;FD$2)+COUNTIF(CORRIDA!$M:$M,FD$2&amp;" d. "&amp;$B9)=0,0,COUNTIF(CORRIDA!$M:$M,$B9&amp;" d. "&amp;FD$2)+COUNTIF(CORRIDA!$M:$M,FD$2&amp;" d. "&amp;$B9)))</f>
        <v>0</v>
      </c>
      <c r="FE9" s="90" t="n">
        <f aca="false">IF($B9=FE$2,0,IF(COUNTIF(CORRIDA!$M:$M,$B9&amp;" d. "&amp;FE$2)+COUNTIF(CORRIDA!$M:$M,FE$2&amp;" d. "&amp;$B9)=0,0,COUNTIF(CORRIDA!$M:$M,$B9&amp;" d. "&amp;FE$2)+COUNTIF(CORRIDA!$M:$M,FE$2&amp;" d. "&amp;$B9)))</f>
        <v>0</v>
      </c>
      <c r="FF9" s="90" t="n">
        <f aca="false">IF($B9=FF$2,0,IF(COUNTIF(CORRIDA!$M:$M,$B9&amp;" d. "&amp;FF$2)+COUNTIF(CORRIDA!$M:$M,FF$2&amp;" d. "&amp;$B9)=0,0,COUNTIF(CORRIDA!$M:$M,$B9&amp;" d. "&amp;FF$2)+COUNTIF(CORRIDA!$M:$M,FF$2&amp;" d. "&amp;$B9)))</f>
        <v>0</v>
      </c>
      <c r="FG9" s="89" t="n">
        <f aca="false">SUM(DI9:EW9)</f>
        <v>3</v>
      </c>
      <c r="FH9" s="94"/>
      <c r="FI9" s="87" t="str">
        <f aca="false">BE9</f>
        <v>Costinha</v>
      </c>
      <c r="FJ9" s="95" t="n">
        <f aca="false">COUNTIF(BF9:DC9,"&gt;0")</f>
        <v>6</v>
      </c>
      <c r="FK9" s="95" t="n">
        <f aca="false">AVERAGE(BF9:DC9)</f>
        <v>1.16666666666667</v>
      </c>
      <c r="FL9" s="95" t="n">
        <f aca="false">_xlfn.STDEV.P(BF9:DC9)</f>
        <v>0.372677996249965</v>
      </c>
    </row>
    <row r="10" customFormat="false" ht="12.75" hidden="false" customHeight="false" outlineLevel="0" collapsed="false">
      <c r="B10" s="87" t="str">
        <f aca="false">INTRO!B10</f>
        <v>Daniel Borges</v>
      </c>
      <c r="C10" s="96" t="str">
        <f aca="false">IF($B10=C$2,"-",IF(COUNTIF(CORRIDA!$M:$M,$B10&amp;" d. "&amp;C$2)=0,"",COUNTIF(CORRIDA!$M:$M,$B10&amp;" d. "&amp;C$2)))</f>
        <v/>
      </c>
      <c r="D10" s="96" t="str">
        <f aca="false">IF($B10=D$2,"-",IF(COUNTIF(CORRIDA!$M:$M,$B10&amp;" d. "&amp;D$2)=0,"",COUNTIF(CORRIDA!$M:$M,$B10&amp;" d. "&amp;D$2)))</f>
        <v/>
      </c>
      <c r="E10" s="96" t="str">
        <f aca="false">IF($B10=E$2,"-",IF(COUNTIF(CORRIDA!$M:$M,$B10&amp;" d. "&amp;E$2)=0,"",COUNTIF(CORRIDA!$M:$M,$B10&amp;" d. "&amp;E$2)))</f>
        <v/>
      </c>
      <c r="F10" s="96" t="str">
        <f aca="false">IF($B10=F$2,"-",IF(COUNTIF(CORRIDA!$M:$M,$B10&amp;" d. "&amp;F$2)=0,"",COUNTIF(CORRIDA!$M:$M,$B10&amp;" d. "&amp;F$2)))</f>
        <v/>
      </c>
      <c r="G10" s="96" t="str">
        <f aca="false">IF($B10=G$2,"-",IF(COUNTIF(CORRIDA!$M:$M,$B10&amp;" d. "&amp;G$2)=0,"",COUNTIF(CORRIDA!$M:$M,$B10&amp;" d. "&amp;G$2)))</f>
        <v/>
      </c>
      <c r="H10" s="96" t="str">
        <f aca="false">IF($B10=H$2,"-",IF(COUNTIF(CORRIDA!$M:$M,$B10&amp;" d. "&amp;H$2)=0,"",COUNTIF(CORRIDA!$M:$M,$B10&amp;" d. "&amp;H$2)))</f>
        <v/>
      </c>
      <c r="I10" s="96" t="str">
        <f aca="false">IF($B10=I$2,"-",IF(COUNTIF(CORRIDA!$M:$M,$B10&amp;" d. "&amp;I$2)=0,"",COUNTIF(CORRIDA!$M:$M,$B10&amp;" d. "&amp;I$2)))</f>
        <v/>
      </c>
      <c r="J10" s="96" t="str">
        <f aca="false">IF($B10=J$2,"-",IF(COUNTIF(CORRIDA!$M:$M,$B10&amp;" d. "&amp;J$2)=0,"",COUNTIF(CORRIDA!$M:$M,$B10&amp;" d. "&amp;J$2)))</f>
        <v>-</v>
      </c>
      <c r="K10" s="96" t="str">
        <f aca="false">IF($B10=K$2,"-",IF(COUNTIF(CORRIDA!$M:$M,$B10&amp;" d. "&amp;K$2)=0,"",COUNTIF(CORRIDA!$M:$M,$B10&amp;" d. "&amp;K$2)))</f>
        <v/>
      </c>
      <c r="L10" s="96" t="str">
        <f aca="false">IF($B10=L$2,"-",IF(COUNTIF(CORRIDA!$M:$M,$B10&amp;" d. "&amp;L$2)=0,"",COUNTIF(CORRIDA!$M:$M,$B10&amp;" d. "&amp;L$2)))</f>
        <v/>
      </c>
      <c r="M10" s="96" t="str">
        <f aca="false">IF($B10=M$2,"-",IF(COUNTIF(CORRIDA!$M:$M,$B10&amp;" d. "&amp;M$2)=0,"",COUNTIF(CORRIDA!$M:$M,$B10&amp;" d. "&amp;M$2)))</f>
        <v/>
      </c>
      <c r="N10" s="96" t="str">
        <f aca="false">IF($B10=N$2,"-",IF(COUNTIF(CORRIDA!$M:$M,$B10&amp;" d. "&amp;N$2)=0,"",COUNTIF(CORRIDA!$M:$M,$B10&amp;" d. "&amp;N$2)))</f>
        <v/>
      </c>
      <c r="O10" s="96" t="str">
        <f aca="false">IF($B10=O$2,"-",IF(COUNTIF(CORRIDA!$M:$M,$B10&amp;" d. "&amp;O$2)=0,"",COUNTIF(CORRIDA!$M:$M,$B10&amp;" d. "&amp;O$2)))</f>
        <v/>
      </c>
      <c r="P10" s="96" t="str">
        <f aca="false">IF($B10=P$2,"-",IF(COUNTIF(CORRIDA!$M:$M,$B10&amp;" d. "&amp;P$2)=0,"",COUNTIF(CORRIDA!$M:$M,$B10&amp;" d. "&amp;P$2)))</f>
        <v/>
      </c>
      <c r="Q10" s="96" t="str">
        <f aca="false">IF($B10=Q$2,"-",IF(COUNTIF(CORRIDA!$M:$M,$B10&amp;" d. "&amp;Q$2)=0,"",COUNTIF(CORRIDA!$M:$M,$B10&amp;" d. "&amp;Q$2)))</f>
        <v/>
      </c>
      <c r="R10" s="96" t="str">
        <f aca="false">IF($B10=R$2,"-",IF(COUNTIF(CORRIDA!$M:$M,$B10&amp;" d. "&amp;R$2)=0,"",COUNTIF(CORRIDA!$M:$M,$B10&amp;" d. "&amp;R$2)))</f>
        <v/>
      </c>
      <c r="S10" s="96" t="str">
        <f aca="false">IF($B10=S$2,"-",IF(COUNTIF(CORRIDA!$M:$M,$B10&amp;" d. "&amp;S$2)=0,"",COUNTIF(CORRIDA!$M:$M,$B10&amp;" d. "&amp;S$2)))</f>
        <v/>
      </c>
      <c r="T10" s="96" t="str">
        <f aca="false">IF($B10=T$2,"-",IF(COUNTIF(CORRIDA!$M:$M,$B10&amp;" d. "&amp;T$2)=0,"",COUNTIF(CORRIDA!$M:$M,$B10&amp;" d. "&amp;T$2)))</f>
        <v/>
      </c>
      <c r="U10" s="96" t="str">
        <f aca="false">IF($B10=U$2,"-",IF(COUNTIF(CORRIDA!$M:$M,$B10&amp;" d. "&amp;U$2)=0,"",COUNTIF(CORRIDA!$M:$M,$B10&amp;" d. "&amp;U$2)))</f>
        <v/>
      </c>
      <c r="V10" s="96" t="str">
        <f aca="false">IF($B10=V$2,"-",IF(COUNTIF(CORRIDA!$M:$M,$B10&amp;" d. "&amp;V$2)=0,"",COUNTIF(CORRIDA!$M:$M,$B10&amp;" d. "&amp;V$2)))</f>
        <v/>
      </c>
      <c r="W10" s="96" t="str">
        <f aca="false">IF($B10=W$2,"-",IF(COUNTIF(CORRIDA!$M:$M,$B10&amp;" d. "&amp;W$2)=0,"",COUNTIF(CORRIDA!$M:$M,$B10&amp;" d. "&amp;W$2)))</f>
        <v/>
      </c>
      <c r="X10" s="96" t="str">
        <f aca="false">IF($B10=X$2,"-",IF(COUNTIF(CORRIDA!$M:$M,$B10&amp;" d. "&amp;X$2)=0,"",COUNTIF(CORRIDA!$M:$M,$B10&amp;" d. "&amp;X$2)))</f>
        <v/>
      </c>
      <c r="Y10" s="96" t="str">
        <f aca="false">IF($B10=Y$2,"-",IF(COUNTIF(CORRIDA!$M:$M,$B10&amp;" d. "&amp;Y$2)=0,"",COUNTIF(CORRIDA!$M:$M,$B10&amp;" d. "&amp;Y$2)))</f>
        <v/>
      </c>
      <c r="Z10" s="96" t="str">
        <f aca="false">IF($B10=Z$2,"-",IF(COUNTIF(CORRIDA!$M:$M,$B10&amp;" d. "&amp;Z$2)=0,"",COUNTIF(CORRIDA!$M:$M,$B10&amp;" d. "&amp;Z$2)))</f>
        <v/>
      </c>
      <c r="AA10" s="96" t="str">
        <f aca="false">IF($B10=AA$2,"-",IF(COUNTIF(CORRIDA!$M:$M,$B10&amp;" d. "&amp;AA$2)=0,"",COUNTIF(CORRIDA!$M:$M,$B10&amp;" d. "&amp;AA$2)))</f>
        <v/>
      </c>
      <c r="AB10" s="96" t="str">
        <f aca="false">IF($B10=AB$2,"-",IF(COUNTIF(CORRIDA!$M:$M,$B10&amp;" d. "&amp;AB$2)=0,"",COUNTIF(CORRIDA!$M:$M,$B10&amp;" d. "&amp;AB$2)))</f>
        <v/>
      </c>
      <c r="AC10" s="96" t="str">
        <f aca="false">IF($B10=AC$2,"-",IF(COUNTIF(CORRIDA!$M:$M,$B10&amp;" d. "&amp;AC$2)=0,"",COUNTIF(CORRIDA!$M:$M,$B10&amp;" d. "&amp;AC$2)))</f>
        <v/>
      </c>
      <c r="AD10" s="96" t="str">
        <f aca="false">IF($B10=AD$2,"-",IF(COUNTIF(CORRIDA!$M:$M,$B10&amp;" d. "&amp;AD$2)=0,"",COUNTIF(CORRIDA!$M:$M,$B10&amp;" d. "&amp;AD$2)))</f>
        <v/>
      </c>
      <c r="AE10" s="96" t="str">
        <f aca="false">IF($B10=AE$2,"-",IF(COUNTIF(CORRIDA!$M:$M,$B10&amp;" d. "&amp;AE$2)=0,"",COUNTIF(CORRIDA!$M:$M,$B10&amp;" d. "&amp;AE$2)))</f>
        <v/>
      </c>
      <c r="AF10" s="96" t="str">
        <f aca="false">IF($B10=AF$2,"-",IF(COUNTIF(CORRIDA!$M:$M,$B10&amp;" d. "&amp;AF$2)=0,"",COUNTIF(CORRIDA!$M:$M,$B10&amp;" d. "&amp;AF$2)))</f>
        <v/>
      </c>
      <c r="AG10" s="96" t="str">
        <f aca="false">IF($B10=AG$2,"-",IF(COUNTIF(CORRIDA!$M:$M,$B10&amp;" d. "&amp;AG$2)=0,"",COUNTIF(CORRIDA!$M:$M,$B10&amp;" d. "&amp;AG$2)))</f>
        <v/>
      </c>
      <c r="AH10" s="96" t="str">
        <f aca="false">IF($B10=AH$2,"-",IF(COUNTIF(CORRIDA!$M:$M,$B10&amp;" d. "&amp;AH$2)=0,"",COUNTIF(CORRIDA!$M:$M,$B10&amp;" d. "&amp;AH$2)))</f>
        <v/>
      </c>
      <c r="AI10" s="96" t="str">
        <f aca="false">IF($B10=AI$2,"-",IF(COUNTIF(CORRIDA!$M:$M,$B10&amp;" d. "&amp;AI$2)=0,"",COUNTIF(CORRIDA!$M:$M,$B10&amp;" d. "&amp;AI$2)))</f>
        <v/>
      </c>
      <c r="AJ10" s="96" t="str">
        <f aca="false">IF($B10=AJ$2,"-",IF(COUNTIF(CORRIDA!$M:$M,$B10&amp;" d. "&amp;AJ$2)=0,"",COUNTIF(CORRIDA!$M:$M,$B10&amp;" d. "&amp;AJ$2)))</f>
        <v/>
      </c>
      <c r="AK10" s="96" t="str">
        <f aca="false">IF($B10=AK$2,"-",IF(COUNTIF(CORRIDA!$M:$M,$B10&amp;" d. "&amp;AK$2)=0,"",COUNTIF(CORRIDA!$M:$M,$B10&amp;" d. "&amp;AK$2)))</f>
        <v/>
      </c>
      <c r="AL10" s="96" t="str">
        <f aca="false">IF($B10=AL$2,"-",IF(COUNTIF(CORRIDA!$M:$M,$B10&amp;" d. "&amp;AL$2)=0,"",COUNTIF(CORRIDA!$M:$M,$B10&amp;" d. "&amp;AL$2)))</f>
        <v/>
      </c>
      <c r="AM10" s="96" t="str">
        <f aca="false">IF($B10=AM$2,"-",IF(COUNTIF(CORRIDA!$M:$M,$B10&amp;" d. "&amp;AM$2)=0,"",COUNTIF(CORRIDA!$M:$M,$B10&amp;" d. "&amp;AM$2)))</f>
        <v/>
      </c>
      <c r="AN10" s="96" t="str">
        <f aca="false">IF($B10=AN$2,"-",IF(COUNTIF(CORRIDA!$M:$M,$B10&amp;" d. "&amp;AN$2)=0,"",COUNTIF(CORRIDA!$M:$M,$B10&amp;" d. "&amp;AN$2)))</f>
        <v/>
      </c>
      <c r="AO10" s="96" t="str">
        <f aca="false">IF($B10=AO$2,"-",IF(COUNTIF(CORRIDA!$M:$M,$B10&amp;" d. "&amp;AO$2)=0,"",COUNTIF(CORRIDA!$M:$M,$B10&amp;" d. "&amp;AO$2)))</f>
        <v/>
      </c>
      <c r="AP10" s="96" t="str">
        <f aca="false">IF($B10=AP$2,"-",IF(COUNTIF(CORRIDA!$M:$M,$B10&amp;" d. "&amp;AP$2)=0,"",COUNTIF(CORRIDA!$M:$M,$B10&amp;" d. "&amp;AP$2)))</f>
        <v/>
      </c>
      <c r="AQ10" s="96" t="str">
        <f aca="false">IF($B10=AQ$2,"-",IF(COUNTIF(CORRIDA!$M:$M,$B10&amp;" d. "&amp;AQ$2)=0,"",COUNTIF(CORRIDA!$M:$M,$B10&amp;" d. "&amp;AQ$2)))</f>
        <v/>
      </c>
      <c r="AR10" s="96" t="str">
        <f aca="false">IF($B10=AR$2,"-",IF(COUNTIF(CORRIDA!$M:$M,$B10&amp;" d. "&amp;AR$2)=0,"",COUNTIF(CORRIDA!$M:$M,$B10&amp;" d. "&amp;AR$2)))</f>
        <v/>
      </c>
      <c r="AS10" s="96" t="str">
        <f aca="false">IF($B10=AS$2,"-",IF(COUNTIF(CORRIDA!$M:$M,$B10&amp;" d. "&amp;AS$2)=0,"",COUNTIF(CORRIDA!$M:$M,$B10&amp;" d. "&amp;AS$2)))</f>
        <v/>
      </c>
      <c r="AT10" s="96" t="str">
        <f aca="false">IF($B10=AT$2,"-",IF(COUNTIF(CORRIDA!$M:$M,$B10&amp;" d. "&amp;AT$2)=0,"",COUNTIF(CORRIDA!$M:$M,$B10&amp;" d. "&amp;AT$2)))</f>
        <v/>
      </c>
      <c r="AU10" s="96" t="str">
        <f aca="false">IF($B10=AU$2,"-",IF(COUNTIF(CORRIDA!$M:$M,$B10&amp;" d. "&amp;AU$2)=0,"",COUNTIF(CORRIDA!$M:$M,$B10&amp;" d. "&amp;AU$2)))</f>
        <v/>
      </c>
      <c r="AV10" s="96" t="str">
        <f aca="false">IF($B10=AV$2,"-",IF(COUNTIF(CORRIDA!$M:$M,$B10&amp;" d. "&amp;AV$2)=0,"",COUNTIF(CORRIDA!$M:$M,$B10&amp;" d. "&amp;AV$2)))</f>
        <v/>
      </c>
      <c r="AW10" s="96" t="str">
        <f aca="false">IF($B10=AW$2,"-",IF(COUNTIF(CORRIDA!$M:$M,$B10&amp;" d. "&amp;AW$2)=0,"",COUNTIF(CORRIDA!$M:$M,$B10&amp;" d. "&amp;AW$2)))</f>
        <v/>
      </c>
      <c r="AX10" s="96" t="str">
        <f aca="false">IF($B10=AX$2,"-",IF(COUNTIF(CORRIDA!$M:$M,$B10&amp;" d. "&amp;AX$2)=0,"",COUNTIF(CORRIDA!$M:$M,$B10&amp;" d. "&amp;AX$2)))</f>
        <v/>
      </c>
      <c r="AY10" s="96" t="str">
        <f aca="false">IF($B10=AY$2,"-",IF(COUNTIF(CORRIDA!$M:$M,$B10&amp;" d. "&amp;AY$2)=0,"",COUNTIF(CORRIDA!$M:$M,$B10&amp;" d. "&amp;AY$2)))</f>
        <v/>
      </c>
      <c r="AZ10" s="96" t="str">
        <f aca="false">IF($B10=AZ$2,"-",IF(COUNTIF(CORRIDA!$M:$M,$B10&amp;" d. "&amp;AZ$2)=0,"",COUNTIF(CORRIDA!$M:$M,$B10&amp;" d. "&amp;AZ$2)))</f>
        <v/>
      </c>
      <c r="BA10" s="89" t="n">
        <f aca="false">SUM(C10:AZ10)</f>
        <v>0</v>
      </c>
      <c r="BE10" s="87" t="str">
        <f aca="false">B10</f>
        <v>Daniel Borges</v>
      </c>
      <c r="BF10" s="97" t="str">
        <f aca="false">IF($B10=BF$2,"-",IF(COUNTIF(CORRIDA!$M:$M,$B10&amp;" d. "&amp;BF$2)+COUNTIF(CORRIDA!$M:$M,BF$2&amp;" d. "&amp;$B10)=0,"",COUNTIF(CORRIDA!$M:$M,$B10&amp;" d. "&amp;BF$2)+COUNTIF(CORRIDA!$M:$M,BF$2&amp;" d. "&amp;$B10)))</f>
        <v/>
      </c>
      <c r="BG10" s="97" t="str">
        <f aca="false">IF($B10=BG$2,"-",IF(COUNTIF(CORRIDA!$M:$M,$B10&amp;" d. "&amp;BG$2)+COUNTIF(CORRIDA!$M:$M,BG$2&amp;" d. "&amp;$B10)=0,"",COUNTIF(CORRIDA!$M:$M,$B10&amp;" d. "&amp;BG$2)+COUNTIF(CORRIDA!$M:$M,BG$2&amp;" d. "&amp;$B10)))</f>
        <v/>
      </c>
      <c r="BH10" s="97" t="str">
        <f aca="false">IF($B10=BH$2,"-",IF(COUNTIF(CORRIDA!$M:$M,$B10&amp;" d. "&amp;BH$2)+COUNTIF(CORRIDA!$M:$M,BH$2&amp;" d. "&amp;$B10)=0,"",COUNTIF(CORRIDA!$M:$M,$B10&amp;" d. "&amp;BH$2)+COUNTIF(CORRIDA!$M:$M,BH$2&amp;" d. "&amp;$B10)))</f>
        <v/>
      </c>
      <c r="BI10" s="97" t="str">
        <f aca="false">IF($B10=BI$2,"-",IF(COUNTIF(CORRIDA!$M:$M,$B10&amp;" d. "&amp;BI$2)+COUNTIF(CORRIDA!$M:$M,BI$2&amp;" d. "&amp;$B10)=0,"",COUNTIF(CORRIDA!$M:$M,$B10&amp;" d. "&amp;BI$2)+COUNTIF(CORRIDA!$M:$M,BI$2&amp;" d. "&amp;$B10)))</f>
        <v/>
      </c>
      <c r="BJ10" s="97" t="str">
        <f aca="false">IF($B10=BJ$2,"-",IF(COUNTIF(CORRIDA!$M:$M,$B10&amp;" d. "&amp;BJ$2)+COUNTIF(CORRIDA!$M:$M,BJ$2&amp;" d. "&amp;$B10)=0,"",COUNTIF(CORRIDA!$M:$M,$B10&amp;" d. "&amp;BJ$2)+COUNTIF(CORRIDA!$M:$M,BJ$2&amp;" d. "&amp;$B10)))</f>
        <v/>
      </c>
      <c r="BK10" s="97" t="str">
        <f aca="false">IF($B10=BK$2,"-",IF(COUNTIF(CORRIDA!$M:$M,$B10&amp;" d. "&amp;BK$2)+COUNTIF(CORRIDA!$M:$M,BK$2&amp;" d. "&amp;$B10)=0,"",COUNTIF(CORRIDA!$M:$M,$B10&amp;" d. "&amp;BK$2)+COUNTIF(CORRIDA!$M:$M,BK$2&amp;" d. "&amp;$B10)))</f>
        <v/>
      </c>
      <c r="BL10" s="97" t="str">
        <f aca="false">IF($B10=BL$2,"-",IF(COUNTIF(CORRIDA!$M:$M,$B10&amp;" d. "&amp;BL$2)+COUNTIF(CORRIDA!$M:$M,BL$2&amp;" d. "&amp;$B10)=0,"",COUNTIF(CORRIDA!$M:$M,$B10&amp;" d. "&amp;BL$2)+COUNTIF(CORRIDA!$M:$M,BL$2&amp;" d. "&amp;$B10)))</f>
        <v/>
      </c>
      <c r="BM10" s="97" t="str">
        <f aca="false">IF($B10=BM$2,"-",IF(COUNTIF(CORRIDA!$M:$M,$B10&amp;" d. "&amp;BM$2)+COUNTIF(CORRIDA!$M:$M,BM$2&amp;" d. "&amp;$B10)=0,"",COUNTIF(CORRIDA!$M:$M,$B10&amp;" d. "&amp;BM$2)+COUNTIF(CORRIDA!$M:$M,BM$2&amp;" d. "&amp;$B10)))</f>
        <v>-</v>
      </c>
      <c r="BN10" s="97" t="str">
        <f aca="false">IF($B10=BN$2,"-",IF(COUNTIF(CORRIDA!$M:$M,$B10&amp;" d. "&amp;BN$2)+COUNTIF(CORRIDA!$M:$M,BN$2&amp;" d. "&amp;$B10)=0,"",COUNTIF(CORRIDA!$M:$M,$B10&amp;" d. "&amp;BN$2)+COUNTIF(CORRIDA!$M:$M,BN$2&amp;" d. "&amp;$B10)))</f>
        <v/>
      </c>
      <c r="BO10" s="97" t="str">
        <f aca="false">IF($B10=BO$2,"-",IF(COUNTIF(CORRIDA!$M:$M,$B10&amp;" d. "&amp;BO$2)+COUNTIF(CORRIDA!$M:$M,BO$2&amp;" d. "&amp;$B10)=0,"",COUNTIF(CORRIDA!$M:$M,$B10&amp;" d. "&amp;BO$2)+COUNTIF(CORRIDA!$M:$M,BO$2&amp;" d. "&amp;$B10)))</f>
        <v/>
      </c>
      <c r="BP10" s="97" t="str">
        <f aca="false">IF($B10=BP$2,"-",IF(COUNTIF(CORRIDA!$M:$M,$B10&amp;" d. "&amp;BP$2)+COUNTIF(CORRIDA!$M:$M,BP$2&amp;" d. "&amp;$B10)=0,"",COUNTIF(CORRIDA!$M:$M,$B10&amp;" d. "&amp;BP$2)+COUNTIF(CORRIDA!$M:$M,BP$2&amp;" d. "&amp;$B10)))</f>
        <v/>
      </c>
      <c r="BQ10" s="97" t="str">
        <f aca="false">IF($B10=BQ$2,"-",IF(COUNTIF(CORRIDA!$M:$M,$B10&amp;" d. "&amp;BQ$2)+COUNTIF(CORRIDA!$M:$M,BQ$2&amp;" d. "&amp;$B10)=0,"",COUNTIF(CORRIDA!$M:$M,$B10&amp;" d. "&amp;BQ$2)+COUNTIF(CORRIDA!$M:$M,BQ$2&amp;" d. "&amp;$B10)))</f>
        <v/>
      </c>
      <c r="BR10" s="97" t="str">
        <f aca="false">IF($B10=BR$2,"-",IF(COUNTIF(CORRIDA!$M:$M,$B10&amp;" d. "&amp;BR$2)+COUNTIF(CORRIDA!$M:$M,BR$2&amp;" d. "&amp;$B10)=0,"",COUNTIF(CORRIDA!$M:$M,$B10&amp;" d. "&amp;BR$2)+COUNTIF(CORRIDA!$M:$M,BR$2&amp;" d. "&amp;$B10)))</f>
        <v/>
      </c>
      <c r="BS10" s="97" t="str">
        <f aca="false">IF($B10=BS$2,"-",IF(COUNTIF(CORRIDA!$M:$M,$B10&amp;" d. "&amp;BS$2)+COUNTIF(CORRIDA!$M:$M,BS$2&amp;" d. "&amp;$B10)=0,"",COUNTIF(CORRIDA!$M:$M,$B10&amp;" d. "&amp;BS$2)+COUNTIF(CORRIDA!$M:$M,BS$2&amp;" d. "&amp;$B10)))</f>
        <v/>
      </c>
      <c r="BT10" s="97" t="str">
        <f aca="false">IF($B10=BT$2,"-",IF(COUNTIF(CORRIDA!$M:$M,$B10&amp;" d. "&amp;BT$2)+COUNTIF(CORRIDA!$M:$M,BT$2&amp;" d. "&amp;$B10)=0,"",COUNTIF(CORRIDA!$M:$M,$B10&amp;" d. "&amp;BT$2)+COUNTIF(CORRIDA!$M:$M,BT$2&amp;" d. "&amp;$B10)))</f>
        <v/>
      </c>
      <c r="BU10" s="97" t="str">
        <f aca="false">IF($B10=BU$2,"-",IF(COUNTIF(CORRIDA!$M:$M,$B10&amp;" d. "&amp;BU$2)+COUNTIF(CORRIDA!$M:$M,BU$2&amp;" d. "&amp;$B10)=0,"",COUNTIF(CORRIDA!$M:$M,$B10&amp;" d. "&amp;BU$2)+COUNTIF(CORRIDA!$M:$M,BU$2&amp;" d. "&amp;$B10)))</f>
        <v/>
      </c>
      <c r="BV10" s="97" t="str">
        <f aca="false">IF($B10=BV$2,"-",IF(COUNTIF(CORRIDA!$M:$M,$B10&amp;" d. "&amp;BV$2)+COUNTIF(CORRIDA!$M:$M,BV$2&amp;" d. "&amp;$B10)=0,"",COUNTIF(CORRIDA!$M:$M,$B10&amp;" d. "&amp;BV$2)+COUNTIF(CORRIDA!$M:$M,BV$2&amp;" d. "&amp;$B10)))</f>
        <v/>
      </c>
      <c r="BW10" s="97" t="str">
        <f aca="false">IF($B10=BW$2,"-",IF(COUNTIF(CORRIDA!$M:$M,$B10&amp;" d. "&amp;BW$2)+COUNTIF(CORRIDA!$M:$M,BW$2&amp;" d. "&amp;$B10)=0,"",COUNTIF(CORRIDA!$M:$M,$B10&amp;" d. "&amp;BW$2)+COUNTIF(CORRIDA!$M:$M,BW$2&amp;" d. "&amp;$B10)))</f>
        <v/>
      </c>
      <c r="BX10" s="97" t="str">
        <f aca="false">IF($B10=BX$2,"-",IF(COUNTIF(CORRIDA!$M:$M,$B10&amp;" d. "&amp;BX$2)+COUNTIF(CORRIDA!$M:$M,BX$2&amp;" d. "&amp;$B10)=0,"",COUNTIF(CORRIDA!$M:$M,$B10&amp;" d. "&amp;BX$2)+COUNTIF(CORRIDA!$M:$M,BX$2&amp;" d. "&amp;$B10)))</f>
        <v/>
      </c>
      <c r="BY10" s="97" t="str">
        <f aca="false">IF($B10=BY$2,"-",IF(COUNTIF(CORRIDA!$M:$M,$B10&amp;" d. "&amp;BY$2)+COUNTIF(CORRIDA!$M:$M,BY$2&amp;" d. "&amp;$B10)=0,"",COUNTIF(CORRIDA!$M:$M,$B10&amp;" d. "&amp;BY$2)+COUNTIF(CORRIDA!$M:$M,BY$2&amp;" d. "&amp;$B10)))</f>
        <v/>
      </c>
      <c r="BZ10" s="97" t="str">
        <f aca="false">IF($B10=BZ$2,"-",IF(COUNTIF(CORRIDA!$M:$M,$B10&amp;" d. "&amp;BZ$2)+COUNTIF(CORRIDA!$M:$M,BZ$2&amp;" d. "&amp;$B10)=0,"",COUNTIF(CORRIDA!$M:$M,$B10&amp;" d. "&amp;BZ$2)+COUNTIF(CORRIDA!$M:$M,BZ$2&amp;" d. "&amp;$B10)))</f>
        <v/>
      </c>
      <c r="CA10" s="97" t="str">
        <f aca="false">IF($B10=CA$2,"-",IF(COUNTIF(CORRIDA!$M:$M,$B10&amp;" d. "&amp;CA$2)+COUNTIF(CORRIDA!$M:$M,CA$2&amp;" d. "&amp;$B10)=0,"",COUNTIF(CORRIDA!$M:$M,$B10&amp;" d. "&amp;CA$2)+COUNTIF(CORRIDA!$M:$M,CA$2&amp;" d. "&amp;$B10)))</f>
        <v/>
      </c>
      <c r="CB10" s="97" t="str">
        <f aca="false">IF($B10=CB$2,"-",IF(COUNTIF(CORRIDA!$M:$M,$B10&amp;" d. "&amp;CB$2)+COUNTIF(CORRIDA!$M:$M,CB$2&amp;" d. "&amp;$B10)=0,"",COUNTIF(CORRIDA!$M:$M,$B10&amp;" d. "&amp;CB$2)+COUNTIF(CORRIDA!$M:$M,CB$2&amp;" d. "&amp;$B10)))</f>
        <v/>
      </c>
      <c r="CC10" s="97" t="str">
        <f aca="false">IF($B10=CC$2,"-",IF(COUNTIF(CORRIDA!$M:$M,$B10&amp;" d. "&amp;CC$2)+COUNTIF(CORRIDA!$M:$M,CC$2&amp;" d. "&amp;$B10)=0,"",COUNTIF(CORRIDA!$M:$M,$B10&amp;" d. "&amp;CC$2)+COUNTIF(CORRIDA!$M:$M,CC$2&amp;" d. "&amp;$B10)))</f>
        <v/>
      </c>
      <c r="CD10" s="97" t="str">
        <f aca="false">IF($B10=CD$2,"-",IF(COUNTIF(CORRIDA!$M:$M,$B10&amp;" d. "&amp;CD$2)+COUNTIF(CORRIDA!$M:$M,CD$2&amp;" d. "&amp;$B10)=0,"",COUNTIF(CORRIDA!$M:$M,$B10&amp;" d. "&amp;CD$2)+COUNTIF(CORRIDA!$M:$M,CD$2&amp;" d. "&amp;$B10)))</f>
        <v/>
      </c>
      <c r="CE10" s="97" t="str">
        <f aca="false">IF($B10=CE$2,"-",IF(COUNTIF(CORRIDA!$M:$M,$B10&amp;" d. "&amp;CE$2)+COUNTIF(CORRIDA!$M:$M,CE$2&amp;" d. "&amp;$B10)=0,"",COUNTIF(CORRIDA!$M:$M,$B10&amp;" d. "&amp;CE$2)+COUNTIF(CORRIDA!$M:$M,CE$2&amp;" d. "&amp;$B10)))</f>
        <v/>
      </c>
      <c r="CF10" s="97" t="str">
        <f aca="false">IF($B10=CF$2,"-",IF(COUNTIF(CORRIDA!$M:$M,$B10&amp;" d. "&amp;CF$2)+COUNTIF(CORRIDA!$M:$M,CF$2&amp;" d. "&amp;$B10)=0,"",COUNTIF(CORRIDA!$M:$M,$B10&amp;" d. "&amp;CF$2)+COUNTIF(CORRIDA!$M:$M,CF$2&amp;" d. "&amp;$B10)))</f>
        <v/>
      </c>
      <c r="CG10" s="97" t="str">
        <f aca="false">IF($B10=CG$2,"-",IF(COUNTIF(CORRIDA!$M:$M,$B10&amp;" d. "&amp;CG$2)+COUNTIF(CORRIDA!$M:$M,CG$2&amp;" d. "&amp;$B10)=0,"",COUNTIF(CORRIDA!$M:$M,$B10&amp;" d. "&amp;CG$2)+COUNTIF(CORRIDA!$M:$M,CG$2&amp;" d. "&amp;$B10)))</f>
        <v/>
      </c>
      <c r="CH10" s="97" t="str">
        <f aca="false">IF($B10=CH$2,"-",IF(COUNTIF(CORRIDA!$M:$M,$B10&amp;" d. "&amp;CH$2)+COUNTIF(CORRIDA!$M:$M,CH$2&amp;" d. "&amp;$B10)=0,"",COUNTIF(CORRIDA!$M:$M,$B10&amp;" d. "&amp;CH$2)+COUNTIF(CORRIDA!$M:$M,CH$2&amp;" d. "&amp;$B10)))</f>
        <v/>
      </c>
      <c r="CI10" s="97" t="str">
        <f aca="false">IF($B10=CI$2,"-",IF(COUNTIF(CORRIDA!$M:$M,$B10&amp;" d. "&amp;CI$2)+COUNTIF(CORRIDA!$M:$M,CI$2&amp;" d. "&amp;$B10)=0,"",COUNTIF(CORRIDA!$M:$M,$B10&amp;" d. "&amp;CI$2)+COUNTIF(CORRIDA!$M:$M,CI$2&amp;" d. "&amp;$B10)))</f>
        <v/>
      </c>
      <c r="CJ10" s="97" t="str">
        <f aca="false">IF($B10=CJ$2,"-",IF(COUNTIF(CORRIDA!$M:$M,$B10&amp;" d. "&amp;CJ$2)+COUNTIF(CORRIDA!$M:$M,CJ$2&amp;" d. "&amp;$B10)=0,"",COUNTIF(CORRIDA!$M:$M,$B10&amp;" d. "&amp;CJ$2)+COUNTIF(CORRIDA!$M:$M,CJ$2&amp;" d. "&amp;$B10)))</f>
        <v/>
      </c>
      <c r="CK10" s="97" t="str">
        <f aca="false">IF($B10=CK$2,"-",IF(COUNTIF(CORRIDA!$M:$M,$B10&amp;" d. "&amp;CK$2)+COUNTIF(CORRIDA!$M:$M,CK$2&amp;" d. "&amp;$B10)=0,"",COUNTIF(CORRIDA!$M:$M,$B10&amp;" d. "&amp;CK$2)+COUNTIF(CORRIDA!$M:$M,CK$2&amp;" d. "&amp;$B10)))</f>
        <v/>
      </c>
      <c r="CL10" s="97" t="str">
        <f aca="false">IF($B10=CL$2,"-",IF(COUNTIF(CORRIDA!$M:$M,$B10&amp;" d. "&amp;CL$2)+COUNTIF(CORRIDA!$M:$M,CL$2&amp;" d. "&amp;$B10)=0,"",COUNTIF(CORRIDA!$M:$M,$B10&amp;" d. "&amp;CL$2)+COUNTIF(CORRIDA!$M:$M,CL$2&amp;" d. "&amp;$B10)))</f>
        <v/>
      </c>
      <c r="CM10" s="97" t="str">
        <f aca="false">IF($B10=CM$2,"-",IF(COUNTIF(CORRIDA!$M:$M,$B10&amp;" d. "&amp;CM$2)+COUNTIF(CORRIDA!$M:$M,CM$2&amp;" d. "&amp;$B10)=0,"",COUNTIF(CORRIDA!$M:$M,$B10&amp;" d. "&amp;CM$2)+COUNTIF(CORRIDA!$M:$M,CM$2&amp;" d. "&amp;$B10)))</f>
        <v/>
      </c>
      <c r="CN10" s="97" t="str">
        <f aca="false">IF($B10=CN$2,"-",IF(COUNTIF(CORRIDA!$M:$M,$B10&amp;" d. "&amp;CN$2)+COUNTIF(CORRIDA!$M:$M,CN$2&amp;" d. "&amp;$B10)=0,"",COUNTIF(CORRIDA!$M:$M,$B10&amp;" d. "&amp;CN$2)+COUNTIF(CORRIDA!$M:$M,CN$2&amp;" d. "&amp;$B10)))</f>
        <v/>
      </c>
      <c r="CO10" s="97" t="str">
        <f aca="false">IF($B10=CO$2,"-",IF(COUNTIF(CORRIDA!$M:$M,$B10&amp;" d. "&amp;CO$2)+COUNTIF(CORRIDA!$M:$M,CO$2&amp;" d. "&amp;$B10)=0,"",COUNTIF(CORRIDA!$M:$M,$B10&amp;" d. "&amp;CO$2)+COUNTIF(CORRIDA!$M:$M,CO$2&amp;" d. "&amp;$B10)))</f>
        <v/>
      </c>
      <c r="CP10" s="97" t="str">
        <f aca="false">IF($B10=CP$2,"-",IF(COUNTIF(CORRIDA!$M:$M,$B10&amp;" d. "&amp;CP$2)+COUNTIF(CORRIDA!$M:$M,CP$2&amp;" d. "&amp;$B10)=0,"",COUNTIF(CORRIDA!$M:$M,$B10&amp;" d. "&amp;CP$2)+COUNTIF(CORRIDA!$M:$M,CP$2&amp;" d. "&amp;$B10)))</f>
        <v/>
      </c>
      <c r="CQ10" s="97" t="str">
        <f aca="false">IF($B10=CQ$2,"-",IF(COUNTIF(CORRIDA!$M:$M,$B10&amp;" d. "&amp;CQ$2)+COUNTIF(CORRIDA!$M:$M,CQ$2&amp;" d. "&amp;$B10)=0,"",COUNTIF(CORRIDA!$M:$M,$B10&amp;" d. "&amp;CQ$2)+COUNTIF(CORRIDA!$M:$M,CQ$2&amp;" d. "&amp;$B10)))</f>
        <v/>
      </c>
      <c r="CR10" s="97" t="str">
        <f aca="false">IF($B10=CR$2,"-",IF(COUNTIF(CORRIDA!$M:$M,$B10&amp;" d. "&amp;CR$2)+COUNTIF(CORRIDA!$M:$M,CR$2&amp;" d. "&amp;$B10)=0,"",COUNTIF(CORRIDA!$M:$M,$B10&amp;" d. "&amp;CR$2)+COUNTIF(CORRIDA!$M:$M,CR$2&amp;" d. "&amp;$B10)))</f>
        <v/>
      </c>
      <c r="CS10" s="97" t="str">
        <f aca="false">IF($B10=CS$2,"-",IF(COUNTIF(CORRIDA!$M:$M,$B10&amp;" d. "&amp;CS$2)+COUNTIF(CORRIDA!$M:$M,CS$2&amp;" d. "&amp;$B10)=0,"",COUNTIF(CORRIDA!$M:$M,$B10&amp;" d. "&amp;CS$2)+COUNTIF(CORRIDA!$M:$M,CS$2&amp;" d. "&amp;$B10)))</f>
        <v/>
      </c>
      <c r="CT10" s="97" t="str">
        <f aca="false">IF($B10=CT$2,"-",IF(COUNTIF(CORRIDA!$M:$M,$B10&amp;" d. "&amp;CT$2)+COUNTIF(CORRIDA!$M:$M,CT$2&amp;" d. "&amp;$B10)=0,"",COUNTIF(CORRIDA!$M:$M,$B10&amp;" d. "&amp;CT$2)+COUNTIF(CORRIDA!$M:$M,CT$2&amp;" d. "&amp;$B10)))</f>
        <v/>
      </c>
      <c r="CU10" s="97" t="str">
        <f aca="false">IF($B10=CU$2,"-",IF(COUNTIF(CORRIDA!$M:$M,$B10&amp;" d. "&amp;CU$2)+COUNTIF(CORRIDA!$M:$M,CU$2&amp;" d. "&amp;$B10)=0,"",COUNTIF(CORRIDA!$M:$M,$B10&amp;" d. "&amp;CU$2)+COUNTIF(CORRIDA!$M:$M,CU$2&amp;" d. "&amp;$B10)))</f>
        <v/>
      </c>
      <c r="CV10" s="97" t="str">
        <f aca="false">IF($B10=CV$2,"-",IF(COUNTIF(CORRIDA!$M:$M,$B10&amp;" d. "&amp;CV$2)+COUNTIF(CORRIDA!$M:$M,CV$2&amp;" d. "&amp;$B10)=0,"",COUNTIF(CORRIDA!$M:$M,$B10&amp;" d. "&amp;CV$2)+COUNTIF(CORRIDA!$M:$M,CV$2&amp;" d. "&amp;$B10)))</f>
        <v/>
      </c>
      <c r="CW10" s="97" t="str">
        <f aca="false">IF($B10=CW$2,"-",IF(COUNTIF(CORRIDA!$M:$M,$B10&amp;" d. "&amp;CW$2)+COUNTIF(CORRIDA!$M:$M,CW$2&amp;" d. "&amp;$B10)=0,"",COUNTIF(CORRIDA!$M:$M,$B10&amp;" d. "&amp;CW$2)+COUNTIF(CORRIDA!$M:$M,CW$2&amp;" d. "&amp;$B10)))</f>
        <v/>
      </c>
      <c r="CX10" s="97" t="str">
        <f aca="false">IF($B10=CX$2,"-",IF(COUNTIF(CORRIDA!$M:$M,$B10&amp;" d. "&amp;CX$2)+COUNTIF(CORRIDA!$M:$M,CX$2&amp;" d. "&amp;$B10)=0,"",COUNTIF(CORRIDA!$M:$M,$B10&amp;" d. "&amp;CX$2)+COUNTIF(CORRIDA!$M:$M,CX$2&amp;" d. "&amp;$B10)))</f>
        <v/>
      </c>
      <c r="CY10" s="97" t="str">
        <f aca="false">IF($B10=CY$2,"-",IF(COUNTIF(CORRIDA!$M:$M,$B10&amp;" d. "&amp;CY$2)+COUNTIF(CORRIDA!$M:$M,CY$2&amp;" d. "&amp;$B10)=0,"",COUNTIF(CORRIDA!$M:$M,$B10&amp;" d. "&amp;CY$2)+COUNTIF(CORRIDA!$M:$M,CY$2&amp;" d. "&amp;$B10)))</f>
        <v/>
      </c>
      <c r="CZ10" s="97" t="str">
        <f aca="false">IF($B10=CZ$2,"-",IF(COUNTIF(CORRIDA!$M:$M,$B10&amp;" d. "&amp;CZ$2)+COUNTIF(CORRIDA!$M:$M,CZ$2&amp;" d. "&amp;$B10)=0,"",COUNTIF(CORRIDA!$M:$M,$B10&amp;" d. "&amp;CZ$2)+COUNTIF(CORRIDA!$M:$M,CZ$2&amp;" d. "&amp;$B10)))</f>
        <v/>
      </c>
      <c r="DA10" s="97" t="str">
        <f aca="false">IF($B10=DA$2,"-",IF(COUNTIF(CORRIDA!$M:$M,$B10&amp;" d. "&amp;DA$2)+COUNTIF(CORRIDA!$M:$M,DA$2&amp;" d. "&amp;$B10)=0,"",COUNTIF(CORRIDA!$M:$M,$B10&amp;" d. "&amp;DA$2)+COUNTIF(CORRIDA!$M:$M,DA$2&amp;" d. "&amp;$B10)))</f>
        <v/>
      </c>
      <c r="DB10" s="97" t="str">
        <f aca="false">IF($B10=DB$2,"-",IF(COUNTIF(CORRIDA!$M:$M,$B10&amp;" d. "&amp;DB$2)+COUNTIF(CORRIDA!$M:$M,DB$2&amp;" d. "&amp;$B10)=0,"",COUNTIF(CORRIDA!$M:$M,$B10&amp;" d. "&amp;DB$2)+COUNTIF(CORRIDA!$M:$M,DB$2&amp;" d. "&amp;$B10)))</f>
        <v/>
      </c>
      <c r="DC10" s="97" t="str">
        <f aca="false">IF($B10=DC$2,"-",IF(COUNTIF(CORRIDA!$M:$M,$B10&amp;" d. "&amp;DC$2)+COUNTIF(CORRIDA!$M:$M,DC$2&amp;" d. "&amp;$B10)=0,"",COUNTIF(CORRIDA!$M:$M,$B10&amp;" d. "&amp;DC$2)+COUNTIF(CORRIDA!$M:$M,DC$2&amp;" d. "&amp;$B10)))</f>
        <v/>
      </c>
      <c r="DD10" s="89" t="n">
        <f aca="false">SUM(BF10:DC10)</f>
        <v>0</v>
      </c>
      <c r="DE10" s="91" t="n">
        <f aca="false">COUNTIF(BF10:DC10,"&gt;0")</f>
        <v>0</v>
      </c>
      <c r="DF10" s="92" t="n">
        <f aca="false">IF(COUNTIF(BF10:DC10,"&gt;0")&lt;10,0,QUOTIENT(COUNTIF(BF10:DC10,"&gt;0"),5)*50)</f>
        <v>0</v>
      </c>
      <c r="DG10" s="93"/>
      <c r="DH10" s="87" t="str">
        <f aca="false">BE10</f>
        <v>Daniel Borges</v>
      </c>
      <c r="DI10" s="97" t="n">
        <f aca="false">IF($B10=DI$2,0,IF(COUNTIF(CORRIDA!$M:$M,$B10&amp;" d. "&amp;DI$2)+COUNTIF(CORRIDA!$M:$M,DI$2&amp;" d. "&amp;$B10)=0,0,COUNTIF(CORRIDA!$M:$M,$B10&amp;" d. "&amp;DI$2)+COUNTIF(CORRIDA!$M:$M,DI$2&amp;" d. "&amp;$B10)))</f>
        <v>0</v>
      </c>
      <c r="DJ10" s="97" t="n">
        <f aca="false">IF($B10=DJ$2,0,IF(COUNTIF(CORRIDA!$M:$M,$B10&amp;" d. "&amp;DJ$2)+COUNTIF(CORRIDA!$M:$M,DJ$2&amp;" d. "&amp;$B10)=0,0,COUNTIF(CORRIDA!$M:$M,$B10&amp;" d. "&amp;DJ$2)+COUNTIF(CORRIDA!$M:$M,DJ$2&amp;" d. "&amp;$B10)))</f>
        <v>0</v>
      </c>
      <c r="DK10" s="97" t="n">
        <f aca="false">IF($B10=DK$2,0,IF(COUNTIF(CORRIDA!$M:$M,$B10&amp;" d. "&amp;DK$2)+COUNTIF(CORRIDA!$M:$M,DK$2&amp;" d. "&amp;$B10)=0,0,COUNTIF(CORRIDA!$M:$M,$B10&amp;" d. "&amp;DK$2)+COUNTIF(CORRIDA!$M:$M,DK$2&amp;" d. "&amp;$B10)))</f>
        <v>0</v>
      </c>
      <c r="DL10" s="97" t="n">
        <f aca="false">IF($B10=DL$2,0,IF(COUNTIF(CORRIDA!$M:$M,$B10&amp;" d. "&amp;DL$2)+COUNTIF(CORRIDA!$M:$M,DL$2&amp;" d. "&amp;$B10)=0,0,COUNTIF(CORRIDA!$M:$M,$B10&amp;" d. "&amp;DL$2)+COUNTIF(CORRIDA!$M:$M,DL$2&amp;" d. "&amp;$B10)))</f>
        <v>0</v>
      </c>
      <c r="DM10" s="97" t="n">
        <f aca="false">IF($B10=DM$2,0,IF(COUNTIF(CORRIDA!$M:$M,$B10&amp;" d. "&amp;DM$2)+COUNTIF(CORRIDA!$M:$M,DM$2&amp;" d. "&amp;$B10)=0,0,COUNTIF(CORRIDA!$M:$M,$B10&amp;" d. "&amp;DM$2)+COUNTIF(CORRIDA!$M:$M,DM$2&amp;" d. "&amp;$B10)))</f>
        <v>0</v>
      </c>
      <c r="DN10" s="97" t="n">
        <f aca="false">IF($B10=DN$2,0,IF(COUNTIF(CORRIDA!$M:$M,$B10&amp;" d. "&amp;DN$2)+COUNTIF(CORRIDA!$M:$M,DN$2&amp;" d. "&amp;$B10)=0,0,COUNTIF(CORRIDA!$M:$M,$B10&amp;" d. "&amp;DN$2)+COUNTIF(CORRIDA!$M:$M,DN$2&amp;" d. "&amp;$B10)))</f>
        <v>0</v>
      </c>
      <c r="DO10" s="97" t="n">
        <f aca="false">IF($B10=DO$2,0,IF(COUNTIF(CORRIDA!$M:$M,$B10&amp;" d. "&amp;DO$2)+COUNTIF(CORRIDA!$M:$M,DO$2&amp;" d. "&amp;$B10)=0,0,COUNTIF(CORRIDA!$M:$M,$B10&amp;" d. "&amp;DO$2)+COUNTIF(CORRIDA!$M:$M,DO$2&amp;" d. "&amp;$B10)))</f>
        <v>0</v>
      </c>
      <c r="DP10" s="97" t="n">
        <f aca="false">IF($B10=DP$2,0,IF(COUNTIF(CORRIDA!$M:$M,$B10&amp;" d. "&amp;DP$2)+COUNTIF(CORRIDA!$M:$M,DP$2&amp;" d. "&amp;$B10)=0,0,COUNTIF(CORRIDA!$M:$M,$B10&amp;" d. "&amp;DP$2)+COUNTIF(CORRIDA!$M:$M,DP$2&amp;" d. "&amp;$B10)))</f>
        <v>0</v>
      </c>
      <c r="DQ10" s="97" t="n">
        <f aca="false">IF($B10=DQ$2,0,IF(COUNTIF(CORRIDA!$M:$M,$B10&amp;" d. "&amp;DQ$2)+COUNTIF(CORRIDA!$M:$M,DQ$2&amp;" d. "&amp;$B10)=0,0,COUNTIF(CORRIDA!$M:$M,$B10&amp;" d. "&amp;DQ$2)+COUNTIF(CORRIDA!$M:$M,DQ$2&amp;" d. "&amp;$B10)))</f>
        <v>0</v>
      </c>
      <c r="DR10" s="97" t="n">
        <f aca="false">IF($B10=DR$2,0,IF(COUNTIF(CORRIDA!$M:$M,$B10&amp;" d. "&amp;DR$2)+COUNTIF(CORRIDA!$M:$M,DR$2&amp;" d. "&amp;$B10)=0,0,COUNTIF(CORRIDA!$M:$M,$B10&amp;" d. "&amp;DR$2)+COUNTIF(CORRIDA!$M:$M,DR$2&amp;" d. "&amp;$B10)))</f>
        <v>0</v>
      </c>
      <c r="DS10" s="97" t="n">
        <f aca="false">IF($B10=DS$2,0,IF(COUNTIF(CORRIDA!$M:$M,$B10&amp;" d. "&amp;DS$2)+COUNTIF(CORRIDA!$M:$M,DS$2&amp;" d. "&amp;$B10)=0,0,COUNTIF(CORRIDA!$M:$M,$B10&amp;" d. "&amp;DS$2)+COUNTIF(CORRIDA!$M:$M,DS$2&amp;" d. "&amp;$B10)))</f>
        <v>0</v>
      </c>
      <c r="DT10" s="97" t="n">
        <f aca="false">IF($B10=DT$2,0,IF(COUNTIF(CORRIDA!$M:$M,$B10&amp;" d. "&amp;DT$2)+COUNTIF(CORRIDA!$M:$M,DT$2&amp;" d. "&amp;$B10)=0,0,COUNTIF(CORRIDA!$M:$M,$B10&amp;" d. "&amp;DT$2)+COUNTIF(CORRIDA!$M:$M,DT$2&amp;" d. "&amp;$B10)))</f>
        <v>0</v>
      </c>
      <c r="DU10" s="97" t="n">
        <f aca="false">IF($B10=DU$2,0,IF(COUNTIF(CORRIDA!$M:$M,$B10&amp;" d. "&amp;DU$2)+COUNTIF(CORRIDA!$M:$M,DU$2&amp;" d. "&amp;$B10)=0,0,COUNTIF(CORRIDA!$M:$M,$B10&amp;" d. "&amp;DU$2)+COUNTIF(CORRIDA!$M:$M,DU$2&amp;" d. "&amp;$B10)))</f>
        <v>0</v>
      </c>
      <c r="DV10" s="97" t="n">
        <f aca="false">IF($B10=DV$2,0,IF(COUNTIF(CORRIDA!$M:$M,$B10&amp;" d. "&amp;DV$2)+COUNTIF(CORRIDA!$M:$M,DV$2&amp;" d. "&amp;$B10)=0,0,COUNTIF(CORRIDA!$M:$M,$B10&amp;" d. "&amp;DV$2)+COUNTIF(CORRIDA!$M:$M,DV$2&amp;" d. "&amp;$B10)))</f>
        <v>0</v>
      </c>
      <c r="DW10" s="97" t="n">
        <f aca="false">IF($B10=DW$2,0,IF(COUNTIF(CORRIDA!$M:$M,$B10&amp;" d. "&amp;DW$2)+COUNTIF(CORRIDA!$M:$M,DW$2&amp;" d. "&amp;$B10)=0,0,COUNTIF(CORRIDA!$M:$M,$B10&amp;" d. "&amp;DW$2)+COUNTIF(CORRIDA!$M:$M,DW$2&amp;" d. "&amp;$B10)))</f>
        <v>0</v>
      </c>
      <c r="DX10" s="97" t="n">
        <f aca="false">IF($B10=DX$2,0,IF(COUNTIF(CORRIDA!$M:$M,$B10&amp;" d. "&amp;DX$2)+COUNTIF(CORRIDA!$M:$M,DX$2&amp;" d. "&amp;$B10)=0,0,COUNTIF(CORRIDA!$M:$M,$B10&amp;" d. "&amp;DX$2)+COUNTIF(CORRIDA!$M:$M,DX$2&amp;" d. "&amp;$B10)))</f>
        <v>0</v>
      </c>
      <c r="DY10" s="97" t="n">
        <f aca="false">IF($B10=DY$2,0,IF(COUNTIF(CORRIDA!$M:$M,$B10&amp;" d. "&amp;DY$2)+COUNTIF(CORRIDA!$M:$M,DY$2&amp;" d. "&amp;$B10)=0,0,COUNTIF(CORRIDA!$M:$M,$B10&amp;" d. "&amp;DY$2)+COUNTIF(CORRIDA!$M:$M,DY$2&amp;" d. "&amp;$B10)))</f>
        <v>0</v>
      </c>
      <c r="DZ10" s="97" t="n">
        <f aca="false">IF($B10=DZ$2,0,IF(COUNTIF(CORRIDA!$M:$M,$B10&amp;" d. "&amp;DZ$2)+COUNTIF(CORRIDA!$M:$M,DZ$2&amp;" d. "&amp;$B10)=0,0,COUNTIF(CORRIDA!$M:$M,$B10&amp;" d. "&amp;DZ$2)+COUNTIF(CORRIDA!$M:$M,DZ$2&amp;" d. "&amp;$B10)))</f>
        <v>0</v>
      </c>
      <c r="EA10" s="97" t="n">
        <f aca="false">IF($B10=EA$2,0,IF(COUNTIF(CORRIDA!$M:$M,$B10&amp;" d. "&amp;EA$2)+COUNTIF(CORRIDA!$M:$M,EA$2&amp;" d. "&amp;$B10)=0,0,COUNTIF(CORRIDA!$M:$M,$B10&amp;" d. "&amp;EA$2)+COUNTIF(CORRIDA!$M:$M,EA$2&amp;" d. "&amp;$B10)))</f>
        <v>0</v>
      </c>
      <c r="EB10" s="97" t="n">
        <f aca="false">IF($B10=EB$2,0,IF(COUNTIF(CORRIDA!$M:$M,$B10&amp;" d. "&amp;EB$2)+COUNTIF(CORRIDA!$M:$M,EB$2&amp;" d. "&amp;$B10)=0,0,COUNTIF(CORRIDA!$M:$M,$B10&amp;" d. "&amp;EB$2)+COUNTIF(CORRIDA!$M:$M,EB$2&amp;" d. "&amp;$B10)))</f>
        <v>0</v>
      </c>
      <c r="EC10" s="97" t="n">
        <f aca="false">IF($B10=EC$2,0,IF(COUNTIF(CORRIDA!$M:$M,$B10&amp;" d. "&amp;EC$2)+COUNTIF(CORRIDA!$M:$M,EC$2&amp;" d. "&amp;$B10)=0,0,COUNTIF(CORRIDA!$M:$M,$B10&amp;" d. "&amp;EC$2)+COUNTIF(CORRIDA!$M:$M,EC$2&amp;" d. "&amp;$B10)))</f>
        <v>0</v>
      </c>
      <c r="ED10" s="97" t="n">
        <f aca="false">IF($B10=ED$2,0,IF(COUNTIF(CORRIDA!$M:$M,$B10&amp;" d. "&amp;ED$2)+COUNTIF(CORRIDA!$M:$M,ED$2&amp;" d. "&amp;$B10)=0,0,COUNTIF(CORRIDA!$M:$M,$B10&amp;" d. "&amp;ED$2)+COUNTIF(CORRIDA!$M:$M,ED$2&amp;" d. "&amp;$B10)))</f>
        <v>0</v>
      </c>
      <c r="EE10" s="97" t="n">
        <f aca="false">IF($B10=EE$2,0,IF(COUNTIF(CORRIDA!$M:$M,$B10&amp;" d. "&amp;EE$2)+COUNTIF(CORRIDA!$M:$M,EE$2&amp;" d. "&amp;$B10)=0,0,COUNTIF(CORRIDA!$M:$M,$B10&amp;" d. "&amp;EE$2)+COUNTIF(CORRIDA!$M:$M,EE$2&amp;" d. "&amp;$B10)))</f>
        <v>0</v>
      </c>
      <c r="EF10" s="97" t="n">
        <f aca="false">IF($B10=EF$2,0,IF(COUNTIF(CORRIDA!$M:$M,$B10&amp;" d. "&amp;EF$2)+COUNTIF(CORRIDA!$M:$M,EF$2&amp;" d. "&amp;$B10)=0,0,COUNTIF(CORRIDA!$M:$M,$B10&amp;" d. "&amp;EF$2)+COUNTIF(CORRIDA!$M:$M,EF$2&amp;" d. "&amp;$B10)))</f>
        <v>0</v>
      </c>
      <c r="EG10" s="97" t="n">
        <f aca="false">IF($B10=EG$2,0,IF(COUNTIF(CORRIDA!$M:$M,$B10&amp;" d. "&amp;EG$2)+COUNTIF(CORRIDA!$M:$M,EG$2&amp;" d. "&amp;$B10)=0,0,COUNTIF(CORRIDA!$M:$M,$B10&amp;" d. "&amp;EG$2)+COUNTIF(CORRIDA!$M:$M,EG$2&amp;" d. "&amp;$B10)))</f>
        <v>0</v>
      </c>
      <c r="EH10" s="97" t="n">
        <f aca="false">IF($B10=EH$2,0,IF(COUNTIF(CORRIDA!$M:$M,$B10&amp;" d. "&amp;EH$2)+COUNTIF(CORRIDA!$M:$M,EH$2&amp;" d. "&amp;$B10)=0,0,COUNTIF(CORRIDA!$M:$M,$B10&amp;" d. "&amp;EH$2)+COUNTIF(CORRIDA!$M:$M,EH$2&amp;" d. "&amp;$B10)))</f>
        <v>0</v>
      </c>
      <c r="EI10" s="97" t="n">
        <f aca="false">IF($B10=EI$2,0,IF(COUNTIF(CORRIDA!$M:$M,$B10&amp;" d. "&amp;EI$2)+COUNTIF(CORRIDA!$M:$M,EI$2&amp;" d. "&amp;$B10)=0,0,COUNTIF(CORRIDA!$M:$M,$B10&amp;" d. "&amp;EI$2)+COUNTIF(CORRIDA!$M:$M,EI$2&amp;" d. "&amp;$B10)))</f>
        <v>0</v>
      </c>
      <c r="EJ10" s="97" t="n">
        <f aca="false">IF($B10=EJ$2,0,IF(COUNTIF(CORRIDA!$M:$M,$B10&amp;" d. "&amp;EJ$2)+COUNTIF(CORRIDA!$M:$M,EJ$2&amp;" d. "&amp;$B10)=0,0,COUNTIF(CORRIDA!$M:$M,$B10&amp;" d. "&amp;EJ$2)+COUNTIF(CORRIDA!$M:$M,EJ$2&amp;" d. "&amp;$B10)))</f>
        <v>0</v>
      </c>
      <c r="EK10" s="97" t="n">
        <f aca="false">IF($B10=EK$2,0,IF(COUNTIF(CORRIDA!$M:$M,$B10&amp;" d. "&amp;EK$2)+COUNTIF(CORRIDA!$M:$M,EK$2&amp;" d. "&amp;$B10)=0,0,COUNTIF(CORRIDA!$M:$M,$B10&amp;" d. "&amp;EK$2)+COUNTIF(CORRIDA!$M:$M,EK$2&amp;" d. "&amp;$B10)))</f>
        <v>0</v>
      </c>
      <c r="EL10" s="97" t="n">
        <f aca="false">IF($B10=EL$2,0,IF(COUNTIF(CORRIDA!$M:$M,$B10&amp;" d. "&amp;EL$2)+COUNTIF(CORRIDA!$M:$M,EL$2&amp;" d. "&amp;$B10)=0,0,COUNTIF(CORRIDA!$M:$M,$B10&amp;" d. "&amp;EL$2)+COUNTIF(CORRIDA!$M:$M,EL$2&amp;" d. "&amp;$B10)))</f>
        <v>0</v>
      </c>
      <c r="EM10" s="97" t="n">
        <f aca="false">IF($B10=EM$2,0,IF(COUNTIF(CORRIDA!$M:$M,$B10&amp;" d. "&amp;EM$2)+COUNTIF(CORRIDA!$M:$M,EM$2&amp;" d. "&amp;$B10)=0,0,COUNTIF(CORRIDA!$M:$M,$B10&amp;" d. "&amp;EM$2)+COUNTIF(CORRIDA!$M:$M,EM$2&amp;" d. "&amp;$B10)))</f>
        <v>0</v>
      </c>
      <c r="EN10" s="97" t="n">
        <f aca="false">IF($B10=EN$2,0,IF(COUNTIF(CORRIDA!$M:$M,$B10&amp;" d. "&amp;EN$2)+COUNTIF(CORRIDA!$M:$M,EN$2&amp;" d. "&amp;$B10)=0,0,COUNTIF(CORRIDA!$M:$M,$B10&amp;" d. "&amp;EN$2)+COUNTIF(CORRIDA!$M:$M,EN$2&amp;" d. "&amp;$B10)))</f>
        <v>0</v>
      </c>
      <c r="EO10" s="97" t="n">
        <f aca="false">IF($B10=EO$2,0,IF(COUNTIF(CORRIDA!$M:$M,$B10&amp;" d. "&amp;EO$2)+COUNTIF(CORRIDA!$M:$M,EO$2&amp;" d. "&amp;$B10)=0,0,COUNTIF(CORRIDA!$M:$M,$B10&amp;" d. "&amp;EO$2)+COUNTIF(CORRIDA!$M:$M,EO$2&amp;" d. "&amp;$B10)))</f>
        <v>0</v>
      </c>
      <c r="EP10" s="97" t="n">
        <f aca="false">IF($B10=EP$2,0,IF(COUNTIF(CORRIDA!$M:$M,$B10&amp;" d. "&amp;EP$2)+COUNTIF(CORRIDA!$M:$M,EP$2&amp;" d. "&amp;$B10)=0,0,COUNTIF(CORRIDA!$M:$M,$B10&amp;" d. "&amp;EP$2)+COUNTIF(CORRIDA!$M:$M,EP$2&amp;" d. "&amp;$B10)))</f>
        <v>0</v>
      </c>
      <c r="EQ10" s="97" t="n">
        <f aca="false">IF($B10=EQ$2,0,IF(COUNTIF(CORRIDA!$M:$M,$B10&amp;" d. "&amp;EQ$2)+COUNTIF(CORRIDA!$M:$M,EQ$2&amp;" d. "&amp;$B10)=0,0,COUNTIF(CORRIDA!$M:$M,$B10&amp;" d. "&amp;EQ$2)+COUNTIF(CORRIDA!$M:$M,EQ$2&amp;" d. "&amp;$B10)))</f>
        <v>0</v>
      </c>
      <c r="ER10" s="97" t="n">
        <f aca="false">IF($B10=ER$2,0,IF(COUNTIF(CORRIDA!$M:$M,$B10&amp;" d. "&amp;ER$2)+COUNTIF(CORRIDA!$M:$M,ER$2&amp;" d. "&amp;$B10)=0,0,COUNTIF(CORRIDA!$M:$M,$B10&amp;" d. "&amp;ER$2)+COUNTIF(CORRIDA!$M:$M,ER$2&amp;" d. "&amp;$B10)))</f>
        <v>0</v>
      </c>
      <c r="ES10" s="97" t="n">
        <f aca="false">IF($B10=ES$2,0,IF(COUNTIF(CORRIDA!$M:$M,$B10&amp;" d. "&amp;ES$2)+COUNTIF(CORRIDA!$M:$M,ES$2&amp;" d. "&amp;$B10)=0,0,COUNTIF(CORRIDA!$M:$M,$B10&amp;" d. "&amp;ES$2)+COUNTIF(CORRIDA!$M:$M,ES$2&amp;" d. "&amp;$B10)))</f>
        <v>0</v>
      </c>
      <c r="ET10" s="97" t="n">
        <f aca="false">IF($B10=ET$2,0,IF(COUNTIF(CORRIDA!$M:$M,$B10&amp;" d. "&amp;ET$2)+COUNTIF(CORRIDA!$M:$M,ET$2&amp;" d. "&amp;$B10)=0,0,COUNTIF(CORRIDA!$M:$M,$B10&amp;" d. "&amp;ET$2)+COUNTIF(CORRIDA!$M:$M,ET$2&amp;" d. "&amp;$B10)))</f>
        <v>0</v>
      </c>
      <c r="EU10" s="97" t="n">
        <f aca="false">IF($B10=EU$2,0,IF(COUNTIF(CORRIDA!$M:$M,$B10&amp;" d. "&amp;EU$2)+COUNTIF(CORRIDA!$M:$M,EU$2&amp;" d. "&amp;$B10)=0,0,COUNTIF(CORRIDA!$M:$M,$B10&amp;" d. "&amp;EU$2)+COUNTIF(CORRIDA!$M:$M,EU$2&amp;" d. "&amp;$B10)))</f>
        <v>0</v>
      </c>
      <c r="EV10" s="97" t="n">
        <f aca="false">IF($B10=EV$2,0,IF(COUNTIF(CORRIDA!$M:$M,$B10&amp;" d. "&amp;EV$2)+COUNTIF(CORRIDA!$M:$M,EV$2&amp;" d. "&amp;$B10)=0,0,COUNTIF(CORRIDA!$M:$M,$B10&amp;" d. "&amp;EV$2)+COUNTIF(CORRIDA!$M:$M,EV$2&amp;" d. "&amp;$B10)))</f>
        <v>0</v>
      </c>
      <c r="EW10" s="97" t="n">
        <f aca="false">IF($B10=EW$2,0,IF(COUNTIF(CORRIDA!$M:$M,$B10&amp;" d. "&amp;EW$2)+COUNTIF(CORRIDA!$M:$M,EW$2&amp;" d. "&amp;$B10)=0,0,COUNTIF(CORRIDA!$M:$M,$B10&amp;" d. "&amp;EW$2)+COUNTIF(CORRIDA!$M:$M,EW$2&amp;" d. "&amp;$B10)))</f>
        <v>0</v>
      </c>
      <c r="EX10" s="97" t="n">
        <f aca="false">IF($B10=EX$2,0,IF(COUNTIF(CORRIDA!$M:$M,$B10&amp;" d. "&amp;EX$2)+COUNTIF(CORRIDA!$M:$M,EX$2&amp;" d. "&amp;$B10)=0,0,COUNTIF(CORRIDA!$M:$M,$B10&amp;" d. "&amp;EX$2)+COUNTIF(CORRIDA!$M:$M,EX$2&amp;" d. "&amp;$B10)))</f>
        <v>0</v>
      </c>
      <c r="EY10" s="97" t="n">
        <f aca="false">IF($B10=EY$2,0,IF(COUNTIF(CORRIDA!$M:$M,$B10&amp;" d. "&amp;EY$2)+COUNTIF(CORRIDA!$M:$M,EY$2&amp;" d. "&amp;$B10)=0,0,COUNTIF(CORRIDA!$M:$M,$B10&amp;" d. "&amp;EY$2)+COUNTIF(CORRIDA!$M:$M,EY$2&amp;" d. "&amp;$B10)))</f>
        <v>0</v>
      </c>
      <c r="EZ10" s="97" t="n">
        <f aca="false">IF($B10=EZ$2,0,IF(COUNTIF(CORRIDA!$M:$M,$B10&amp;" d. "&amp;EZ$2)+COUNTIF(CORRIDA!$M:$M,EZ$2&amp;" d. "&amp;$B10)=0,0,COUNTIF(CORRIDA!$M:$M,$B10&amp;" d. "&amp;EZ$2)+COUNTIF(CORRIDA!$M:$M,EZ$2&amp;" d. "&amp;$B10)))</f>
        <v>0</v>
      </c>
      <c r="FA10" s="97" t="n">
        <f aca="false">IF($B10=FA$2,0,IF(COUNTIF(CORRIDA!$M:$M,$B10&amp;" d. "&amp;FA$2)+COUNTIF(CORRIDA!$M:$M,FA$2&amp;" d. "&amp;$B10)=0,0,COUNTIF(CORRIDA!$M:$M,$B10&amp;" d. "&amp;FA$2)+COUNTIF(CORRIDA!$M:$M,FA$2&amp;" d. "&amp;$B10)))</f>
        <v>0</v>
      </c>
      <c r="FB10" s="97" t="n">
        <f aca="false">IF($B10=FB$2,0,IF(COUNTIF(CORRIDA!$M:$M,$B10&amp;" d. "&amp;FB$2)+COUNTIF(CORRIDA!$M:$M,FB$2&amp;" d. "&amp;$B10)=0,0,COUNTIF(CORRIDA!$M:$M,$B10&amp;" d. "&amp;FB$2)+COUNTIF(CORRIDA!$M:$M,FB$2&amp;" d. "&amp;$B10)))</f>
        <v>0</v>
      </c>
      <c r="FC10" s="97" t="n">
        <f aca="false">IF($B10=FC$2,0,IF(COUNTIF(CORRIDA!$M:$M,$B10&amp;" d. "&amp;FC$2)+COUNTIF(CORRIDA!$M:$M,FC$2&amp;" d. "&amp;$B10)=0,0,COUNTIF(CORRIDA!$M:$M,$B10&amp;" d. "&amp;FC$2)+COUNTIF(CORRIDA!$M:$M,FC$2&amp;" d. "&amp;$B10)))</f>
        <v>0</v>
      </c>
      <c r="FD10" s="97" t="n">
        <f aca="false">IF($B10=FD$2,0,IF(COUNTIF(CORRIDA!$M:$M,$B10&amp;" d. "&amp;FD$2)+COUNTIF(CORRIDA!$M:$M,FD$2&amp;" d. "&amp;$B10)=0,0,COUNTIF(CORRIDA!$M:$M,$B10&amp;" d. "&amp;FD$2)+COUNTIF(CORRIDA!$M:$M,FD$2&amp;" d. "&amp;$B10)))</f>
        <v>0</v>
      </c>
      <c r="FE10" s="97" t="n">
        <f aca="false">IF($B10=FE$2,0,IF(COUNTIF(CORRIDA!$M:$M,$B10&amp;" d. "&amp;FE$2)+COUNTIF(CORRIDA!$M:$M,FE$2&amp;" d. "&amp;$B10)=0,0,COUNTIF(CORRIDA!$M:$M,$B10&amp;" d. "&amp;FE$2)+COUNTIF(CORRIDA!$M:$M,FE$2&amp;" d. "&amp;$B10)))</f>
        <v>0</v>
      </c>
      <c r="FF10" s="97" t="n">
        <f aca="false">IF($B10=FF$2,0,IF(COUNTIF(CORRIDA!$M:$M,$B10&amp;" d. "&amp;FF$2)+COUNTIF(CORRIDA!$M:$M,FF$2&amp;" d. "&amp;$B10)=0,0,COUNTIF(CORRIDA!$M:$M,$B10&amp;" d. "&amp;FF$2)+COUNTIF(CORRIDA!$M:$M,FF$2&amp;" d. "&amp;$B10)))</f>
        <v>0</v>
      </c>
      <c r="FG10" s="89" t="n">
        <f aca="false">SUM(DI10:EW10)</f>
        <v>0</v>
      </c>
      <c r="FH10" s="94"/>
      <c r="FI10" s="87" t="str">
        <f aca="false">BE10</f>
        <v>Daniel Borges</v>
      </c>
      <c r="FJ10" s="95" t="n">
        <f aca="false">COUNTIF(BF10:DC10,"&gt;0")</f>
        <v>0</v>
      </c>
      <c r="FK10" s="95" t="e">
        <f aca="false">AVERAGE(BF10:DC10)</f>
        <v>#DIV/0!</v>
      </c>
      <c r="FL10" s="95" t="e">
        <f aca="false">_xlfn.STDEV.P(BF10:DC10)</f>
        <v>#DIV/0!</v>
      </c>
    </row>
    <row r="11" customFormat="false" ht="12.75" hidden="false" customHeight="false" outlineLevel="0" collapsed="false">
      <c r="B11" s="87" t="str">
        <f aca="false">INTRO!B11</f>
        <v>Danilo</v>
      </c>
      <c r="C11" s="88" t="str">
        <f aca="false">IF($B11=C$2,"-",IF(COUNTIF(CORRIDA!$M:$M,$B11&amp;" d. "&amp;C$2)=0,"",COUNTIF(CORRIDA!$M:$M,$B11&amp;" d. "&amp;C$2)))</f>
        <v/>
      </c>
      <c r="D11" s="88" t="str">
        <f aca="false">IF($B11=D$2,"-",IF(COUNTIF(CORRIDA!$M:$M,$B11&amp;" d. "&amp;D$2)=0,"",COUNTIF(CORRIDA!$M:$M,$B11&amp;" d. "&amp;D$2)))</f>
        <v/>
      </c>
      <c r="E11" s="88" t="str">
        <f aca="false">IF($B11=E$2,"-",IF(COUNTIF(CORRIDA!$M:$M,$B11&amp;" d. "&amp;E$2)=0,"",COUNTIF(CORRIDA!$M:$M,$B11&amp;" d. "&amp;E$2)))</f>
        <v/>
      </c>
      <c r="F11" s="88" t="str">
        <f aca="false">IF($B11=F$2,"-",IF(COUNTIF(CORRIDA!$M:$M,$B11&amp;" d. "&amp;F$2)=0,"",COUNTIF(CORRIDA!$M:$M,$B11&amp;" d. "&amp;F$2)))</f>
        <v/>
      </c>
      <c r="G11" s="88" t="str">
        <f aca="false">IF($B11=G$2,"-",IF(COUNTIF(CORRIDA!$M:$M,$B11&amp;" d. "&amp;G$2)=0,"",COUNTIF(CORRIDA!$M:$M,$B11&amp;" d. "&amp;G$2)))</f>
        <v/>
      </c>
      <c r="H11" s="88" t="str">
        <f aca="false">IF($B11=H$2,"-",IF(COUNTIF(CORRIDA!$M:$M,$B11&amp;" d. "&amp;H$2)=0,"",COUNTIF(CORRIDA!$M:$M,$B11&amp;" d. "&amp;H$2)))</f>
        <v/>
      </c>
      <c r="I11" s="88" t="str">
        <f aca="false">IF($B11=I$2,"-",IF(COUNTIF(CORRIDA!$M:$M,$B11&amp;" d. "&amp;I$2)=0,"",COUNTIF(CORRIDA!$M:$M,$B11&amp;" d. "&amp;I$2)))</f>
        <v/>
      </c>
      <c r="J11" s="88" t="str">
        <f aca="false">IF($B11=J$2,"-",IF(COUNTIF(CORRIDA!$M:$M,$B11&amp;" d. "&amp;J$2)=0,"",COUNTIF(CORRIDA!$M:$M,$B11&amp;" d. "&amp;J$2)))</f>
        <v/>
      </c>
      <c r="K11" s="88" t="str">
        <f aca="false">IF($B11=K$2,"-",IF(COUNTIF(CORRIDA!$M:$M,$B11&amp;" d. "&amp;K$2)=0,"",COUNTIF(CORRIDA!$M:$M,$B11&amp;" d. "&amp;K$2)))</f>
        <v>-</v>
      </c>
      <c r="L11" s="88" t="str">
        <f aca="false">IF($B11=L$2,"-",IF(COUNTIF(CORRIDA!$M:$M,$B11&amp;" d. "&amp;L$2)=0,"",COUNTIF(CORRIDA!$M:$M,$B11&amp;" d. "&amp;L$2)))</f>
        <v/>
      </c>
      <c r="M11" s="88" t="str">
        <f aca="false">IF($B11=M$2,"-",IF(COUNTIF(CORRIDA!$M:$M,$B11&amp;" d. "&amp;M$2)=0,"",COUNTIF(CORRIDA!$M:$M,$B11&amp;" d. "&amp;M$2)))</f>
        <v/>
      </c>
      <c r="N11" s="88" t="str">
        <f aca="false">IF($B11=N$2,"-",IF(COUNTIF(CORRIDA!$M:$M,$B11&amp;" d. "&amp;N$2)=0,"",COUNTIF(CORRIDA!$M:$M,$B11&amp;" d. "&amp;N$2)))</f>
        <v/>
      </c>
      <c r="O11" s="88" t="str">
        <f aca="false">IF($B11=O$2,"-",IF(COUNTIF(CORRIDA!$M:$M,$B11&amp;" d. "&amp;O$2)=0,"",COUNTIF(CORRIDA!$M:$M,$B11&amp;" d. "&amp;O$2)))</f>
        <v/>
      </c>
      <c r="P11" s="88" t="str">
        <f aca="false">IF($B11=P$2,"-",IF(COUNTIF(CORRIDA!$M:$M,$B11&amp;" d. "&amp;P$2)=0,"",COUNTIF(CORRIDA!$M:$M,$B11&amp;" d. "&amp;P$2)))</f>
        <v/>
      </c>
      <c r="Q11" s="88" t="str">
        <f aca="false">IF($B11=Q$2,"-",IF(COUNTIF(CORRIDA!$M:$M,$B11&amp;" d. "&amp;Q$2)=0,"",COUNTIF(CORRIDA!$M:$M,$B11&amp;" d. "&amp;Q$2)))</f>
        <v/>
      </c>
      <c r="R11" s="88" t="str">
        <f aca="false">IF($B11=R$2,"-",IF(COUNTIF(CORRIDA!$M:$M,$B11&amp;" d. "&amp;R$2)=0,"",COUNTIF(CORRIDA!$M:$M,$B11&amp;" d. "&amp;R$2)))</f>
        <v/>
      </c>
      <c r="S11" s="88" t="str">
        <f aca="false">IF($B11=S$2,"-",IF(COUNTIF(CORRIDA!$M:$M,$B11&amp;" d. "&amp;S$2)=0,"",COUNTIF(CORRIDA!$M:$M,$B11&amp;" d. "&amp;S$2)))</f>
        <v/>
      </c>
      <c r="T11" s="88" t="str">
        <f aca="false">IF($B11=T$2,"-",IF(COUNTIF(CORRIDA!$M:$M,$B11&amp;" d. "&amp;T$2)=0,"",COUNTIF(CORRIDA!$M:$M,$B11&amp;" d. "&amp;T$2)))</f>
        <v/>
      </c>
      <c r="U11" s="88" t="str">
        <f aca="false">IF($B11=U$2,"-",IF(COUNTIF(CORRIDA!$M:$M,$B11&amp;" d. "&amp;U$2)=0,"",COUNTIF(CORRIDA!$M:$M,$B11&amp;" d. "&amp;U$2)))</f>
        <v/>
      </c>
      <c r="V11" s="88" t="str">
        <f aca="false">IF($B11=V$2,"-",IF(COUNTIF(CORRIDA!$M:$M,$B11&amp;" d. "&amp;V$2)=0,"",COUNTIF(CORRIDA!$M:$M,$B11&amp;" d. "&amp;V$2)))</f>
        <v/>
      </c>
      <c r="W11" s="88" t="str">
        <f aca="false">IF($B11=W$2,"-",IF(COUNTIF(CORRIDA!$M:$M,$B11&amp;" d. "&amp;W$2)=0,"",COUNTIF(CORRIDA!$M:$M,$B11&amp;" d. "&amp;W$2)))</f>
        <v/>
      </c>
      <c r="X11" s="88" t="str">
        <f aca="false">IF($B11=X$2,"-",IF(COUNTIF(CORRIDA!$M:$M,$B11&amp;" d. "&amp;X$2)=0,"",COUNTIF(CORRIDA!$M:$M,$B11&amp;" d. "&amp;X$2)))</f>
        <v/>
      </c>
      <c r="Y11" s="88" t="str">
        <f aca="false">IF($B11=Y$2,"-",IF(COUNTIF(CORRIDA!$M:$M,$B11&amp;" d. "&amp;Y$2)=0,"",COUNTIF(CORRIDA!$M:$M,$B11&amp;" d. "&amp;Y$2)))</f>
        <v/>
      </c>
      <c r="Z11" s="88" t="str">
        <f aca="false">IF($B11=Z$2,"-",IF(COUNTIF(CORRIDA!$M:$M,$B11&amp;" d. "&amp;Z$2)=0,"",COUNTIF(CORRIDA!$M:$M,$B11&amp;" d. "&amp;Z$2)))</f>
        <v/>
      </c>
      <c r="AA11" s="88" t="str">
        <f aca="false">IF($B11=AA$2,"-",IF(COUNTIF(CORRIDA!$M:$M,$B11&amp;" d. "&amp;AA$2)=0,"",COUNTIF(CORRIDA!$M:$M,$B11&amp;" d. "&amp;AA$2)))</f>
        <v/>
      </c>
      <c r="AB11" s="88" t="str">
        <f aca="false">IF($B11=AB$2,"-",IF(COUNTIF(CORRIDA!$M:$M,$B11&amp;" d. "&amp;AB$2)=0,"",COUNTIF(CORRIDA!$M:$M,$B11&amp;" d. "&amp;AB$2)))</f>
        <v/>
      </c>
      <c r="AC11" s="88" t="str">
        <f aca="false">IF($B11=AC$2,"-",IF(COUNTIF(CORRIDA!$M:$M,$B11&amp;" d. "&amp;AC$2)=0,"",COUNTIF(CORRIDA!$M:$M,$B11&amp;" d. "&amp;AC$2)))</f>
        <v/>
      </c>
      <c r="AD11" s="88" t="str">
        <f aca="false">IF($B11=AD$2,"-",IF(COUNTIF(CORRIDA!$M:$M,$B11&amp;" d. "&amp;AD$2)=0,"",COUNTIF(CORRIDA!$M:$M,$B11&amp;" d. "&amp;AD$2)))</f>
        <v/>
      </c>
      <c r="AE11" s="88" t="str">
        <f aca="false">IF($B11=AE$2,"-",IF(COUNTIF(CORRIDA!$M:$M,$B11&amp;" d. "&amp;AE$2)=0,"",COUNTIF(CORRIDA!$M:$M,$B11&amp;" d. "&amp;AE$2)))</f>
        <v/>
      </c>
      <c r="AF11" s="88" t="str">
        <f aca="false">IF($B11=AF$2,"-",IF(COUNTIF(CORRIDA!$M:$M,$B11&amp;" d. "&amp;AF$2)=0,"",COUNTIF(CORRIDA!$M:$M,$B11&amp;" d. "&amp;AF$2)))</f>
        <v/>
      </c>
      <c r="AG11" s="88" t="str">
        <f aca="false">IF($B11=AG$2,"-",IF(COUNTIF(CORRIDA!$M:$M,$B11&amp;" d. "&amp;AG$2)=0,"",COUNTIF(CORRIDA!$M:$M,$B11&amp;" d. "&amp;AG$2)))</f>
        <v/>
      </c>
      <c r="AH11" s="88" t="str">
        <f aca="false">IF($B11=AH$2,"-",IF(COUNTIF(CORRIDA!$M:$M,$B11&amp;" d. "&amp;AH$2)=0,"",COUNTIF(CORRIDA!$M:$M,$B11&amp;" d. "&amp;AH$2)))</f>
        <v/>
      </c>
      <c r="AI11" s="88" t="str">
        <f aca="false">IF($B11=AI$2,"-",IF(COUNTIF(CORRIDA!$M:$M,$B11&amp;" d. "&amp;AI$2)=0,"",COUNTIF(CORRIDA!$M:$M,$B11&amp;" d. "&amp;AI$2)))</f>
        <v/>
      </c>
      <c r="AJ11" s="88" t="str">
        <f aca="false">IF($B11=AJ$2,"-",IF(COUNTIF(CORRIDA!$M:$M,$B11&amp;" d. "&amp;AJ$2)=0,"",COUNTIF(CORRIDA!$M:$M,$B11&amp;" d. "&amp;AJ$2)))</f>
        <v/>
      </c>
      <c r="AK11" s="88" t="str">
        <f aca="false">IF($B11=AK$2,"-",IF(COUNTIF(CORRIDA!$M:$M,$B11&amp;" d. "&amp;AK$2)=0,"",COUNTIF(CORRIDA!$M:$M,$B11&amp;" d. "&amp;AK$2)))</f>
        <v/>
      </c>
      <c r="AL11" s="88" t="str">
        <f aca="false">IF($B11=AL$2,"-",IF(COUNTIF(CORRIDA!$M:$M,$B11&amp;" d. "&amp;AL$2)=0,"",COUNTIF(CORRIDA!$M:$M,$B11&amp;" d. "&amp;AL$2)))</f>
        <v/>
      </c>
      <c r="AM11" s="88" t="str">
        <f aca="false">IF($B11=AM$2,"-",IF(COUNTIF(CORRIDA!$M:$M,$B11&amp;" d. "&amp;AM$2)=0,"",COUNTIF(CORRIDA!$M:$M,$B11&amp;" d. "&amp;AM$2)))</f>
        <v/>
      </c>
      <c r="AN11" s="88" t="str">
        <f aca="false">IF($B11=AN$2,"-",IF(COUNTIF(CORRIDA!$M:$M,$B11&amp;" d. "&amp;AN$2)=0,"",COUNTIF(CORRIDA!$M:$M,$B11&amp;" d. "&amp;AN$2)))</f>
        <v/>
      </c>
      <c r="AO11" s="88" t="str">
        <f aca="false">IF($B11=AO$2,"-",IF(COUNTIF(CORRIDA!$M:$M,$B11&amp;" d. "&amp;AO$2)=0,"",COUNTIF(CORRIDA!$M:$M,$B11&amp;" d. "&amp;AO$2)))</f>
        <v/>
      </c>
      <c r="AP11" s="88" t="str">
        <f aca="false">IF($B11=AP$2,"-",IF(COUNTIF(CORRIDA!$M:$M,$B11&amp;" d. "&amp;AP$2)=0,"",COUNTIF(CORRIDA!$M:$M,$B11&amp;" d. "&amp;AP$2)))</f>
        <v/>
      </c>
      <c r="AQ11" s="88" t="str">
        <f aca="false">IF($B11=AQ$2,"-",IF(COUNTIF(CORRIDA!$M:$M,$B11&amp;" d. "&amp;AQ$2)=0,"",COUNTIF(CORRIDA!$M:$M,$B11&amp;" d. "&amp;AQ$2)))</f>
        <v/>
      </c>
      <c r="AR11" s="88" t="str">
        <f aca="false">IF($B11=AR$2,"-",IF(COUNTIF(CORRIDA!$M:$M,$B11&amp;" d. "&amp;AR$2)=0,"",COUNTIF(CORRIDA!$M:$M,$B11&amp;" d. "&amp;AR$2)))</f>
        <v/>
      </c>
      <c r="AS11" s="88" t="str">
        <f aca="false">IF($B11=AS$2,"-",IF(COUNTIF(CORRIDA!$M:$M,$B11&amp;" d. "&amp;AS$2)=0,"",COUNTIF(CORRIDA!$M:$M,$B11&amp;" d. "&amp;AS$2)))</f>
        <v/>
      </c>
      <c r="AT11" s="88" t="str">
        <f aca="false">IF($B11=AT$2,"-",IF(COUNTIF(CORRIDA!$M:$M,$B11&amp;" d. "&amp;AT$2)=0,"",COUNTIF(CORRIDA!$M:$M,$B11&amp;" d. "&amp;AT$2)))</f>
        <v/>
      </c>
      <c r="AU11" s="88" t="str">
        <f aca="false">IF($B11=AU$2,"-",IF(COUNTIF(CORRIDA!$M:$M,$B11&amp;" d. "&amp;AU$2)=0,"",COUNTIF(CORRIDA!$M:$M,$B11&amp;" d. "&amp;AU$2)))</f>
        <v/>
      </c>
      <c r="AV11" s="88" t="str">
        <f aca="false">IF($B11=AV$2,"-",IF(COUNTIF(CORRIDA!$M:$M,$B11&amp;" d. "&amp;AV$2)=0,"",COUNTIF(CORRIDA!$M:$M,$B11&amp;" d. "&amp;AV$2)))</f>
        <v/>
      </c>
      <c r="AW11" s="88" t="str">
        <f aca="false">IF($B11=AW$2,"-",IF(COUNTIF(CORRIDA!$M:$M,$B11&amp;" d. "&amp;AW$2)=0,"",COUNTIF(CORRIDA!$M:$M,$B11&amp;" d. "&amp;AW$2)))</f>
        <v/>
      </c>
      <c r="AX11" s="88" t="str">
        <f aca="false">IF($B11=AX$2,"-",IF(COUNTIF(CORRIDA!$M:$M,$B11&amp;" d. "&amp;AX$2)=0,"",COUNTIF(CORRIDA!$M:$M,$B11&amp;" d. "&amp;AX$2)))</f>
        <v/>
      </c>
      <c r="AY11" s="88" t="str">
        <f aca="false">IF($B11=AY$2,"-",IF(COUNTIF(CORRIDA!$M:$M,$B11&amp;" d. "&amp;AY$2)=0,"",COUNTIF(CORRIDA!$M:$M,$B11&amp;" d. "&amp;AY$2)))</f>
        <v/>
      </c>
      <c r="AZ11" s="88" t="str">
        <f aca="false">IF($B11=AZ$2,"-",IF(COUNTIF(CORRIDA!$M:$M,$B11&amp;" d. "&amp;AZ$2)=0,"",COUNTIF(CORRIDA!$M:$M,$B11&amp;" d. "&amp;AZ$2)))</f>
        <v/>
      </c>
      <c r="BA11" s="89" t="n">
        <f aca="false">SUM(C11:AZ11)</f>
        <v>0</v>
      </c>
      <c r="BE11" s="87" t="str">
        <f aca="false">B11</f>
        <v>Danilo</v>
      </c>
      <c r="BF11" s="90" t="str">
        <f aca="false">IF($B11=BF$2,"-",IF(COUNTIF(CORRIDA!$M:$M,$B11&amp;" d. "&amp;BF$2)+COUNTIF(CORRIDA!$M:$M,BF$2&amp;" d. "&amp;$B11)=0,"",COUNTIF(CORRIDA!$M:$M,$B11&amp;" d. "&amp;BF$2)+COUNTIF(CORRIDA!$M:$M,BF$2&amp;" d. "&amp;$B11)))</f>
        <v/>
      </c>
      <c r="BG11" s="90" t="str">
        <f aca="false">IF($B11=BG$2,"-",IF(COUNTIF(CORRIDA!$M:$M,$B11&amp;" d. "&amp;BG$2)+COUNTIF(CORRIDA!$M:$M,BG$2&amp;" d. "&amp;$B11)=0,"",COUNTIF(CORRIDA!$M:$M,$B11&amp;" d. "&amp;BG$2)+COUNTIF(CORRIDA!$M:$M,BG$2&amp;" d. "&amp;$B11)))</f>
        <v/>
      </c>
      <c r="BH11" s="90" t="str">
        <f aca="false">IF($B11=BH$2,"-",IF(COUNTIF(CORRIDA!$M:$M,$B11&amp;" d. "&amp;BH$2)+COUNTIF(CORRIDA!$M:$M,BH$2&amp;" d. "&amp;$B11)=0,"",COUNTIF(CORRIDA!$M:$M,$B11&amp;" d. "&amp;BH$2)+COUNTIF(CORRIDA!$M:$M,BH$2&amp;" d. "&amp;$B11)))</f>
        <v/>
      </c>
      <c r="BI11" s="90" t="str">
        <f aca="false">IF($B11=BI$2,"-",IF(COUNTIF(CORRIDA!$M:$M,$B11&amp;" d. "&amp;BI$2)+COUNTIF(CORRIDA!$M:$M,BI$2&amp;" d. "&amp;$B11)=0,"",COUNTIF(CORRIDA!$M:$M,$B11&amp;" d. "&amp;BI$2)+COUNTIF(CORRIDA!$M:$M,BI$2&amp;" d. "&amp;$B11)))</f>
        <v/>
      </c>
      <c r="BJ11" s="90" t="str">
        <f aca="false">IF($B11=BJ$2,"-",IF(COUNTIF(CORRIDA!$M:$M,$B11&amp;" d. "&amp;BJ$2)+COUNTIF(CORRIDA!$M:$M,BJ$2&amp;" d. "&amp;$B11)=0,"",COUNTIF(CORRIDA!$M:$M,$B11&amp;" d. "&amp;BJ$2)+COUNTIF(CORRIDA!$M:$M,BJ$2&amp;" d. "&amp;$B11)))</f>
        <v/>
      </c>
      <c r="BK11" s="90" t="str">
        <f aca="false">IF($B11=BK$2,"-",IF(COUNTIF(CORRIDA!$M:$M,$B11&amp;" d. "&amp;BK$2)+COUNTIF(CORRIDA!$M:$M,BK$2&amp;" d. "&amp;$B11)=0,"",COUNTIF(CORRIDA!$M:$M,$B11&amp;" d. "&amp;BK$2)+COUNTIF(CORRIDA!$M:$M,BK$2&amp;" d. "&amp;$B11)))</f>
        <v/>
      </c>
      <c r="BL11" s="90" t="str">
        <f aca="false">IF($B11=BL$2,"-",IF(COUNTIF(CORRIDA!$M:$M,$B11&amp;" d. "&amp;BL$2)+COUNTIF(CORRIDA!$M:$M,BL$2&amp;" d. "&amp;$B11)=0,"",COUNTIF(CORRIDA!$M:$M,$B11&amp;" d. "&amp;BL$2)+COUNTIF(CORRIDA!$M:$M,BL$2&amp;" d. "&amp;$B11)))</f>
        <v/>
      </c>
      <c r="BM11" s="90" t="str">
        <f aca="false">IF($B11=BM$2,"-",IF(COUNTIF(CORRIDA!$M:$M,$B11&amp;" d. "&amp;BM$2)+COUNTIF(CORRIDA!$M:$M,BM$2&amp;" d. "&amp;$B11)=0,"",COUNTIF(CORRIDA!$M:$M,$B11&amp;" d. "&amp;BM$2)+COUNTIF(CORRIDA!$M:$M,BM$2&amp;" d. "&amp;$B11)))</f>
        <v/>
      </c>
      <c r="BN11" s="90" t="str">
        <f aca="false">IF($B11=BN$2,"-",IF(COUNTIF(CORRIDA!$M:$M,$B11&amp;" d. "&amp;BN$2)+COUNTIF(CORRIDA!$M:$M,BN$2&amp;" d. "&amp;$B11)=0,"",COUNTIF(CORRIDA!$M:$M,$B11&amp;" d. "&amp;BN$2)+COUNTIF(CORRIDA!$M:$M,BN$2&amp;" d. "&amp;$B11)))</f>
        <v>-</v>
      </c>
      <c r="BO11" s="90" t="str">
        <f aca="false">IF($B11=BO$2,"-",IF(COUNTIF(CORRIDA!$M:$M,$B11&amp;" d. "&amp;BO$2)+COUNTIF(CORRIDA!$M:$M,BO$2&amp;" d. "&amp;$B11)=0,"",COUNTIF(CORRIDA!$M:$M,$B11&amp;" d. "&amp;BO$2)+COUNTIF(CORRIDA!$M:$M,BO$2&amp;" d. "&amp;$B11)))</f>
        <v/>
      </c>
      <c r="BP11" s="90" t="str">
        <f aca="false">IF($B11=BP$2,"-",IF(COUNTIF(CORRIDA!$M:$M,$B11&amp;" d. "&amp;BP$2)+COUNTIF(CORRIDA!$M:$M,BP$2&amp;" d. "&amp;$B11)=0,"",COUNTIF(CORRIDA!$M:$M,$B11&amp;" d. "&amp;BP$2)+COUNTIF(CORRIDA!$M:$M,BP$2&amp;" d. "&amp;$B11)))</f>
        <v/>
      </c>
      <c r="BQ11" s="90" t="str">
        <f aca="false">IF($B11=BQ$2,"-",IF(COUNTIF(CORRIDA!$M:$M,$B11&amp;" d. "&amp;BQ$2)+COUNTIF(CORRIDA!$M:$M,BQ$2&amp;" d. "&amp;$B11)=0,"",COUNTIF(CORRIDA!$M:$M,$B11&amp;" d. "&amp;BQ$2)+COUNTIF(CORRIDA!$M:$M,BQ$2&amp;" d. "&amp;$B11)))</f>
        <v/>
      </c>
      <c r="BR11" s="90" t="str">
        <f aca="false">IF($B11=BR$2,"-",IF(COUNTIF(CORRIDA!$M:$M,$B11&amp;" d. "&amp;BR$2)+COUNTIF(CORRIDA!$M:$M,BR$2&amp;" d. "&amp;$B11)=0,"",COUNTIF(CORRIDA!$M:$M,$B11&amp;" d. "&amp;BR$2)+COUNTIF(CORRIDA!$M:$M,BR$2&amp;" d. "&amp;$B11)))</f>
        <v/>
      </c>
      <c r="BS11" s="90" t="str">
        <f aca="false">IF($B11=BS$2,"-",IF(COUNTIF(CORRIDA!$M:$M,$B11&amp;" d. "&amp;BS$2)+COUNTIF(CORRIDA!$M:$M,BS$2&amp;" d. "&amp;$B11)=0,"",COUNTIF(CORRIDA!$M:$M,$B11&amp;" d. "&amp;BS$2)+COUNTIF(CORRIDA!$M:$M,BS$2&amp;" d. "&amp;$B11)))</f>
        <v/>
      </c>
      <c r="BT11" s="90" t="str">
        <f aca="false">IF($B11=BT$2,"-",IF(COUNTIF(CORRIDA!$M:$M,$B11&amp;" d. "&amp;BT$2)+COUNTIF(CORRIDA!$M:$M,BT$2&amp;" d. "&amp;$B11)=0,"",COUNTIF(CORRIDA!$M:$M,$B11&amp;" d. "&amp;BT$2)+COUNTIF(CORRIDA!$M:$M,BT$2&amp;" d. "&amp;$B11)))</f>
        <v/>
      </c>
      <c r="BU11" s="90" t="str">
        <f aca="false">IF($B11=BU$2,"-",IF(COUNTIF(CORRIDA!$M:$M,$B11&amp;" d. "&amp;BU$2)+COUNTIF(CORRIDA!$M:$M,BU$2&amp;" d. "&amp;$B11)=0,"",COUNTIF(CORRIDA!$M:$M,$B11&amp;" d. "&amp;BU$2)+COUNTIF(CORRIDA!$M:$M,BU$2&amp;" d. "&amp;$B11)))</f>
        <v/>
      </c>
      <c r="BV11" s="90" t="str">
        <f aca="false">IF($B11=BV$2,"-",IF(COUNTIF(CORRIDA!$M:$M,$B11&amp;" d. "&amp;BV$2)+COUNTIF(CORRIDA!$M:$M,BV$2&amp;" d. "&amp;$B11)=0,"",COUNTIF(CORRIDA!$M:$M,$B11&amp;" d. "&amp;BV$2)+COUNTIF(CORRIDA!$M:$M,BV$2&amp;" d. "&amp;$B11)))</f>
        <v/>
      </c>
      <c r="BW11" s="90" t="str">
        <f aca="false">IF($B11=BW$2,"-",IF(COUNTIF(CORRIDA!$M:$M,$B11&amp;" d. "&amp;BW$2)+COUNTIF(CORRIDA!$M:$M,BW$2&amp;" d. "&amp;$B11)=0,"",COUNTIF(CORRIDA!$M:$M,$B11&amp;" d. "&amp;BW$2)+COUNTIF(CORRIDA!$M:$M,BW$2&amp;" d. "&amp;$B11)))</f>
        <v/>
      </c>
      <c r="BX11" s="90" t="str">
        <f aca="false">IF($B11=BX$2,"-",IF(COUNTIF(CORRIDA!$M:$M,$B11&amp;" d. "&amp;BX$2)+COUNTIF(CORRIDA!$M:$M,BX$2&amp;" d. "&amp;$B11)=0,"",COUNTIF(CORRIDA!$M:$M,$B11&amp;" d. "&amp;BX$2)+COUNTIF(CORRIDA!$M:$M,BX$2&amp;" d. "&amp;$B11)))</f>
        <v/>
      </c>
      <c r="BY11" s="90" t="str">
        <f aca="false">IF($B11=BY$2,"-",IF(COUNTIF(CORRIDA!$M:$M,$B11&amp;" d. "&amp;BY$2)+COUNTIF(CORRIDA!$M:$M,BY$2&amp;" d. "&amp;$B11)=0,"",COUNTIF(CORRIDA!$M:$M,$B11&amp;" d. "&amp;BY$2)+COUNTIF(CORRIDA!$M:$M,BY$2&amp;" d. "&amp;$B11)))</f>
        <v/>
      </c>
      <c r="BZ11" s="90" t="str">
        <f aca="false">IF($B11=BZ$2,"-",IF(COUNTIF(CORRIDA!$M:$M,$B11&amp;" d. "&amp;BZ$2)+COUNTIF(CORRIDA!$M:$M,BZ$2&amp;" d. "&amp;$B11)=0,"",COUNTIF(CORRIDA!$M:$M,$B11&amp;" d. "&amp;BZ$2)+COUNTIF(CORRIDA!$M:$M,BZ$2&amp;" d. "&amp;$B11)))</f>
        <v/>
      </c>
      <c r="CA11" s="90" t="str">
        <f aca="false">IF($B11=CA$2,"-",IF(COUNTIF(CORRIDA!$M:$M,$B11&amp;" d. "&amp;CA$2)+COUNTIF(CORRIDA!$M:$M,CA$2&amp;" d. "&amp;$B11)=0,"",COUNTIF(CORRIDA!$M:$M,$B11&amp;" d. "&amp;CA$2)+COUNTIF(CORRIDA!$M:$M,CA$2&amp;" d. "&amp;$B11)))</f>
        <v/>
      </c>
      <c r="CB11" s="90" t="str">
        <f aca="false">IF($B11=CB$2,"-",IF(COUNTIF(CORRIDA!$M:$M,$B11&amp;" d. "&amp;CB$2)+COUNTIF(CORRIDA!$M:$M,CB$2&amp;" d. "&amp;$B11)=0,"",COUNTIF(CORRIDA!$M:$M,$B11&amp;" d. "&amp;CB$2)+COUNTIF(CORRIDA!$M:$M,CB$2&amp;" d. "&amp;$B11)))</f>
        <v/>
      </c>
      <c r="CC11" s="90" t="str">
        <f aca="false">IF($B11=CC$2,"-",IF(COUNTIF(CORRIDA!$M:$M,$B11&amp;" d. "&amp;CC$2)+COUNTIF(CORRIDA!$M:$M,CC$2&amp;" d. "&amp;$B11)=0,"",COUNTIF(CORRIDA!$M:$M,$B11&amp;" d. "&amp;CC$2)+COUNTIF(CORRIDA!$M:$M,CC$2&amp;" d. "&amp;$B11)))</f>
        <v/>
      </c>
      <c r="CD11" s="90" t="str">
        <f aca="false">IF($B11=CD$2,"-",IF(COUNTIF(CORRIDA!$M:$M,$B11&amp;" d. "&amp;CD$2)+COUNTIF(CORRIDA!$M:$M,CD$2&amp;" d. "&amp;$B11)=0,"",COUNTIF(CORRIDA!$M:$M,$B11&amp;" d. "&amp;CD$2)+COUNTIF(CORRIDA!$M:$M,CD$2&amp;" d. "&amp;$B11)))</f>
        <v/>
      </c>
      <c r="CE11" s="90" t="str">
        <f aca="false">IF($B11=CE$2,"-",IF(COUNTIF(CORRIDA!$M:$M,$B11&amp;" d. "&amp;CE$2)+COUNTIF(CORRIDA!$M:$M,CE$2&amp;" d. "&amp;$B11)=0,"",COUNTIF(CORRIDA!$M:$M,$B11&amp;" d. "&amp;CE$2)+COUNTIF(CORRIDA!$M:$M,CE$2&amp;" d. "&amp;$B11)))</f>
        <v/>
      </c>
      <c r="CF11" s="90" t="str">
        <f aca="false">IF($B11=CF$2,"-",IF(COUNTIF(CORRIDA!$M:$M,$B11&amp;" d. "&amp;CF$2)+COUNTIF(CORRIDA!$M:$M,CF$2&amp;" d. "&amp;$B11)=0,"",COUNTIF(CORRIDA!$M:$M,$B11&amp;" d. "&amp;CF$2)+COUNTIF(CORRIDA!$M:$M,CF$2&amp;" d. "&amp;$B11)))</f>
        <v/>
      </c>
      <c r="CG11" s="90" t="str">
        <f aca="false">IF($B11=CG$2,"-",IF(COUNTIF(CORRIDA!$M:$M,$B11&amp;" d. "&amp;CG$2)+COUNTIF(CORRIDA!$M:$M,CG$2&amp;" d. "&amp;$B11)=0,"",COUNTIF(CORRIDA!$M:$M,$B11&amp;" d. "&amp;CG$2)+COUNTIF(CORRIDA!$M:$M,CG$2&amp;" d. "&amp;$B11)))</f>
        <v/>
      </c>
      <c r="CH11" s="90" t="str">
        <f aca="false">IF($B11=CH$2,"-",IF(COUNTIF(CORRIDA!$M:$M,$B11&amp;" d. "&amp;CH$2)+COUNTIF(CORRIDA!$M:$M,CH$2&amp;" d. "&amp;$B11)=0,"",COUNTIF(CORRIDA!$M:$M,$B11&amp;" d. "&amp;CH$2)+COUNTIF(CORRIDA!$M:$M,CH$2&amp;" d. "&amp;$B11)))</f>
        <v/>
      </c>
      <c r="CI11" s="90" t="str">
        <f aca="false">IF($B11=CI$2,"-",IF(COUNTIF(CORRIDA!$M:$M,$B11&amp;" d. "&amp;CI$2)+COUNTIF(CORRIDA!$M:$M,CI$2&amp;" d. "&amp;$B11)=0,"",COUNTIF(CORRIDA!$M:$M,$B11&amp;" d. "&amp;CI$2)+COUNTIF(CORRIDA!$M:$M,CI$2&amp;" d. "&amp;$B11)))</f>
        <v/>
      </c>
      <c r="CJ11" s="90" t="str">
        <f aca="false">IF($B11=CJ$2,"-",IF(COUNTIF(CORRIDA!$M:$M,$B11&amp;" d. "&amp;CJ$2)+COUNTIF(CORRIDA!$M:$M,CJ$2&amp;" d. "&amp;$B11)=0,"",COUNTIF(CORRIDA!$M:$M,$B11&amp;" d. "&amp;CJ$2)+COUNTIF(CORRIDA!$M:$M,CJ$2&amp;" d. "&amp;$B11)))</f>
        <v/>
      </c>
      <c r="CK11" s="90" t="str">
        <f aca="false">IF($B11=CK$2,"-",IF(COUNTIF(CORRIDA!$M:$M,$B11&amp;" d. "&amp;CK$2)+COUNTIF(CORRIDA!$M:$M,CK$2&amp;" d. "&amp;$B11)=0,"",COUNTIF(CORRIDA!$M:$M,$B11&amp;" d. "&amp;CK$2)+COUNTIF(CORRIDA!$M:$M,CK$2&amp;" d. "&amp;$B11)))</f>
        <v/>
      </c>
      <c r="CL11" s="90" t="str">
        <f aca="false">IF($B11=CL$2,"-",IF(COUNTIF(CORRIDA!$M:$M,$B11&amp;" d. "&amp;CL$2)+COUNTIF(CORRIDA!$M:$M,CL$2&amp;" d. "&amp;$B11)=0,"",COUNTIF(CORRIDA!$M:$M,$B11&amp;" d. "&amp;CL$2)+COUNTIF(CORRIDA!$M:$M,CL$2&amp;" d. "&amp;$B11)))</f>
        <v/>
      </c>
      <c r="CM11" s="90" t="str">
        <f aca="false">IF($B11=CM$2,"-",IF(COUNTIF(CORRIDA!$M:$M,$B11&amp;" d. "&amp;CM$2)+COUNTIF(CORRIDA!$M:$M,CM$2&amp;" d. "&amp;$B11)=0,"",COUNTIF(CORRIDA!$M:$M,$B11&amp;" d. "&amp;CM$2)+COUNTIF(CORRIDA!$M:$M,CM$2&amp;" d. "&amp;$B11)))</f>
        <v/>
      </c>
      <c r="CN11" s="90" t="str">
        <f aca="false">IF($B11=CN$2,"-",IF(COUNTIF(CORRIDA!$M:$M,$B11&amp;" d. "&amp;CN$2)+COUNTIF(CORRIDA!$M:$M,CN$2&amp;" d. "&amp;$B11)=0,"",COUNTIF(CORRIDA!$M:$M,$B11&amp;" d. "&amp;CN$2)+COUNTIF(CORRIDA!$M:$M,CN$2&amp;" d. "&amp;$B11)))</f>
        <v/>
      </c>
      <c r="CO11" s="90" t="str">
        <f aca="false">IF($B11=CO$2,"-",IF(COUNTIF(CORRIDA!$M:$M,$B11&amp;" d. "&amp;CO$2)+COUNTIF(CORRIDA!$M:$M,CO$2&amp;" d. "&amp;$B11)=0,"",COUNTIF(CORRIDA!$M:$M,$B11&amp;" d. "&amp;CO$2)+COUNTIF(CORRIDA!$M:$M,CO$2&amp;" d. "&amp;$B11)))</f>
        <v/>
      </c>
      <c r="CP11" s="90" t="str">
        <f aca="false">IF($B11=CP$2,"-",IF(COUNTIF(CORRIDA!$M:$M,$B11&amp;" d. "&amp;CP$2)+COUNTIF(CORRIDA!$M:$M,CP$2&amp;" d. "&amp;$B11)=0,"",COUNTIF(CORRIDA!$M:$M,$B11&amp;" d. "&amp;CP$2)+COUNTIF(CORRIDA!$M:$M,CP$2&amp;" d. "&amp;$B11)))</f>
        <v/>
      </c>
      <c r="CQ11" s="90" t="str">
        <f aca="false">IF($B11=CQ$2,"-",IF(COUNTIF(CORRIDA!$M:$M,$B11&amp;" d. "&amp;CQ$2)+COUNTIF(CORRIDA!$M:$M,CQ$2&amp;" d. "&amp;$B11)=0,"",COUNTIF(CORRIDA!$M:$M,$B11&amp;" d. "&amp;CQ$2)+COUNTIF(CORRIDA!$M:$M,CQ$2&amp;" d. "&amp;$B11)))</f>
        <v/>
      </c>
      <c r="CR11" s="90" t="str">
        <f aca="false">IF($B11=CR$2,"-",IF(COUNTIF(CORRIDA!$M:$M,$B11&amp;" d. "&amp;CR$2)+COUNTIF(CORRIDA!$M:$M,CR$2&amp;" d. "&amp;$B11)=0,"",COUNTIF(CORRIDA!$M:$M,$B11&amp;" d. "&amp;CR$2)+COUNTIF(CORRIDA!$M:$M,CR$2&amp;" d. "&amp;$B11)))</f>
        <v/>
      </c>
      <c r="CS11" s="90" t="str">
        <f aca="false">IF($B11=CS$2,"-",IF(COUNTIF(CORRIDA!$M:$M,$B11&amp;" d. "&amp;CS$2)+COUNTIF(CORRIDA!$M:$M,CS$2&amp;" d. "&amp;$B11)=0,"",COUNTIF(CORRIDA!$M:$M,$B11&amp;" d. "&amp;CS$2)+COUNTIF(CORRIDA!$M:$M,CS$2&amp;" d. "&amp;$B11)))</f>
        <v/>
      </c>
      <c r="CT11" s="90" t="str">
        <f aca="false">IF($B11=CT$2,"-",IF(COUNTIF(CORRIDA!$M:$M,$B11&amp;" d. "&amp;CT$2)+COUNTIF(CORRIDA!$M:$M,CT$2&amp;" d. "&amp;$B11)=0,"",COUNTIF(CORRIDA!$M:$M,$B11&amp;" d. "&amp;CT$2)+COUNTIF(CORRIDA!$M:$M,CT$2&amp;" d. "&amp;$B11)))</f>
        <v/>
      </c>
      <c r="CU11" s="90" t="str">
        <f aca="false">IF($B11=CU$2,"-",IF(COUNTIF(CORRIDA!$M:$M,$B11&amp;" d. "&amp;CU$2)+COUNTIF(CORRIDA!$M:$M,CU$2&amp;" d. "&amp;$B11)=0,"",COUNTIF(CORRIDA!$M:$M,$B11&amp;" d. "&amp;CU$2)+COUNTIF(CORRIDA!$M:$M,CU$2&amp;" d. "&amp;$B11)))</f>
        <v/>
      </c>
      <c r="CV11" s="90" t="str">
        <f aca="false">IF($B11=CV$2,"-",IF(COUNTIF(CORRIDA!$M:$M,$B11&amp;" d. "&amp;CV$2)+COUNTIF(CORRIDA!$M:$M,CV$2&amp;" d. "&amp;$B11)=0,"",COUNTIF(CORRIDA!$M:$M,$B11&amp;" d. "&amp;CV$2)+COUNTIF(CORRIDA!$M:$M,CV$2&amp;" d. "&amp;$B11)))</f>
        <v/>
      </c>
      <c r="CW11" s="90" t="str">
        <f aca="false">IF($B11=CW$2,"-",IF(COUNTIF(CORRIDA!$M:$M,$B11&amp;" d. "&amp;CW$2)+COUNTIF(CORRIDA!$M:$M,CW$2&amp;" d. "&amp;$B11)=0,"",COUNTIF(CORRIDA!$M:$M,$B11&amp;" d. "&amp;CW$2)+COUNTIF(CORRIDA!$M:$M,CW$2&amp;" d. "&amp;$B11)))</f>
        <v/>
      </c>
      <c r="CX11" s="90" t="str">
        <f aca="false">IF($B11=CX$2,"-",IF(COUNTIF(CORRIDA!$M:$M,$B11&amp;" d. "&amp;CX$2)+COUNTIF(CORRIDA!$M:$M,CX$2&amp;" d. "&amp;$B11)=0,"",COUNTIF(CORRIDA!$M:$M,$B11&amp;" d. "&amp;CX$2)+COUNTIF(CORRIDA!$M:$M,CX$2&amp;" d. "&amp;$B11)))</f>
        <v/>
      </c>
      <c r="CY11" s="90" t="str">
        <f aca="false">IF($B11=CY$2,"-",IF(COUNTIF(CORRIDA!$M:$M,$B11&amp;" d. "&amp;CY$2)+COUNTIF(CORRIDA!$M:$M,CY$2&amp;" d. "&amp;$B11)=0,"",COUNTIF(CORRIDA!$M:$M,$B11&amp;" d. "&amp;CY$2)+COUNTIF(CORRIDA!$M:$M,CY$2&amp;" d. "&amp;$B11)))</f>
        <v/>
      </c>
      <c r="CZ11" s="90" t="str">
        <f aca="false">IF($B11=CZ$2,"-",IF(COUNTIF(CORRIDA!$M:$M,$B11&amp;" d. "&amp;CZ$2)+COUNTIF(CORRIDA!$M:$M,CZ$2&amp;" d. "&amp;$B11)=0,"",COUNTIF(CORRIDA!$M:$M,$B11&amp;" d. "&amp;CZ$2)+COUNTIF(CORRIDA!$M:$M,CZ$2&amp;" d. "&amp;$B11)))</f>
        <v/>
      </c>
      <c r="DA11" s="90" t="str">
        <f aca="false">IF($B11=DA$2,"-",IF(COUNTIF(CORRIDA!$M:$M,$B11&amp;" d. "&amp;DA$2)+COUNTIF(CORRIDA!$M:$M,DA$2&amp;" d. "&amp;$B11)=0,"",COUNTIF(CORRIDA!$M:$M,$B11&amp;" d. "&amp;DA$2)+COUNTIF(CORRIDA!$M:$M,DA$2&amp;" d. "&amp;$B11)))</f>
        <v/>
      </c>
      <c r="DB11" s="90" t="str">
        <f aca="false">IF($B11=DB$2,"-",IF(COUNTIF(CORRIDA!$M:$M,$B11&amp;" d. "&amp;DB$2)+COUNTIF(CORRIDA!$M:$M,DB$2&amp;" d. "&amp;$B11)=0,"",COUNTIF(CORRIDA!$M:$M,$B11&amp;" d. "&amp;DB$2)+COUNTIF(CORRIDA!$M:$M,DB$2&amp;" d. "&amp;$B11)))</f>
        <v/>
      </c>
      <c r="DC11" s="90" t="str">
        <f aca="false">IF($B11=DC$2,"-",IF(COUNTIF(CORRIDA!$M:$M,$B11&amp;" d. "&amp;DC$2)+COUNTIF(CORRIDA!$M:$M,DC$2&amp;" d. "&amp;$B11)=0,"",COUNTIF(CORRIDA!$M:$M,$B11&amp;" d. "&amp;DC$2)+COUNTIF(CORRIDA!$M:$M,DC$2&amp;" d. "&amp;$B11)))</f>
        <v/>
      </c>
      <c r="DD11" s="89" t="n">
        <f aca="false">SUM(BF11:DC11)</f>
        <v>0</v>
      </c>
      <c r="DE11" s="91" t="n">
        <f aca="false">COUNTIF(BF11:DC11,"&gt;0")</f>
        <v>0</v>
      </c>
      <c r="DF11" s="92" t="n">
        <f aca="false">IF(COUNTIF(BF11:DC11,"&gt;0")&lt;10,0,QUOTIENT(COUNTIF(BF11:DC11,"&gt;0"),5)*50)</f>
        <v>0</v>
      </c>
      <c r="DG11" s="93"/>
      <c r="DH11" s="87" t="str">
        <f aca="false">BE11</f>
        <v>Danilo</v>
      </c>
      <c r="DI11" s="90" t="n">
        <f aca="false">IF($B11=DI$2,0,IF(COUNTIF(CORRIDA!$M:$M,$B11&amp;" d. "&amp;DI$2)+COUNTIF(CORRIDA!$M:$M,DI$2&amp;" d. "&amp;$B11)=0,0,COUNTIF(CORRIDA!$M:$M,$B11&amp;" d. "&amp;DI$2)+COUNTIF(CORRIDA!$M:$M,DI$2&amp;" d. "&amp;$B11)))</f>
        <v>0</v>
      </c>
      <c r="DJ11" s="90" t="n">
        <f aca="false">IF($B11=DJ$2,0,IF(COUNTIF(CORRIDA!$M:$M,$B11&amp;" d. "&amp;DJ$2)+COUNTIF(CORRIDA!$M:$M,DJ$2&amp;" d. "&amp;$B11)=0,0,COUNTIF(CORRIDA!$M:$M,$B11&amp;" d. "&amp;DJ$2)+COUNTIF(CORRIDA!$M:$M,DJ$2&amp;" d. "&amp;$B11)))</f>
        <v>0</v>
      </c>
      <c r="DK11" s="90" t="n">
        <f aca="false">IF($B11=DK$2,0,IF(COUNTIF(CORRIDA!$M:$M,$B11&amp;" d. "&amp;DK$2)+COUNTIF(CORRIDA!$M:$M,DK$2&amp;" d. "&amp;$B11)=0,0,COUNTIF(CORRIDA!$M:$M,$B11&amp;" d. "&amp;DK$2)+COUNTIF(CORRIDA!$M:$M,DK$2&amp;" d. "&amp;$B11)))</f>
        <v>0</v>
      </c>
      <c r="DL11" s="90" t="n">
        <f aca="false">IF($B11=DL$2,0,IF(COUNTIF(CORRIDA!$M:$M,$B11&amp;" d. "&amp;DL$2)+COUNTIF(CORRIDA!$M:$M,DL$2&amp;" d. "&amp;$B11)=0,0,COUNTIF(CORRIDA!$M:$M,$B11&amp;" d. "&amp;DL$2)+COUNTIF(CORRIDA!$M:$M,DL$2&amp;" d. "&amp;$B11)))</f>
        <v>0</v>
      </c>
      <c r="DM11" s="90" t="n">
        <f aca="false">IF($B11=DM$2,0,IF(COUNTIF(CORRIDA!$M:$M,$B11&amp;" d. "&amp;DM$2)+COUNTIF(CORRIDA!$M:$M,DM$2&amp;" d. "&amp;$B11)=0,0,COUNTIF(CORRIDA!$M:$M,$B11&amp;" d. "&amp;DM$2)+COUNTIF(CORRIDA!$M:$M,DM$2&amp;" d. "&amp;$B11)))</f>
        <v>0</v>
      </c>
      <c r="DN11" s="90" t="n">
        <f aca="false">IF($B11=DN$2,0,IF(COUNTIF(CORRIDA!$M:$M,$B11&amp;" d. "&amp;DN$2)+COUNTIF(CORRIDA!$M:$M,DN$2&amp;" d. "&amp;$B11)=0,0,COUNTIF(CORRIDA!$M:$M,$B11&amp;" d. "&amp;DN$2)+COUNTIF(CORRIDA!$M:$M,DN$2&amp;" d. "&amp;$B11)))</f>
        <v>0</v>
      </c>
      <c r="DO11" s="90" t="n">
        <f aca="false">IF($B11=DO$2,0,IF(COUNTIF(CORRIDA!$M:$M,$B11&amp;" d. "&amp;DO$2)+COUNTIF(CORRIDA!$M:$M,DO$2&amp;" d. "&amp;$B11)=0,0,COUNTIF(CORRIDA!$M:$M,$B11&amp;" d. "&amp;DO$2)+COUNTIF(CORRIDA!$M:$M,DO$2&amp;" d. "&amp;$B11)))</f>
        <v>0</v>
      </c>
      <c r="DP11" s="90" t="n">
        <f aca="false">IF($B11=DP$2,0,IF(COUNTIF(CORRIDA!$M:$M,$B11&amp;" d. "&amp;DP$2)+COUNTIF(CORRIDA!$M:$M,DP$2&amp;" d. "&amp;$B11)=0,0,COUNTIF(CORRIDA!$M:$M,$B11&amp;" d. "&amp;DP$2)+COUNTIF(CORRIDA!$M:$M,DP$2&amp;" d. "&amp;$B11)))</f>
        <v>0</v>
      </c>
      <c r="DQ11" s="90" t="n">
        <f aca="false">IF($B11=DQ$2,0,IF(COUNTIF(CORRIDA!$M:$M,$B11&amp;" d. "&amp;DQ$2)+COUNTIF(CORRIDA!$M:$M,DQ$2&amp;" d. "&amp;$B11)=0,0,COUNTIF(CORRIDA!$M:$M,$B11&amp;" d. "&amp;DQ$2)+COUNTIF(CORRIDA!$M:$M,DQ$2&amp;" d. "&amp;$B11)))</f>
        <v>0</v>
      </c>
      <c r="DR11" s="90" t="n">
        <f aca="false">IF($B11=DR$2,0,IF(COUNTIF(CORRIDA!$M:$M,$B11&amp;" d. "&amp;DR$2)+COUNTIF(CORRIDA!$M:$M,DR$2&amp;" d. "&amp;$B11)=0,0,COUNTIF(CORRIDA!$M:$M,$B11&amp;" d. "&amp;DR$2)+COUNTIF(CORRIDA!$M:$M,DR$2&amp;" d. "&amp;$B11)))</f>
        <v>0</v>
      </c>
      <c r="DS11" s="90" t="n">
        <f aca="false">IF($B11=DS$2,0,IF(COUNTIF(CORRIDA!$M:$M,$B11&amp;" d. "&amp;DS$2)+COUNTIF(CORRIDA!$M:$M,DS$2&amp;" d. "&amp;$B11)=0,0,COUNTIF(CORRIDA!$M:$M,$B11&amp;" d. "&amp;DS$2)+COUNTIF(CORRIDA!$M:$M,DS$2&amp;" d. "&amp;$B11)))</f>
        <v>0</v>
      </c>
      <c r="DT11" s="90" t="n">
        <f aca="false">IF($B11=DT$2,0,IF(COUNTIF(CORRIDA!$M:$M,$B11&amp;" d. "&amp;DT$2)+COUNTIF(CORRIDA!$M:$M,DT$2&amp;" d. "&amp;$B11)=0,0,COUNTIF(CORRIDA!$M:$M,$B11&amp;" d. "&amp;DT$2)+COUNTIF(CORRIDA!$M:$M,DT$2&amp;" d. "&amp;$B11)))</f>
        <v>0</v>
      </c>
      <c r="DU11" s="90" t="n">
        <f aca="false">IF($B11=DU$2,0,IF(COUNTIF(CORRIDA!$M:$M,$B11&amp;" d. "&amp;DU$2)+COUNTIF(CORRIDA!$M:$M,DU$2&amp;" d. "&amp;$B11)=0,0,COUNTIF(CORRIDA!$M:$M,$B11&amp;" d. "&amp;DU$2)+COUNTIF(CORRIDA!$M:$M,DU$2&amp;" d. "&amp;$B11)))</f>
        <v>0</v>
      </c>
      <c r="DV11" s="90" t="n">
        <f aca="false">IF($B11=DV$2,0,IF(COUNTIF(CORRIDA!$M:$M,$B11&amp;" d. "&amp;DV$2)+COUNTIF(CORRIDA!$M:$M,DV$2&amp;" d. "&amp;$B11)=0,0,COUNTIF(CORRIDA!$M:$M,$B11&amp;" d. "&amp;DV$2)+COUNTIF(CORRIDA!$M:$M,DV$2&amp;" d. "&amp;$B11)))</f>
        <v>0</v>
      </c>
      <c r="DW11" s="90" t="n">
        <f aca="false">IF($B11=DW$2,0,IF(COUNTIF(CORRIDA!$M:$M,$B11&amp;" d. "&amp;DW$2)+COUNTIF(CORRIDA!$M:$M,DW$2&amp;" d. "&amp;$B11)=0,0,COUNTIF(CORRIDA!$M:$M,$B11&amp;" d. "&amp;DW$2)+COUNTIF(CORRIDA!$M:$M,DW$2&amp;" d. "&amp;$B11)))</f>
        <v>0</v>
      </c>
      <c r="DX11" s="90" t="n">
        <f aca="false">IF($B11=DX$2,0,IF(COUNTIF(CORRIDA!$M:$M,$B11&amp;" d. "&amp;DX$2)+COUNTIF(CORRIDA!$M:$M,DX$2&amp;" d. "&amp;$B11)=0,0,COUNTIF(CORRIDA!$M:$M,$B11&amp;" d. "&amp;DX$2)+COUNTIF(CORRIDA!$M:$M,DX$2&amp;" d. "&amp;$B11)))</f>
        <v>0</v>
      </c>
      <c r="DY11" s="90" t="n">
        <f aca="false">IF($B11=DY$2,0,IF(COUNTIF(CORRIDA!$M:$M,$B11&amp;" d. "&amp;DY$2)+COUNTIF(CORRIDA!$M:$M,DY$2&amp;" d. "&amp;$B11)=0,0,COUNTIF(CORRIDA!$M:$M,$B11&amp;" d. "&amp;DY$2)+COUNTIF(CORRIDA!$M:$M,DY$2&amp;" d. "&amp;$B11)))</f>
        <v>0</v>
      </c>
      <c r="DZ11" s="90" t="n">
        <f aca="false">IF($B11=DZ$2,0,IF(COUNTIF(CORRIDA!$M:$M,$B11&amp;" d. "&amp;DZ$2)+COUNTIF(CORRIDA!$M:$M,DZ$2&amp;" d. "&amp;$B11)=0,0,COUNTIF(CORRIDA!$M:$M,$B11&amp;" d. "&amp;DZ$2)+COUNTIF(CORRIDA!$M:$M,DZ$2&amp;" d. "&amp;$B11)))</f>
        <v>0</v>
      </c>
      <c r="EA11" s="90" t="n">
        <f aca="false">IF($B11=EA$2,0,IF(COUNTIF(CORRIDA!$M:$M,$B11&amp;" d. "&amp;EA$2)+COUNTIF(CORRIDA!$M:$M,EA$2&amp;" d. "&amp;$B11)=0,0,COUNTIF(CORRIDA!$M:$M,$B11&amp;" d. "&amp;EA$2)+COUNTIF(CORRIDA!$M:$M,EA$2&amp;" d. "&amp;$B11)))</f>
        <v>0</v>
      </c>
      <c r="EB11" s="90" t="n">
        <f aca="false">IF($B11=EB$2,0,IF(COUNTIF(CORRIDA!$M:$M,$B11&amp;" d. "&amp;EB$2)+COUNTIF(CORRIDA!$M:$M,EB$2&amp;" d. "&amp;$B11)=0,0,COUNTIF(CORRIDA!$M:$M,$B11&amp;" d. "&amp;EB$2)+COUNTIF(CORRIDA!$M:$M,EB$2&amp;" d. "&amp;$B11)))</f>
        <v>0</v>
      </c>
      <c r="EC11" s="90" t="n">
        <f aca="false">IF($B11=EC$2,0,IF(COUNTIF(CORRIDA!$M:$M,$B11&amp;" d. "&amp;EC$2)+COUNTIF(CORRIDA!$M:$M,EC$2&amp;" d. "&amp;$B11)=0,0,COUNTIF(CORRIDA!$M:$M,$B11&amp;" d. "&amp;EC$2)+COUNTIF(CORRIDA!$M:$M,EC$2&amp;" d. "&amp;$B11)))</f>
        <v>0</v>
      </c>
      <c r="ED11" s="90" t="n">
        <f aca="false">IF($B11=ED$2,0,IF(COUNTIF(CORRIDA!$M:$M,$B11&amp;" d. "&amp;ED$2)+COUNTIF(CORRIDA!$M:$M,ED$2&amp;" d. "&amp;$B11)=0,0,COUNTIF(CORRIDA!$M:$M,$B11&amp;" d. "&amp;ED$2)+COUNTIF(CORRIDA!$M:$M,ED$2&amp;" d. "&amp;$B11)))</f>
        <v>0</v>
      </c>
      <c r="EE11" s="90" t="n">
        <f aca="false">IF($B11=EE$2,0,IF(COUNTIF(CORRIDA!$M:$M,$B11&amp;" d. "&amp;EE$2)+COUNTIF(CORRIDA!$M:$M,EE$2&amp;" d. "&amp;$B11)=0,0,COUNTIF(CORRIDA!$M:$M,$B11&amp;" d. "&amp;EE$2)+COUNTIF(CORRIDA!$M:$M,EE$2&amp;" d. "&amp;$B11)))</f>
        <v>0</v>
      </c>
      <c r="EF11" s="90" t="n">
        <f aca="false">IF($B11=EF$2,0,IF(COUNTIF(CORRIDA!$M:$M,$B11&amp;" d. "&amp;EF$2)+COUNTIF(CORRIDA!$M:$M,EF$2&amp;" d. "&amp;$B11)=0,0,COUNTIF(CORRIDA!$M:$M,$B11&amp;" d. "&amp;EF$2)+COUNTIF(CORRIDA!$M:$M,EF$2&amp;" d. "&amp;$B11)))</f>
        <v>0</v>
      </c>
      <c r="EG11" s="90" t="n">
        <f aca="false">IF($B11=EG$2,0,IF(COUNTIF(CORRIDA!$M:$M,$B11&amp;" d. "&amp;EG$2)+COUNTIF(CORRIDA!$M:$M,EG$2&amp;" d. "&amp;$B11)=0,0,COUNTIF(CORRIDA!$M:$M,$B11&amp;" d. "&amp;EG$2)+COUNTIF(CORRIDA!$M:$M,EG$2&amp;" d. "&amp;$B11)))</f>
        <v>0</v>
      </c>
      <c r="EH11" s="90" t="n">
        <f aca="false">IF($B11=EH$2,0,IF(COUNTIF(CORRIDA!$M:$M,$B11&amp;" d. "&amp;EH$2)+COUNTIF(CORRIDA!$M:$M,EH$2&amp;" d. "&amp;$B11)=0,0,COUNTIF(CORRIDA!$M:$M,$B11&amp;" d. "&amp;EH$2)+COUNTIF(CORRIDA!$M:$M,EH$2&amp;" d. "&amp;$B11)))</f>
        <v>0</v>
      </c>
      <c r="EI11" s="90" t="n">
        <f aca="false">IF($B11=EI$2,0,IF(COUNTIF(CORRIDA!$M:$M,$B11&amp;" d. "&amp;EI$2)+COUNTIF(CORRIDA!$M:$M,EI$2&amp;" d. "&amp;$B11)=0,0,COUNTIF(CORRIDA!$M:$M,$B11&amp;" d. "&amp;EI$2)+COUNTIF(CORRIDA!$M:$M,EI$2&amp;" d. "&amp;$B11)))</f>
        <v>0</v>
      </c>
      <c r="EJ11" s="90" t="n">
        <f aca="false">IF($B11=EJ$2,0,IF(COUNTIF(CORRIDA!$M:$M,$B11&amp;" d. "&amp;EJ$2)+COUNTIF(CORRIDA!$M:$M,EJ$2&amp;" d. "&amp;$B11)=0,0,COUNTIF(CORRIDA!$M:$M,$B11&amp;" d. "&amp;EJ$2)+COUNTIF(CORRIDA!$M:$M,EJ$2&amp;" d. "&amp;$B11)))</f>
        <v>0</v>
      </c>
      <c r="EK11" s="90" t="n">
        <f aca="false">IF($B11=EK$2,0,IF(COUNTIF(CORRIDA!$M:$M,$B11&amp;" d. "&amp;EK$2)+COUNTIF(CORRIDA!$M:$M,EK$2&amp;" d. "&amp;$B11)=0,0,COUNTIF(CORRIDA!$M:$M,$B11&amp;" d. "&amp;EK$2)+COUNTIF(CORRIDA!$M:$M,EK$2&amp;" d. "&amp;$B11)))</f>
        <v>0</v>
      </c>
      <c r="EL11" s="90" t="n">
        <f aca="false">IF($B11=EL$2,0,IF(COUNTIF(CORRIDA!$M:$M,$B11&amp;" d. "&amp;EL$2)+COUNTIF(CORRIDA!$M:$M,EL$2&amp;" d. "&amp;$B11)=0,0,COUNTIF(CORRIDA!$M:$M,$B11&amp;" d. "&amp;EL$2)+COUNTIF(CORRIDA!$M:$M,EL$2&amp;" d. "&amp;$B11)))</f>
        <v>0</v>
      </c>
      <c r="EM11" s="90" t="n">
        <f aca="false">IF($B11=EM$2,0,IF(COUNTIF(CORRIDA!$M:$M,$B11&amp;" d. "&amp;EM$2)+COUNTIF(CORRIDA!$M:$M,EM$2&amp;" d. "&amp;$B11)=0,0,COUNTIF(CORRIDA!$M:$M,$B11&amp;" d. "&amp;EM$2)+COUNTIF(CORRIDA!$M:$M,EM$2&amp;" d. "&amp;$B11)))</f>
        <v>0</v>
      </c>
      <c r="EN11" s="90" t="n">
        <f aca="false">IF($B11=EN$2,0,IF(COUNTIF(CORRIDA!$M:$M,$B11&amp;" d. "&amp;EN$2)+COUNTIF(CORRIDA!$M:$M,EN$2&amp;" d. "&amp;$B11)=0,0,COUNTIF(CORRIDA!$M:$M,$B11&amp;" d. "&amp;EN$2)+COUNTIF(CORRIDA!$M:$M,EN$2&amp;" d. "&amp;$B11)))</f>
        <v>0</v>
      </c>
      <c r="EO11" s="90" t="n">
        <f aca="false">IF($B11=EO$2,0,IF(COUNTIF(CORRIDA!$M:$M,$B11&amp;" d. "&amp;EO$2)+COUNTIF(CORRIDA!$M:$M,EO$2&amp;" d. "&amp;$B11)=0,0,COUNTIF(CORRIDA!$M:$M,$B11&amp;" d. "&amp;EO$2)+COUNTIF(CORRIDA!$M:$M,EO$2&amp;" d. "&amp;$B11)))</f>
        <v>0</v>
      </c>
      <c r="EP11" s="90" t="n">
        <f aca="false">IF($B11=EP$2,0,IF(COUNTIF(CORRIDA!$M:$M,$B11&amp;" d. "&amp;EP$2)+COUNTIF(CORRIDA!$M:$M,EP$2&amp;" d. "&amp;$B11)=0,0,COUNTIF(CORRIDA!$M:$M,$B11&amp;" d. "&amp;EP$2)+COUNTIF(CORRIDA!$M:$M,EP$2&amp;" d. "&amp;$B11)))</f>
        <v>0</v>
      </c>
      <c r="EQ11" s="90" t="n">
        <f aca="false">IF($B11=EQ$2,0,IF(COUNTIF(CORRIDA!$M:$M,$B11&amp;" d. "&amp;EQ$2)+COUNTIF(CORRIDA!$M:$M,EQ$2&amp;" d. "&amp;$B11)=0,0,COUNTIF(CORRIDA!$M:$M,$B11&amp;" d. "&amp;EQ$2)+COUNTIF(CORRIDA!$M:$M,EQ$2&amp;" d. "&amp;$B11)))</f>
        <v>0</v>
      </c>
      <c r="ER11" s="90" t="n">
        <f aca="false">IF($B11=ER$2,0,IF(COUNTIF(CORRIDA!$M:$M,$B11&amp;" d. "&amp;ER$2)+COUNTIF(CORRIDA!$M:$M,ER$2&amp;" d. "&amp;$B11)=0,0,COUNTIF(CORRIDA!$M:$M,$B11&amp;" d. "&amp;ER$2)+COUNTIF(CORRIDA!$M:$M,ER$2&amp;" d. "&amp;$B11)))</f>
        <v>0</v>
      </c>
      <c r="ES11" s="90" t="n">
        <f aca="false">IF($B11=ES$2,0,IF(COUNTIF(CORRIDA!$M:$M,$B11&amp;" d. "&amp;ES$2)+COUNTIF(CORRIDA!$M:$M,ES$2&amp;" d. "&amp;$B11)=0,0,COUNTIF(CORRIDA!$M:$M,$B11&amp;" d. "&amp;ES$2)+COUNTIF(CORRIDA!$M:$M,ES$2&amp;" d. "&amp;$B11)))</f>
        <v>0</v>
      </c>
      <c r="ET11" s="90" t="n">
        <f aca="false">IF($B11=ET$2,0,IF(COUNTIF(CORRIDA!$M:$M,$B11&amp;" d. "&amp;ET$2)+COUNTIF(CORRIDA!$M:$M,ET$2&amp;" d. "&amp;$B11)=0,0,COUNTIF(CORRIDA!$M:$M,$B11&amp;" d. "&amp;ET$2)+COUNTIF(CORRIDA!$M:$M,ET$2&amp;" d. "&amp;$B11)))</f>
        <v>0</v>
      </c>
      <c r="EU11" s="90" t="n">
        <f aca="false">IF($B11=EU$2,0,IF(COUNTIF(CORRIDA!$M:$M,$B11&amp;" d. "&amp;EU$2)+COUNTIF(CORRIDA!$M:$M,EU$2&amp;" d. "&amp;$B11)=0,0,COUNTIF(CORRIDA!$M:$M,$B11&amp;" d. "&amp;EU$2)+COUNTIF(CORRIDA!$M:$M,EU$2&amp;" d. "&amp;$B11)))</f>
        <v>0</v>
      </c>
      <c r="EV11" s="90" t="n">
        <f aca="false">IF($B11=EV$2,0,IF(COUNTIF(CORRIDA!$M:$M,$B11&amp;" d. "&amp;EV$2)+COUNTIF(CORRIDA!$M:$M,EV$2&amp;" d. "&amp;$B11)=0,0,COUNTIF(CORRIDA!$M:$M,$B11&amp;" d. "&amp;EV$2)+COUNTIF(CORRIDA!$M:$M,EV$2&amp;" d. "&amp;$B11)))</f>
        <v>0</v>
      </c>
      <c r="EW11" s="90" t="n">
        <f aca="false">IF($B11=EW$2,0,IF(COUNTIF(CORRIDA!$M:$M,$B11&amp;" d. "&amp;EW$2)+COUNTIF(CORRIDA!$M:$M,EW$2&amp;" d. "&amp;$B11)=0,0,COUNTIF(CORRIDA!$M:$M,$B11&amp;" d. "&amp;EW$2)+COUNTIF(CORRIDA!$M:$M,EW$2&amp;" d. "&amp;$B11)))</f>
        <v>0</v>
      </c>
      <c r="EX11" s="90" t="n">
        <f aca="false">IF($B11=EX$2,0,IF(COUNTIF(CORRIDA!$M:$M,$B11&amp;" d. "&amp;EX$2)+COUNTIF(CORRIDA!$M:$M,EX$2&amp;" d. "&amp;$B11)=0,0,COUNTIF(CORRIDA!$M:$M,$B11&amp;" d. "&amp;EX$2)+COUNTIF(CORRIDA!$M:$M,EX$2&amp;" d. "&amp;$B11)))</f>
        <v>0</v>
      </c>
      <c r="EY11" s="90" t="n">
        <f aca="false">IF($B11=EY$2,0,IF(COUNTIF(CORRIDA!$M:$M,$B11&amp;" d. "&amp;EY$2)+COUNTIF(CORRIDA!$M:$M,EY$2&amp;" d. "&amp;$B11)=0,0,COUNTIF(CORRIDA!$M:$M,$B11&amp;" d. "&amp;EY$2)+COUNTIF(CORRIDA!$M:$M,EY$2&amp;" d. "&amp;$B11)))</f>
        <v>0</v>
      </c>
      <c r="EZ11" s="90" t="n">
        <f aca="false">IF($B11=EZ$2,0,IF(COUNTIF(CORRIDA!$M:$M,$B11&amp;" d. "&amp;EZ$2)+COUNTIF(CORRIDA!$M:$M,EZ$2&amp;" d. "&amp;$B11)=0,0,COUNTIF(CORRIDA!$M:$M,$B11&amp;" d. "&amp;EZ$2)+COUNTIF(CORRIDA!$M:$M,EZ$2&amp;" d. "&amp;$B11)))</f>
        <v>0</v>
      </c>
      <c r="FA11" s="90" t="n">
        <f aca="false">IF($B11=FA$2,0,IF(COUNTIF(CORRIDA!$M:$M,$B11&amp;" d. "&amp;FA$2)+COUNTIF(CORRIDA!$M:$M,FA$2&amp;" d. "&amp;$B11)=0,0,COUNTIF(CORRIDA!$M:$M,$B11&amp;" d. "&amp;FA$2)+COUNTIF(CORRIDA!$M:$M,FA$2&amp;" d. "&amp;$B11)))</f>
        <v>0</v>
      </c>
      <c r="FB11" s="90" t="n">
        <f aca="false">IF($B11=FB$2,0,IF(COUNTIF(CORRIDA!$M:$M,$B11&amp;" d. "&amp;FB$2)+COUNTIF(CORRIDA!$M:$M,FB$2&amp;" d. "&amp;$B11)=0,0,COUNTIF(CORRIDA!$M:$M,$B11&amp;" d. "&amp;FB$2)+COUNTIF(CORRIDA!$M:$M,FB$2&amp;" d. "&amp;$B11)))</f>
        <v>0</v>
      </c>
      <c r="FC11" s="90" t="n">
        <f aca="false">IF($B11=FC$2,0,IF(COUNTIF(CORRIDA!$M:$M,$B11&amp;" d. "&amp;FC$2)+COUNTIF(CORRIDA!$M:$M,FC$2&amp;" d. "&amp;$B11)=0,0,COUNTIF(CORRIDA!$M:$M,$B11&amp;" d. "&amp;FC$2)+COUNTIF(CORRIDA!$M:$M,FC$2&amp;" d. "&amp;$B11)))</f>
        <v>0</v>
      </c>
      <c r="FD11" s="90" t="n">
        <f aca="false">IF($B11=FD$2,0,IF(COUNTIF(CORRIDA!$M:$M,$B11&amp;" d. "&amp;FD$2)+COUNTIF(CORRIDA!$M:$M,FD$2&amp;" d. "&amp;$B11)=0,0,COUNTIF(CORRIDA!$M:$M,$B11&amp;" d. "&amp;FD$2)+COUNTIF(CORRIDA!$M:$M,FD$2&amp;" d. "&amp;$B11)))</f>
        <v>0</v>
      </c>
      <c r="FE11" s="90" t="n">
        <f aca="false">IF($B11=FE$2,0,IF(COUNTIF(CORRIDA!$M:$M,$B11&amp;" d. "&amp;FE$2)+COUNTIF(CORRIDA!$M:$M,FE$2&amp;" d. "&amp;$B11)=0,0,COUNTIF(CORRIDA!$M:$M,$B11&amp;" d. "&amp;FE$2)+COUNTIF(CORRIDA!$M:$M,FE$2&amp;" d. "&amp;$B11)))</f>
        <v>0</v>
      </c>
      <c r="FF11" s="90" t="n">
        <f aca="false">IF($B11=FF$2,0,IF(COUNTIF(CORRIDA!$M:$M,$B11&amp;" d. "&amp;FF$2)+COUNTIF(CORRIDA!$M:$M,FF$2&amp;" d. "&amp;$B11)=0,0,COUNTIF(CORRIDA!$M:$M,$B11&amp;" d. "&amp;FF$2)+COUNTIF(CORRIDA!$M:$M,FF$2&amp;" d. "&amp;$B11)))</f>
        <v>0</v>
      </c>
      <c r="FG11" s="89" t="n">
        <f aca="false">SUM(DI11:EW11)</f>
        <v>0</v>
      </c>
      <c r="FH11" s="94"/>
      <c r="FI11" s="87" t="str">
        <f aca="false">BE11</f>
        <v>Danilo</v>
      </c>
      <c r="FJ11" s="95" t="n">
        <f aca="false">COUNTIF(BF11:DC11,"&gt;0")</f>
        <v>0</v>
      </c>
      <c r="FK11" s="95" t="e">
        <f aca="false">AVERAGE(BF11:DC11)</f>
        <v>#DIV/0!</v>
      </c>
      <c r="FL11" s="95" t="e">
        <f aca="false">_xlfn.STDEV.P(BF11:DC11)</f>
        <v>#DIV/0!</v>
      </c>
    </row>
    <row r="12" customFormat="false" ht="12.75" hidden="false" customHeight="false" outlineLevel="0" collapsed="false">
      <c r="B12" s="87" t="str">
        <f aca="false">INTRO!B12</f>
        <v>Walderi</v>
      </c>
      <c r="C12" s="96" t="str">
        <f aca="false">IF($B12=C$2,"-",IF(COUNTIF(CORRIDA!$M:$M,$B12&amp;" d. "&amp;C$2)=0,"",COUNTIF(CORRIDA!$M:$M,$B12&amp;" d. "&amp;C$2)))</f>
        <v/>
      </c>
      <c r="D12" s="96" t="str">
        <f aca="false">IF($B12=D$2,"-",IF(COUNTIF(CORRIDA!$M:$M,$B12&amp;" d. "&amp;D$2)=0,"",COUNTIF(CORRIDA!$M:$M,$B12&amp;" d. "&amp;D$2)))</f>
        <v/>
      </c>
      <c r="E12" s="96" t="str">
        <f aca="false">IF($B12=E$2,"-",IF(COUNTIF(CORRIDA!$M:$M,$B12&amp;" d. "&amp;E$2)=0,"",COUNTIF(CORRIDA!$M:$M,$B12&amp;" d. "&amp;E$2)))</f>
        <v/>
      </c>
      <c r="F12" s="96" t="str">
        <f aca="false">IF($B12=F$2,"-",IF(COUNTIF(CORRIDA!$M:$M,$B12&amp;" d. "&amp;F$2)=0,"",COUNTIF(CORRIDA!$M:$M,$B12&amp;" d. "&amp;F$2)))</f>
        <v/>
      </c>
      <c r="G12" s="96" t="str">
        <f aca="false">IF($B12=G$2,"-",IF(COUNTIF(CORRIDA!$M:$M,$B12&amp;" d. "&amp;G$2)=0,"",COUNTIF(CORRIDA!$M:$M,$B12&amp;" d. "&amp;G$2)))</f>
        <v/>
      </c>
      <c r="H12" s="96" t="str">
        <f aca="false">IF($B12=H$2,"-",IF(COUNTIF(CORRIDA!$M:$M,$B12&amp;" d. "&amp;H$2)=0,"",COUNTIF(CORRIDA!$M:$M,$B12&amp;" d. "&amp;H$2)))</f>
        <v/>
      </c>
      <c r="I12" s="96" t="str">
        <f aca="false">IF($B12=I$2,"-",IF(COUNTIF(CORRIDA!$M:$M,$B12&amp;" d. "&amp;I$2)=0,"",COUNTIF(CORRIDA!$M:$M,$B12&amp;" d. "&amp;I$2)))</f>
        <v/>
      </c>
      <c r="J12" s="96" t="str">
        <f aca="false">IF($B12=J$2,"-",IF(COUNTIF(CORRIDA!$M:$M,$B12&amp;" d. "&amp;J$2)=0,"",COUNTIF(CORRIDA!$M:$M,$B12&amp;" d. "&amp;J$2)))</f>
        <v/>
      </c>
      <c r="K12" s="96" t="str">
        <f aca="false">IF($B12=K$2,"-",IF(COUNTIF(CORRIDA!$M:$M,$B12&amp;" d. "&amp;K$2)=0,"",COUNTIF(CORRIDA!$M:$M,$B12&amp;" d. "&amp;K$2)))</f>
        <v/>
      </c>
      <c r="L12" s="96" t="str">
        <f aca="false">IF($B12=L$2,"-",IF(COUNTIF(CORRIDA!$M:$M,$B12&amp;" d. "&amp;L$2)=0,"",COUNTIF(CORRIDA!$M:$M,$B12&amp;" d. "&amp;L$2)))</f>
        <v>-</v>
      </c>
      <c r="M12" s="96" t="str">
        <f aca="false">IF($B12=M$2,"-",IF(COUNTIF(CORRIDA!$M:$M,$B12&amp;" d. "&amp;M$2)=0,"",COUNTIF(CORRIDA!$M:$M,$B12&amp;" d. "&amp;M$2)))</f>
        <v/>
      </c>
      <c r="N12" s="96" t="str">
        <f aca="false">IF($B12=N$2,"-",IF(COUNTIF(CORRIDA!$M:$M,$B12&amp;" d. "&amp;N$2)=0,"",COUNTIF(CORRIDA!$M:$M,$B12&amp;" d. "&amp;N$2)))</f>
        <v/>
      </c>
      <c r="O12" s="96" t="str">
        <f aca="false">IF($B12=O$2,"-",IF(COUNTIF(CORRIDA!$M:$M,$B12&amp;" d. "&amp;O$2)=0,"",COUNTIF(CORRIDA!$M:$M,$B12&amp;" d. "&amp;O$2)))</f>
        <v/>
      </c>
      <c r="P12" s="96" t="str">
        <f aca="false">IF($B12=P$2,"-",IF(COUNTIF(CORRIDA!$M:$M,$B12&amp;" d. "&amp;P$2)=0,"",COUNTIF(CORRIDA!$M:$M,$B12&amp;" d. "&amp;P$2)))</f>
        <v/>
      </c>
      <c r="Q12" s="96" t="str">
        <f aca="false">IF($B12=Q$2,"-",IF(COUNTIF(CORRIDA!$M:$M,$B12&amp;" d. "&amp;Q$2)=0,"",COUNTIF(CORRIDA!$M:$M,$B12&amp;" d. "&amp;Q$2)))</f>
        <v/>
      </c>
      <c r="R12" s="96" t="str">
        <f aca="false">IF($B12=R$2,"-",IF(COUNTIF(CORRIDA!$M:$M,$B12&amp;" d. "&amp;R$2)=0,"",COUNTIF(CORRIDA!$M:$M,$B12&amp;" d. "&amp;R$2)))</f>
        <v/>
      </c>
      <c r="S12" s="96" t="str">
        <f aca="false">IF($B12=S$2,"-",IF(COUNTIF(CORRIDA!$M:$M,$B12&amp;" d. "&amp;S$2)=0,"",COUNTIF(CORRIDA!$M:$M,$B12&amp;" d. "&amp;S$2)))</f>
        <v/>
      </c>
      <c r="T12" s="96" t="str">
        <f aca="false">IF($B12=T$2,"-",IF(COUNTIF(CORRIDA!$M:$M,$B12&amp;" d. "&amp;T$2)=0,"",COUNTIF(CORRIDA!$M:$M,$B12&amp;" d. "&amp;T$2)))</f>
        <v/>
      </c>
      <c r="U12" s="96" t="str">
        <f aca="false">IF($B12=U$2,"-",IF(COUNTIF(CORRIDA!$M:$M,$B12&amp;" d. "&amp;U$2)=0,"",COUNTIF(CORRIDA!$M:$M,$B12&amp;" d. "&amp;U$2)))</f>
        <v/>
      </c>
      <c r="V12" s="96" t="str">
        <f aca="false">IF($B12=V$2,"-",IF(COUNTIF(CORRIDA!$M:$M,$B12&amp;" d. "&amp;V$2)=0,"",COUNTIF(CORRIDA!$M:$M,$B12&amp;" d. "&amp;V$2)))</f>
        <v/>
      </c>
      <c r="W12" s="96" t="str">
        <f aca="false">IF($B12=W$2,"-",IF(COUNTIF(CORRIDA!$M:$M,$B12&amp;" d. "&amp;W$2)=0,"",COUNTIF(CORRIDA!$M:$M,$B12&amp;" d. "&amp;W$2)))</f>
        <v/>
      </c>
      <c r="X12" s="96" t="str">
        <f aca="false">IF($B12=X$2,"-",IF(COUNTIF(CORRIDA!$M:$M,$B12&amp;" d. "&amp;X$2)=0,"",COUNTIF(CORRIDA!$M:$M,$B12&amp;" d. "&amp;X$2)))</f>
        <v/>
      </c>
      <c r="Y12" s="96" t="str">
        <f aca="false">IF($B12=Y$2,"-",IF(COUNTIF(CORRIDA!$M:$M,$B12&amp;" d. "&amp;Y$2)=0,"",COUNTIF(CORRIDA!$M:$M,$B12&amp;" d. "&amp;Y$2)))</f>
        <v/>
      </c>
      <c r="Z12" s="96" t="str">
        <f aca="false">IF($B12=Z$2,"-",IF(COUNTIF(CORRIDA!$M:$M,$B12&amp;" d. "&amp;Z$2)=0,"",COUNTIF(CORRIDA!$M:$M,$B12&amp;" d. "&amp;Z$2)))</f>
        <v/>
      </c>
      <c r="AA12" s="96" t="str">
        <f aca="false">IF($B12=AA$2,"-",IF(COUNTIF(CORRIDA!$M:$M,$B12&amp;" d. "&amp;AA$2)=0,"",COUNTIF(CORRIDA!$M:$M,$B12&amp;" d. "&amp;AA$2)))</f>
        <v/>
      </c>
      <c r="AB12" s="96" t="str">
        <f aca="false">IF($B12=AB$2,"-",IF(COUNTIF(CORRIDA!$M:$M,$B12&amp;" d. "&amp;AB$2)=0,"",COUNTIF(CORRIDA!$M:$M,$B12&amp;" d. "&amp;AB$2)))</f>
        <v/>
      </c>
      <c r="AC12" s="96" t="str">
        <f aca="false">IF($B12=AC$2,"-",IF(COUNTIF(CORRIDA!$M:$M,$B12&amp;" d. "&amp;AC$2)=0,"",COUNTIF(CORRIDA!$M:$M,$B12&amp;" d. "&amp;AC$2)))</f>
        <v/>
      </c>
      <c r="AD12" s="96" t="str">
        <f aca="false">IF($B12=AD$2,"-",IF(COUNTIF(CORRIDA!$M:$M,$B12&amp;" d. "&amp;AD$2)=0,"",COUNTIF(CORRIDA!$M:$M,$B12&amp;" d. "&amp;AD$2)))</f>
        <v/>
      </c>
      <c r="AE12" s="96" t="str">
        <f aca="false">IF($B12=AE$2,"-",IF(COUNTIF(CORRIDA!$M:$M,$B12&amp;" d. "&amp;AE$2)=0,"",COUNTIF(CORRIDA!$M:$M,$B12&amp;" d. "&amp;AE$2)))</f>
        <v/>
      </c>
      <c r="AF12" s="96" t="str">
        <f aca="false">IF($B12=AF$2,"-",IF(COUNTIF(CORRIDA!$M:$M,$B12&amp;" d. "&amp;AF$2)=0,"",COUNTIF(CORRIDA!$M:$M,$B12&amp;" d. "&amp;AF$2)))</f>
        <v/>
      </c>
      <c r="AG12" s="96" t="str">
        <f aca="false">IF($B12=AG$2,"-",IF(COUNTIF(CORRIDA!$M:$M,$B12&amp;" d. "&amp;AG$2)=0,"",COUNTIF(CORRIDA!$M:$M,$B12&amp;" d. "&amp;AG$2)))</f>
        <v/>
      </c>
      <c r="AH12" s="96" t="str">
        <f aca="false">IF($B12=AH$2,"-",IF(COUNTIF(CORRIDA!$M:$M,$B12&amp;" d. "&amp;AH$2)=0,"",COUNTIF(CORRIDA!$M:$M,$B12&amp;" d. "&amp;AH$2)))</f>
        <v/>
      </c>
      <c r="AI12" s="96" t="str">
        <f aca="false">IF($B12=AI$2,"-",IF(COUNTIF(CORRIDA!$M:$M,$B12&amp;" d. "&amp;AI$2)=0,"",COUNTIF(CORRIDA!$M:$M,$B12&amp;" d. "&amp;AI$2)))</f>
        <v/>
      </c>
      <c r="AJ12" s="96" t="str">
        <f aca="false">IF($B12=AJ$2,"-",IF(COUNTIF(CORRIDA!$M:$M,$B12&amp;" d. "&amp;AJ$2)=0,"",COUNTIF(CORRIDA!$M:$M,$B12&amp;" d. "&amp;AJ$2)))</f>
        <v/>
      </c>
      <c r="AK12" s="96" t="str">
        <f aca="false">IF($B12=AK$2,"-",IF(COUNTIF(CORRIDA!$M:$M,$B12&amp;" d. "&amp;AK$2)=0,"",COUNTIF(CORRIDA!$M:$M,$B12&amp;" d. "&amp;AK$2)))</f>
        <v/>
      </c>
      <c r="AL12" s="96" t="str">
        <f aca="false">IF($B12=AL$2,"-",IF(COUNTIF(CORRIDA!$M:$M,$B12&amp;" d. "&amp;AL$2)=0,"",COUNTIF(CORRIDA!$M:$M,$B12&amp;" d. "&amp;AL$2)))</f>
        <v/>
      </c>
      <c r="AM12" s="96" t="str">
        <f aca="false">IF($B12=AM$2,"-",IF(COUNTIF(CORRIDA!$M:$M,$B12&amp;" d. "&amp;AM$2)=0,"",COUNTIF(CORRIDA!$M:$M,$B12&amp;" d. "&amp;AM$2)))</f>
        <v/>
      </c>
      <c r="AN12" s="96" t="str">
        <f aca="false">IF($B12=AN$2,"-",IF(COUNTIF(CORRIDA!$M:$M,$B12&amp;" d. "&amp;AN$2)=0,"",COUNTIF(CORRIDA!$M:$M,$B12&amp;" d. "&amp;AN$2)))</f>
        <v/>
      </c>
      <c r="AO12" s="96" t="str">
        <f aca="false">IF($B12=AO$2,"-",IF(COUNTIF(CORRIDA!$M:$M,$B12&amp;" d. "&amp;AO$2)=0,"",COUNTIF(CORRIDA!$M:$M,$B12&amp;" d. "&amp;AO$2)))</f>
        <v/>
      </c>
      <c r="AP12" s="96" t="str">
        <f aca="false">IF($B12=AP$2,"-",IF(COUNTIF(CORRIDA!$M:$M,$B12&amp;" d. "&amp;AP$2)=0,"",COUNTIF(CORRIDA!$M:$M,$B12&amp;" d. "&amp;AP$2)))</f>
        <v/>
      </c>
      <c r="AQ12" s="96" t="n">
        <f aca="false">IF($B12=AQ$2,"-",IF(COUNTIF(CORRIDA!$M:$M,$B12&amp;" d. "&amp;AQ$2)=0,"",COUNTIF(CORRIDA!$M:$M,$B12&amp;" d. "&amp;AQ$2)))</f>
        <v>1</v>
      </c>
      <c r="AR12" s="96" t="str">
        <f aca="false">IF($B12=AR$2,"-",IF(COUNTIF(CORRIDA!$M:$M,$B12&amp;" d. "&amp;AR$2)=0,"",COUNTIF(CORRIDA!$M:$M,$B12&amp;" d. "&amp;AR$2)))</f>
        <v/>
      </c>
      <c r="AS12" s="96" t="str">
        <f aca="false">IF($B12=AS$2,"-",IF(COUNTIF(CORRIDA!$M:$M,$B12&amp;" d. "&amp;AS$2)=0,"",COUNTIF(CORRIDA!$M:$M,$B12&amp;" d. "&amp;AS$2)))</f>
        <v/>
      </c>
      <c r="AT12" s="96" t="str">
        <f aca="false">IF($B12=AT$2,"-",IF(COUNTIF(CORRIDA!$M:$M,$B12&amp;" d. "&amp;AT$2)=0,"",COUNTIF(CORRIDA!$M:$M,$B12&amp;" d. "&amp;AT$2)))</f>
        <v/>
      </c>
      <c r="AU12" s="96" t="str">
        <f aca="false">IF($B12=AU$2,"-",IF(COUNTIF(CORRIDA!$M:$M,$B12&amp;" d. "&amp;AU$2)=0,"",COUNTIF(CORRIDA!$M:$M,$B12&amp;" d. "&amp;AU$2)))</f>
        <v/>
      </c>
      <c r="AV12" s="96" t="str">
        <f aca="false">IF($B12=AV$2,"-",IF(COUNTIF(CORRIDA!$M:$M,$B12&amp;" d. "&amp;AV$2)=0,"",COUNTIF(CORRIDA!$M:$M,$B12&amp;" d. "&amp;AV$2)))</f>
        <v/>
      </c>
      <c r="AW12" s="96" t="str">
        <f aca="false">IF($B12=AW$2,"-",IF(COUNTIF(CORRIDA!$M:$M,$B12&amp;" d. "&amp;AW$2)=0,"",COUNTIF(CORRIDA!$M:$M,$B12&amp;" d. "&amp;AW$2)))</f>
        <v/>
      </c>
      <c r="AX12" s="96" t="str">
        <f aca="false">IF($B12=AX$2,"-",IF(COUNTIF(CORRIDA!$M:$M,$B12&amp;" d. "&amp;AX$2)=0,"",COUNTIF(CORRIDA!$M:$M,$B12&amp;" d. "&amp;AX$2)))</f>
        <v/>
      </c>
      <c r="AY12" s="96" t="str">
        <f aca="false">IF($B12=AY$2,"-",IF(COUNTIF(CORRIDA!$M:$M,$B12&amp;" d. "&amp;AY$2)=0,"",COUNTIF(CORRIDA!$M:$M,$B12&amp;" d. "&amp;AY$2)))</f>
        <v/>
      </c>
      <c r="AZ12" s="96" t="str">
        <f aca="false">IF($B12=AZ$2,"-",IF(COUNTIF(CORRIDA!$M:$M,$B12&amp;" d. "&amp;AZ$2)=0,"",COUNTIF(CORRIDA!$M:$M,$B12&amp;" d. "&amp;AZ$2)))</f>
        <v/>
      </c>
      <c r="BA12" s="89" t="n">
        <f aca="false">SUM(C12:AZ12)</f>
        <v>1</v>
      </c>
      <c r="BE12" s="87" t="str">
        <f aca="false">B12</f>
        <v>Walderi</v>
      </c>
      <c r="BF12" s="97" t="str">
        <f aca="false">IF($B12=BF$2,"-",IF(COUNTIF(CORRIDA!$M:$M,$B12&amp;" d. "&amp;BF$2)+COUNTIF(CORRIDA!$M:$M,BF$2&amp;" d. "&amp;$B12)=0,"",COUNTIF(CORRIDA!$M:$M,$B12&amp;" d. "&amp;BF$2)+COUNTIF(CORRIDA!$M:$M,BF$2&amp;" d. "&amp;$B12)))</f>
        <v/>
      </c>
      <c r="BG12" s="97" t="str">
        <f aca="false">IF($B12=BG$2,"-",IF(COUNTIF(CORRIDA!$M:$M,$B12&amp;" d. "&amp;BG$2)+COUNTIF(CORRIDA!$M:$M,BG$2&amp;" d. "&amp;$B12)=0,"",COUNTIF(CORRIDA!$M:$M,$B12&amp;" d. "&amp;BG$2)+COUNTIF(CORRIDA!$M:$M,BG$2&amp;" d. "&amp;$B12)))</f>
        <v/>
      </c>
      <c r="BH12" s="97" t="str">
        <f aca="false">IF($B12=BH$2,"-",IF(COUNTIF(CORRIDA!$M:$M,$B12&amp;" d. "&amp;BH$2)+COUNTIF(CORRIDA!$M:$M,BH$2&amp;" d. "&amp;$B12)=0,"",COUNTIF(CORRIDA!$M:$M,$B12&amp;" d. "&amp;BH$2)+COUNTIF(CORRIDA!$M:$M,BH$2&amp;" d. "&amp;$B12)))</f>
        <v/>
      </c>
      <c r="BI12" s="97" t="str">
        <f aca="false">IF($B12=BI$2,"-",IF(COUNTIF(CORRIDA!$M:$M,$B12&amp;" d. "&amp;BI$2)+COUNTIF(CORRIDA!$M:$M,BI$2&amp;" d. "&amp;$B12)=0,"",COUNTIF(CORRIDA!$M:$M,$B12&amp;" d. "&amp;BI$2)+COUNTIF(CORRIDA!$M:$M,BI$2&amp;" d. "&amp;$B12)))</f>
        <v/>
      </c>
      <c r="BJ12" s="97" t="str">
        <f aca="false">IF($B12=BJ$2,"-",IF(COUNTIF(CORRIDA!$M:$M,$B12&amp;" d. "&amp;BJ$2)+COUNTIF(CORRIDA!$M:$M,BJ$2&amp;" d. "&amp;$B12)=0,"",COUNTIF(CORRIDA!$M:$M,$B12&amp;" d. "&amp;BJ$2)+COUNTIF(CORRIDA!$M:$M,BJ$2&amp;" d. "&amp;$B12)))</f>
        <v/>
      </c>
      <c r="BK12" s="97" t="str">
        <f aca="false">IF($B12=BK$2,"-",IF(COUNTIF(CORRIDA!$M:$M,$B12&amp;" d. "&amp;BK$2)+COUNTIF(CORRIDA!$M:$M,BK$2&amp;" d. "&amp;$B12)=0,"",COUNTIF(CORRIDA!$M:$M,$B12&amp;" d. "&amp;BK$2)+COUNTIF(CORRIDA!$M:$M,BK$2&amp;" d. "&amp;$B12)))</f>
        <v/>
      </c>
      <c r="BL12" s="97" t="str">
        <f aca="false">IF($B12=BL$2,"-",IF(COUNTIF(CORRIDA!$M:$M,$B12&amp;" d. "&amp;BL$2)+COUNTIF(CORRIDA!$M:$M,BL$2&amp;" d. "&amp;$B12)=0,"",COUNTIF(CORRIDA!$M:$M,$B12&amp;" d. "&amp;BL$2)+COUNTIF(CORRIDA!$M:$M,BL$2&amp;" d. "&amp;$B12)))</f>
        <v/>
      </c>
      <c r="BM12" s="97" t="str">
        <f aca="false">IF($B12=BM$2,"-",IF(COUNTIF(CORRIDA!$M:$M,$B12&amp;" d. "&amp;BM$2)+COUNTIF(CORRIDA!$M:$M,BM$2&amp;" d. "&amp;$B12)=0,"",COUNTIF(CORRIDA!$M:$M,$B12&amp;" d. "&amp;BM$2)+COUNTIF(CORRIDA!$M:$M,BM$2&amp;" d. "&amp;$B12)))</f>
        <v/>
      </c>
      <c r="BN12" s="97" t="str">
        <f aca="false">IF($B12=BN$2,"-",IF(COUNTIF(CORRIDA!$M:$M,$B12&amp;" d. "&amp;BN$2)+COUNTIF(CORRIDA!$M:$M,BN$2&amp;" d. "&amp;$B12)=0,"",COUNTIF(CORRIDA!$M:$M,$B12&amp;" d. "&amp;BN$2)+COUNTIF(CORRIDA!$M:$M,BN$2&amp;" d. "&amp;$B12)))</f>
        <v/>
      </c>
      <c r="BO12" s="97" t="str">
        <f aca="false">IF($B12=BO$2,"-",IF(COUNTIF(CORRIDA!$M:$M,$B12&amp;" d. "&amp;BO$2)+COUNTIF(CORRIDA!$M:$M,BO$2&amp;" d. "&amp;$B12)=0,"",COUNTIF(CORRIDA!$M:$M,$B12&amp;" d. "&amp;BO$2)+COUNTIF(CORRIDA!$M:$M,BO$2&amp;" d. "&amp;$B12)))</f>
        <v>-</v>
      </c>
      <c r="BP12" s="97" t="str">
        <f aca="false">IF($B12=BP$2,"-",IF(COUNTIF(CORRIDA!$M:$M,$B12&amp;" d. "&amp;BP$2)+COUNTIF(CORRIDA!$M:$M,BP$2&amp;" d. "&amp;$B12)=0,"",COUNTIF(CORRIDA!$M:$M,$B12&amp;" d. "&amp;BP$2)+COUNTIF(CORRIDA!$M:$M,BP$2&amp;" d. "&amp;$B12)))</f>
        <v/>
      </c>
      <c r="BQ12" s="97" t="str">
        <f aca="false">IF($B12=BQ$2,"-",IF(COUNTIF(CORRIDA!$M:$M,$B12&amp;" d. "&amp;BQ$2)+COUNTIF(CORRIDA!$M:$M,BQ$2&amp;" d. "&amp;$B12)=0,"",COUNTIF(CORRIDA!$M:$M,$B12&amp;" d. "&amp;BQ$2)+COUNTIF(CORRIDA!$M:$M,BQ$2&amp;" d. "&amp;$B12)))</f>
        <v/>
      </c>
      <c r="BR12" s="97" t="str">
        <f aca="false">IF($B12=BR$2,"-",IF(COUNTIF(CORRIDA!$M:$M,$B12&amp;" d. "&amp;BR$2)+COUNTIF(CORRIDA!$M:$M,BR$2&amp;" d. "&amp;$B12)=0,"",COUNTIF(CORRIDA!$M:$M,$B12&amp;" d. "&amp;BR$2)+COUNTIF(CORRIDA!$M:$M,BR$2&amp;" d. "&amp;$B12)))</f>
        <v/>
      </c>
      <c r="BS12" s="97" t="str">
        <f aca="false">IF($B12=BS$2,"-",IF(COUNTIF(CORRIDA!$M:$M,$B12&amp;" d. "&amp;BS$2)+COUNTIF(CORRIDA!$M:$M,BS$2&amp;" d. "&amp;$B12)=0,"",COUNTIF(CORRIDA!$M:$M,$B12&amp;" d. "&amp;BS$2)+COUNTIF(CORRIDA!$M:$M,BS$2&amp;" d. "&amp;$B12)))</f>
        <v/>
      </c>
      <c r="BT12" s="97" t="str">
        <f aca="false">IF($B12=BT$2,"-",IF(COUNTIF(CORRIDA!$M:$M,$B12&amp;" d. "&amp;BT$2)+COUNTIF(CORRIDA!$M:$M,BT$2&amp;" d. "&amp;$B12)=0,"",COUNTIF(CORRIDA!$M:$M,$B12&amp;" d. "&amp;BT$2)+COUNTIF(CORRIDA!$M:$M,BT$2&amp;" d. "&amp;$B12)))</f>
        <v/>
      </c>
      <c r="BU12" s="97" t="str">
        <f aca="false">IF($B12=BU$2,"-",IF(COUNTIF(CORRIDA!$M:$M,$B12&amp;" d. "&amp;BU$2)+COUNTIF(CORRIDA!$M:$M,BU$2&amp;" d. "&amp;$B12)=0,"",COUNTIF(CORRIDA!$M:$M,$B12&amp;" d. "&amp;BU$2)+COUNTIF(CORRIDA!$M:$M,BU$2&amp;" d. "&amp;$B12)))</f>
        <v/>
      </c>
      <c r="BV12" s="97" t="str">
        <f aca="false">IF($B12=BV$2,"-",IF(COUNTIF(CORRIDA!$M:$M,$B12&amp;" d. "&amp;BV$2)+COUNTIF(CORRIDA!$M:$M,BV$2&amp;" d. "&amp;$B12)=0,"",COUNTIF(CORRIDA!$M:$M,$B12&amp;" d. "&amp;BV$2)+COUNTIF(CORRIDA!$M:$M,BV$2&amp;" d. "&amp;$B12)))</f>
        <v/>
      </c>
      <c r="BW12" s="97" t="str">
        <f aca="false">IF($B12=BW$2,"-",IF(COUNTIF(CORRIDA!$M:$M,$B12&amp;" d. "&amp;BW$2)+COUNTIF(CORRIDA!$M:$M,BW$2&amp;" d. "&amp;$B12)=0,"",COUNTIF(CORRIDA!$M:$M,$B12&amp;" d. "&amp;BW$2)+COUNTIF(CORRIDA!$M:$M,BW$2&amp;" d. "&amp;$B12)))</f>
        <v/>
      </c>
      <c r="BX12" s="97" t="str">
        <f aca="false">IF($B12=BX$2,"-",IF(COUNTIF(CORRIDA!$M:$M,$B12&amp;" d. "&amp;BX$2)+COUNTIF(CORRIDA!$M:$M,BX$2&amp;" d. "&amp;$B12)=0,"",COUNTIF(CORRIDA!$M:$M,$B12&amp;" d. "&amp;BX$2)+COUNTIF(CORRIDA!$M:$M,BX$2&amp;" d. "&amp;$B12)))</f>
        <v/>
      </c>
      <c r="BY12" s="97" t="str">
        <f aca="false">IF($B12=BY$2,"-",IF(COUNTIF(CORRIDA!$M:$M,$B12&amp;" d. "&amp;BY$2)+COUNTIF(CORRIDA!$M:$M,BY$2&amp;" d. "&amp;$B12)=0,"",COUNTIF(CORRIDA!$M:$M,$B12&amp;" d. "&amp;BY$2)+COUNTIF(CORRIDA!$M:$M,BY$2&amp;" d. "&amp;$B12)))</f>
        <v/>
      </c>
      <c r="BZ12" s="97" t="str">
        <f aca="false">IF($B12=BZ$2,"-",IF(COUNTIF(CORRIDA!$M:$M,$B12&amp;" d. "&amp;BZ$2)+COUNTIF(CORRIDA!$M:$M,BZ$2&amp;" d. "&amp;$B12)=0,"",COUNTIF(CORRIDA!$M:$M,$B12&amp;" d. "&amp;BZ$2)+COUNTIF(CORRIDA!$M:$M,BZ$2&amp;" d. "&amp;$B12)))</f>
        <v/>
      </c>
      <c r="CA12" s="97" t="str">
        <f aca="false">IF($B12=CA$2,"-",IF(COUNTIF(CORRIDA!$M:$M,$B12&amp;" d. "&amp;CA$2)+COUNTIF(CORRIDA!$M:$M,CA$2&amp;" d. "&amp;$B12)=0,"",COUNTIF(CORRIDA!$M:$M,$B12&amp;" d. "&amp;CA$2)+COUNTIF(CORRIDA!$M:$M,CA$2&amp;" d. "&amp;$B12)))</f>
        <v/>
      </c>
      <c r="CB12" s="97" t="str">
        <f aca="false">IF($B12=CB$2,"-",IF(COUNTIF(CORRIDA!$M:$M,$B12&amp;" d. "&amp;CB$2)+COUNTIF(CORRIDA!$M:$M,CB$2&amp;" d. "&amp;$B12)=0,"",COUNTIF(CORRIDA!$M:$M,$B12&amp;" d. "&amp;CB$2)+COUNTIF(CORRIDA!$M:$M,CB$2&amp;" d. "&amp;$B12)))</f>
        <v/>
      </c>
      <c r="CC12" s="97" t="str">
        <f aca="false">IF($B12=CC$2,"-",IF(COUNTIF(CORRIDA!$M:$M,$B12&amp;" d. "&amp;CC$2)+COUNTIF(CORRIDA!$M:$M,CC$2&amp;" d. "&amp;$B12)=0,"",COUNTIF(CORRIDA!$M:$M,$B12&amp;" d. "&amp;CC$2)+COUNTIF(CORRIDA!$M:$M,CC$2&amp;" d. "&amp;$B12)))</f>
        <v/>
      </c>
      <c r="CD12" s="97" t="str">
        <f aca="false">IF($B12=CD$2,"-",IF(COUNTIF(CORRIDA!$M:$M,$B12&amp;" d. "&amp;CD$2)+COUNTIF(CORRIDA!$M:$M,CD$2&amp;" d. "&amp;$B12)=0,"",COUNTIF(CORRIDA!$M:$M,$B12&amp;" d. "&amp;CD$2)+COUNTIF(CORRIDA!$M:$M,CD$2&amp;" d. "&amp;$B12)))</f>
        <v/>
      </c>
      <c r="CE12" s="97" t="str">
        <f aca="false">IF($B12=CE$2,"-",IF(COUNTIF(CORRIDA!$M:$M,$B12&amp;" d. "&amp;CE$2)+COUNTIF(CORRIDA!$M:$M,CE$2&amp;" d. "&amp;$B12)=0,"",COUNTIF(CORRIDA!$M:$M,$B12&amp;" d. "&amp;CE$2)+COUNTIF(CORRIDA!$M:$M,CE$2&amp;" d. "&amp;$B12)))</f>
        <v/>
      </c>
      <c r="CF12" s="97" t="str">
        <f aca="false">IF($B12=CF$2,"-",IF(COUNTIF(CORRIDA!$M:$M,$B12&amp;" d. "&amp;CF$2)+COUNTIF(CORRIDA!$M:$M,CF$2&amp;" d. "&amp;$B12)=0,"",COUNTIF(CORRIDA!$M:$M,$B12&amp;" d. "&amp;CF$2)+COUNTIF(CORRIDA!$M:$M,CF$2&amp;" d. "&amp;$B12)))</f>
        <v/>
      </c>
      <c r="CG12" s="97" t="str">
        <f aca="false">IF($B12=CG$2,"-",IF(COUNTIF(CORRIDA!$M:$M,$B12&amp;" d. "&amp;CG$2)+COUNTIF(CORRIDA!$M:$M,CG$2&amp;" d. "&amp;$B12)=0,"",COUNTIF(CORRIDA!$M:$M,$B12&amp;" d. "&amp;CG$2)+COUNTIF(CORRIDA!$M:$M,CG$2&amp;" d. "&amp;$B12)))</f>
        <v/>
      </c>
      <c r="CH12" s="97" t="str">
        <f aca="false">IF($B12=CH$2,"-",IF(COUNTIF(CORRIDA!$M:$M,$B12&amp;" d. "&amp;CH$2)+COUNTIF(CORRIDA!$M:$M,CH$2&amp;" d. "&amp;$B12)=0,"",COUNTIF(CORRIDA!$M:$M,$B12&amp;" d. "&amp;CH$2)+COUNTIF(CORRIDA!$M:$M,CH$2&amp;" d. "&amp;$B12)))</f>
        <v/>
      </c>
      <c r="CI12" s="97" t="str">
        <f aca="false">IF($B12=CI$2,"-",IF(COUNTIF(CORRIDA!$M:$M,$B12&amp;" d. "&amp;CI$2)+COUNTIF(CORRIDA!$M:$M,CI$2&amp;" d. "&amp;$B12)=0,"",COUNTIF(CORRIDA!$M:$M,$B12&amp;" d. "&amp;CI$2)+COUNTIF(CORRIDA!$M:$M,CI$2&amp;" d. "&amp;$B12)))</f>
        <v/>
      </c>
      <c r="CJ12" s="97" t="str">
        <f aca="false">IF($B12=CJ$2,"-",IF(COUNTIF(CORRIDA!$M:$M,$B12&amp;" d. "&amp;CJ$2)+COUNTIF(CORRIDA!$M:$M,CJ$2&amp;" d. "&amp;$B12)=0,"",COUNTIF(CORRIDA!$M:$M,$B12&amp;" d. "&amp;CJ$2)+COUNTIF(CORRIDA!$M:$M,CJ$2&amp;" d. "&amp;$B12)))</f>
        <v/>
      </c>
      <c r="CK12" s="97" t="str">
        <f aca="false">IF($B12=CK$2,"-",IF(COUNTIF(CORRIDA!$M:$M,$B12&amp;" d. "&amp;CK$2)+COUNTIF(CORRIDA!$M:$M,CK$2&amp;" d. "&amp;$B12)=0,"",COUNTIF(CORRIDA!$M:$M,$B12&amp;" d. "&amp;CK$2)+COUNTIF(CORRIDA!$M:$M,CK$2&amp;" d. "&amp;$B12)))</f>
        <v/>
      </c>
      <c r="CL12" s="97" t="str">
        <f aca="false">IF($B12=CL$2,"-",IF(COUNTIF(CORRIDA!$M:$M,$B12&amp;" d. "&amp;CL$2)+COUNTIF(CORRIDA!$M:$M,CL$2&amp;" d. "&amp;$B12)=0,"",COUNTIF(CORRIDA!$M:$M,$B12&amp;" d. "&amp;CL$2)+COUNTIF(CORRIDA!$M:$M,CL$2&amp;" d. "&amp;$B12)))</f>
        <v/>
      </c>
      <c r="CM12" s="97" t="str">
        <f aca="false">IF($B12=CM$2,"-",IF(COUNTIF(CORRIDA!$M:$M,$B12&amp;" d. "&amp;CM$2)+COUNTIF(CORRIDA!$M:$M,CM$2&amp;" d. "&amp;$B12)=0,"",COUNTIF(CORRIDA!$M:$M,$B12&amp;" d. "&amp;CM$2)+COUNTIF(CORRIDA!$M:$M,CM$2&amp;" d. "&amp;$B12)))</f>
        <v/>
      </c>
      <c r="CN12" s="97" t="str">
        <f aca="false">IF($B12=CN$2,"-",IF(COUNTIF(CORRIDA!$M:$M,$B12&amp;" d. "&amp;CN$2)+COUNTIF(CORRIDA!$M:$M,CN$2&amp;" d. "&amp;$B12)=0,"",COUNTIF(CORRIDA!$M:$M,$B12&amp;" d. "&amp;CN$2)+COUNTIF(CORRIDA!$M:$M,CN$2&amp;" d. "&amp;$B12)))</f>
        <v/>
      </c>
      <c r="CO12" s="97" t="str">
        <f aca="false">IF($B12=CO$2,"-",IF(COUNTIF(CORRIDA!$M:$M,$B12&amp;" d. "&amp;CO$2)+COUNTIF(CORRIDA!$M:$M,CO$2&amp;" d. "&amp;$B12)=0,"",COUNTIF(CORRIDA!$M:$M,$B12&amp;" d. "&amp;CO$2)+COUNTIF(CORRIDA!$M:$M,CO$2&amp;" d. "&amp;$B12)))</f>
        <v/>
      </c>
      <c r="CP12" s="97" t="str">
        <f aca="false">IF($B12=CP$2,"-",IF(COUNTIF(CORRIDA!$M:$M,$B12&amp;" d. "&amp;CP$2)+COUNTIF(CORRIDA!$M:$M,CP$2&amp;" d. "&amp;$B12)=0,"",COUNTIF(CORRIDA!$M:$M,$B12&amp;" d. "&amp;CP$2)+COUNTIF(CORRIDA!$M:$M,CP$2&amp;" d. "&amp;$B12)))</f>
        <v/>
      </c>
      <c r="CQ12" s="97" t="str">
        <f aca="false">IF($B12=CQ$2,"-",IF(COUNTIF(CORRIDA!$M:$M,$B12&amp;" d. "&amp;CQ$2)+COUNTIF(CORRIDA!$M:$M,CQ$2&amp;" d. "&amp;$B12)=0,"",COUNTIF(CORRIDA!$M:$M,$B12&amp;" d. "&amp;CQ$2)+COUNTIF(CORRIDA!$M:$M,CQ$2&amp;" d. "&amp;$B12)))</f>
        <v/>
      </c>
      <c r="CR12" s="97" t="str">
        <f aca="false">IF($B12=CR$2,"-",IF(COUNTIF(CORRIDA!$M:$M,$B12&amp;" d. "&amp;CR$2)+COUNTIF(CORRIDA!$M:$M,CR$2&amp;" d. "&amp;$B12)=0,"",COUNTIF(CORRIDA!$M:$M,$B12&amp;" d. "&amp;CR$2)+COUNTIF(CORRIDA!$M:$M,CR$2&amp;" d. "&amp;$B12)))</f>
        <v/>
      </c>
      <c r="CS12" s="97" t="str">
        <f aca="false">IF($B12=CS$2,"-",IF(COUNTIF(CORRIDA!$M:$M,$B12&amp;" d. "&amp;CS$2)+COUNTIF(CORRIDA!$M:$M,CS$2&amp;" d. "&amp;$B12)=0,"",COUNTIF(CORRIDA!$M:$M,$B12&amp;" d. "&amp;CS$2)+COUNTIF(CORRIDA!$M:$M,CS$2&amp;" d. "&amp;$B12)))</f>
        <v/>
      </c>
      <c r="CT12" s="97" t="n">
        <f aca="false">IF($B12=CT$2,"-",IF(COUNTIF(CORRIDA!$M:$M,$B12&amp;" d. "&amp;CT$2)+COUNTIF(CORRIDA!$M:$M,CT$2&amp;" d. "&amp;$B12)=0,"",COUNTIF(CORRIDA!$M:$M,$B12&amp;" d. "&amp;CT$2)+COUNTIF(CORRIDA!$M:$M,CT$2&amp;" d. "&amp;$B12)))</f>
        <v>1</v>
      </c>
      <c r="CU12" s="97" t="str">
        <f aca="false">IF($B12=CU$2,"-",IF(COUNTIF(CORRIDA!$M:$M,$B12&amp;" d. "&amp;CU$2)+COUNTIF(CORRIDA!$M:$M,CU$2&amp;" d. "&amp;$B12)=0,"",COUNTIF(CORRIDA!$M:$M,$B12&amp;" d. "&amp;CU$2)+COUNTIF(CORRIDA!$M:$M,CU$2&amp;" d. "&amp;$B12)))</f>
        <v/>
      </c>
      <c r="CV12" s="97" t="str">
        <f aca="false">IF($B12=CV$2,"-",IF(COUNTIF(CORRIDA!$M:$M,$B12&amp;" d. "&amp;CV$2)+COUNTIF(CORRIDA!$M:$M,CV$2&amp;" d. "&amp;$B12)=0,"",COUNTIF(CORRIDA!$M:$M,$B12&amp;" d. "&amp;CV$2)+COUNTIF(CORRIDA!$M:$M,CV$2&amp;" d. "&amp;$B12)))</f>
        <v/>
      </c>
      <c r="CW12" s="97" t="str">
        <f aca="false">IF($B12=CW$2,"-",IF(COUNTIF(CORRIDA!$M:$M,$B12&amp;" d. "&amp;CW$2)+COUNTIF(CORRIDA!$M:$M,CW$2&amp;" d. "&amp;$B12)=0,"",COUNTIF(CORRIDA!$M:$M,$B12&amp;" d. "&amp;CW$2)+COUNTIF(CORRIDA!$M:$M,CW$2&amp;" d. "&amp;$B12)))</f>
        <v/>
      </c>
      <c r="CX12" s="97" t="str">
        <f aca="false">IF($B12=CX$2,"-",IF(COUNTIF(CORRIDA!$M:$M,$B12&amp;" d. "&amp;CX$2)+COUNTIF(CORRIDA!$M:$M,CX$2&amp;" d. "&amp;$B12)=0,"",COUNTIF(CORRIDA!$M:$M,$B12&amp;" d. "&amp;CX$2)+COUNTIF(CORRIDA!$M:$M,CX$2&amp;" d. "&amp;$B12)))</f>
        <v/>
      </c>
      <c r="CY12" s="97" t="str">
        <f aca="false">IF($B12=CY$2,"-",IF(COUNTIF(CORRIDA!$M:$M,$B12&amp;" d. "&amp;CY$2)+COUNTIF(CORRIDA!$M:$M,CY$2&amp;" d. "&amp;$B12)=0,"",COUNTIF(CORRIDA!$M:$M,$B12&amp;" d. "&amp;CY$2)+COUNTIF(CORRIDA!$M:$M,CY$2&amp;" d. "&amp;$B12)))</f>
        <v/>
      </c>
      <c r="CZ12" s="97" t="str">
        <f aca="false">IF($B12=CZ$2,"-",IF(COUNTIF(CORRIDA!$M:$M,$B12&amp;" d. "&amp;CZ$2)+COUNTIF(CORRIDA!$M:$M,CZ$2&amp;" d. "&amp;$B12)=0,"",COUNTIF(CORRIDA!$M:$M,$B12&amp;" d. "&amp;CZ$2)+COUNTIF(CORRIDA!$M:$M,CZ$2&amp;" d. "&amp;$B12)))</f>
        <v/>
      </c>
      <c r="DA12" s="97" t="str">
        <f aca="false">IF($B12=DA$2,"-",IF(COUNTIF(CORRIDA!$M:$M,$B12&amp;" d. "&amp;DA$2)+COUNTIF(CORRIDA!$M:$M,DA$2&amp;" d. "&amp;$B12)=0,"",COUNTIF(CORRIDA!$M:$M,$B12&amp;" d. "&amp;DA$2)+COUNTIF(CORRIDA!$M:$M,DA$2&amp;" d. "&amp;$B12)))</f>
        <v/>
      </c>
      <c r="DB12" s="97" t="str">
        <f aca="false">IF($B12=DB$2,"-",IF(COUNTIF(CORRIDA!$M:$M,$B12&amp;" d. "&amp;DB$2)+COUNTIF(CORRIDA!$M:$M,DB$2&amp;" d. "&amp;$B12)=0,"",COUNTIF(CORRIDA!$M:$M,$B12&amp;" d. "&amp;DB$2)+COUNTIF(CORRIDA!$M:$M,DB$2&amp;" d. "&amp;$B12)))</f>
        <v/>
      </c>
      <c r="DC12" s="97" t="str">
        <f aca="false">IF($B12=DC$2,"-",IF(COUNTIF(CORRIDA!$M:$M,$B12&amp;" d. "&amp;DC$2)+COUNTIF(CORRIDA!$M:$M,DC$2&amp;" d. "&amp;$B12)=0,"",COUNTIF(CORRIDA!$M:$M,$B12&amp;" d. "&amp;DC$2)+COUNTIF(CORRIDA!$M:$M,DC$2&amp;" d. "&amp;$B12)))</f>
        <v/>
      </c>
      <c r="DD12" s="89" t="n">
        <f aca="false">SUM(BF12:DC12)</f>
        <v>1</v>
      </c>
      <c r="DE12" s="91" t="n">
        <f aca="false">COUNTIF(BF12:DC12,"&gt;0")</f>
        <v>1</v>
      </c>
      <c r="DF12" s="92" t="n">
        <f aca="false">IF(COUNTIF(BF12:DC12,"&gt;0")&lt;10,0,QUOTIENT(COUNTIF(BF12:DC12,"&gt;0"),5)*50)</f>
        <v>0</v>
      </c>
      <c r="DG12" s="93"/>
      <c r="DH12" s="87" t="str">
        <f aca="false">BE12</f>
        <v>Walderi</v>
      </c>
      <c r="DI12" s="97" t="n">
        <f aca="false">IF($B12=DI$2,0,IF(COUNTIF(CORRIDA!$M:$M,$B12&amp;" d. "&amp;DI$2)+COUNTIF(CORRIDA!$M:$M,DI$2&amp;" d. "&amp;$B12)=0,0,COUNTIF(CORRIDA!$M:$M,$B12&amp;" d. "&amp;DI$2)+COUNTIF(CORRIDA!$M:$M,DI$2&amp;" d. "&amp;$B12)))</f>
        <v>0</v>
      </c>
      <c r="DJ12" s="97" t="n">
        <f aca="false">IF($B12=DJ$2,0,IF(COUNTIF(CORRIDA!$M:$M,$B12&amp;" d. "&amp;DJ$2)+COUNTIF(CORRIDA!$M:$M,DJ$2&amp;" d. "&amp;$B12)=0,0,COUNTIF(CORRIDA!$M:$M,$B12&amp;" d. "&amp;DJ$2)+COUNTIF(CORRIDA!$M:$M,DJ$2&amp;" d. "&amp;$B12)))</f>
        <v>0</v>
      </c>
      <c r="DK12" s="97" t="n">
        <f aca="false">IF($B12=DK$2,0,IF(COUNTIF(CORRIDA!$M:$M,$B12&amp;" d. "&amp;DK$2)+COUNTIF(CORRIDA!$M:$M,DK$2&amp;" d. "&amp;$B12)=0,0,COUNTIF(CORRIDA!$M:$M,$B12&amp;" d. "&amp;DK$2)+COUNTIF(CORRIDA!$M:$M,DK$2&amp;" d. "&amp;$B12)))</f>
        <v>0</v>
      </c>
      <c r="DL12" s="97" t="n">
        <f aca="false">IF($B12=DL$2,0,IF(COUNTIF(CORRIDA!$M:$M,$B12&amp;" d. "&amp;DL$2)+COUNTIF(CORRIDA!$M:$M,DL$2&amp;" d. "&amp;$B12)=0,0,COUNTIF(CORRIDA!$M:$M,$B12&amp;" d. "&amp;DL$2)+COUNTIF(CORRIDA!$M:$M,DL$2&amp;" d. "&amp;$B12)))</f>
        <v>0</v>
      </c>
      <c r="DM12" s="97" t="n">
        <f aca="false">IF($B12=DM$2,0,IF(COUNTIF(CORRIDA!$M:$M,$B12&amp;" d. "&amp;DM$2)+COUNTIF(CORRIDA!$M:$M,DM$2&amp;" d. "&amp;$B12)=0,0,COUNTIF(CORRIDA!$M:$M,$B12&amp;" d. "&amp;DM$2)+COUNTIF(CORRIDA!$M:$M,DM$2&amp;" d. "&amp;$B12)))</f>
        <v>0</v>
      </c>
      <c r="DN12" s="97" t="n">
        <f aca="false">IF($B12=DN$2,0,IF(COUNTIF(CORRIDA!$M:$M,$B12&amp;" d. "&amp;DN$2)+COUNTIF(CORRIDA!$M:$M,DN$2&amp;" d. "&amp;$B12)=0,0,COUNTIF(CORRIDA!$M:$M,$B12&amp;" d. "&amp;DN$2)+COUNTIF(CORRIDA!$M:$M,DN$2&amp;" d. "&amp;$B12)))</f>
        <v>0</v>
      </c>
      <c r="DO12" s="97" t="n">
        <f aca="false">IF($B12=DO$2,0,IF(COUNTIF(CORRIDA!$M:$M,$B12&amp;" d. "&amp;DO$2)+COUNTIF(CORRIDA!$M:$M,DO$2&amp;" d. "&amp;$B12)=0,0,COUNTIF(CORRIDA!$M:$M,$B12&amp;" d. "&amp;DO$2)+COUNTIF(CORRIDA!$M:$M,DO$2&amp;" d. "&amp;$B12)))</f>
        <v>0</v>
      </c>
      <c r="DP12" s="97" t="n">
        <f aca="false">IF($B12=DP$2,0,IF(COUNTIF(CORRIDA!$M:$M,$B12&amp;" d. "&amp;DP$2)+COUNTIF(CORRIDA!$M:$M,DP$2&amp;" d. "&amp;$B12)=0,0,COUNTIF(CORRIDA!$M:$M,$B12&amp;" d. "&amp;DP$2)+COUNTIF(CORRIDA!$M:$M,DP$2&amp;" d. "&amp;$B12)))</f>
        <v>0</v>
      </c>
      <c r="DQ12" s="97" t="n">
        <f aca="false">IF($B12=DQ$2,0,IF(COUNTIF(CORRIDA!$M:$M,$B12&amp;" d. "&amp;DQ$2)+COUNTIF(CORRIDA!$M:$M,DQ$2&amp;" d. "&amp;$B12)=0,0,COUNTIF(CORRIDA!$M:$M,$B12&amp;" d. "&amp;DQ$2)+COUNTIF(CORRIDA!$M:$M,DQ$2&amp;" d. "&amp;$B12)))</f>
        <v>0</v>
      </c>
      <c r="DR12" s="97" t="n">
        <f aca="false">IF($B12=DR$2,0,IF(COUNTIF(CORRIDA!$M:$M,$B12&amp;" d. "&amp;DR$2)+COUNTIF(CORRIDA!$M:$M,DR$2&amp;" d. "&amp;$B12)=0,0,COUNTIF(CORRIDA!$M:$M,$B12&amp;" d. "&amp;DR$2)+COUNTIF(CORRIDA!$M:$M,DR$2&amp;" d. "&amp;$B12)))</f>
        <v>0</v>
      </c>
      <c r="DS12" s="97" t="n">
        <f aca="false">IF($B12=DS$2,0,IF(COUNTIF(CORRIDA!$M:$M,$B12&amp;" d. "&amp;DS$2)+COUNTIF(CORRIDA!$M:$M,DS$2&amp;" d. "&amp;$B12)=0,0,COUNTIF(CORRIDA!$M:$M,$B12&amp;" d. "&amp;DS$2)+COUNTIF(CORRIDA!$M:$M,DS$2&amp;" d. "&amp;$B12)))</f>
        <v>0</v>
      </c>
      <c r="DT12" s="97" t="n">
        <f aca="false">IF($B12=DT$2,0,IF(COUNTIF(CORRIDA!$M:$M,$B12&amp;" d. "&amp;DT$2)+COUNTIF(CORRIDA!$M:$M,DT$2&amp;" d. "&amp;$B12)=0,0,COUNTIF(CORRIDA!$M:$M,$B12&amp;" d. "&amp;DT$2)+COUNTIF(CORRIDA!$M:$M,DT$2&amp;" d. "&amp;$B12)))</f>
        <v>0</v>
      </c>
      <c r="DU12" s="97" t="n">
        <f aca="false">IF($B12=DU$2,0,IF(COUNTIF(CORRIDA!$M:$M,$B12&amp;" d. "&amp;DU$2)+COUNTIF(CORRIDA!$M:$M,DU$2&amp;" d. "&amp;$B12)=0,0,COUNTIF(CORRIDA!$M:$M,$B12&amp;" d. "&amp;DU$2)+COUNTIF(CORRIDA!$M:$M,DU$2&amp;" d. "&amp;$B12)))</f>
        <v>0</v>
      </c>
      <c r="DV12" s="97" t="n">
        <f aca="false">IF($B12=DV$2,0,IF(COUNTIF(CORRIDA!$M:$M,$B12&amp;" d. "&amp;DV$2)+COUNTIF(CORRIDA!$M:$M,DV$2&amp;" d. "&amp;$B12)=0,0,COUNTIF(CORRIDA!$M:$M,$B12&amp;" d. "&amp;DV$2)+COUNTIF(CORRIDA!$M:$M,DV$2&amp;" d. "&amp;$B12)))</f>
        <v>0</v>
      </c>
      <c r="DW12" s="97" t="n">
        <f aca="false">IF($B12=DW$2,0,IF(COUNTIF(CORRIDA!$M:$M,$B12&amp;" d. "&amp;DW$2)+COUNTIF(CORRIDA!$M:$M,DW$2&amp;" d. "&amp;$B12)=0,0,COUNTIF(CORRIDA!$M:$M,$B12&amp;" d. "&amp;DW$2)+COUNTIF(CORRIDA!$M:$M,DW$2&amp;" d. "&amp;$B12)))</f>
        <v>0</v>
      </c>
      <c r="DX12" s="97" t="n">
        <f aca="false">IF($B12=DX$2,0,IF(COUNTIF(CORRIDA!$M:$M,$B12&amp;" d. "&amp;DX$2)+COUNTIF(CORRIDA!$M:$M,DX$2&amp;" d. "&amp;$B12)=0,0,COUNTIF(CORRIDA!$M:$M,$B12&amp;" d. "&amp;DX$2)+COUNTIF(CORRIDA!$M:$M,DX$2&amp;" d. "&amp;$B12)))</f>
        <v>0</v>
      </c>
      <c r="DY12" s="97" t="n">
        <f aca="false">IF($B12=DY$2,0,IF(COUNTIF(CORRIDA!$M:$M,$B12&amp;" d. "&amp;DY$2)+COUNTIF(CORRIDA!$M:$M,DY$2&amp;" d. "&amp;$B12)=0,0,COUNTIF(CORRIDA!$M:$M,$B12&amp;" d. "&amp;DY$2)+COUNTIF(CORRIDA!$M:$M,DY$2&amp;" d. "&amp;$B12)))</f>
        <v>0</v>
      </c>
      <c r="DZ12" s="97" t="n">
        <f aca="false">IF($B12=DZ$2,0,IF(COUNTIF(CORRIDA!$M:$M,$B12&amp;" d. "&amp;DZ$2)+COUNTIF(CORRIDA!$M:$M,DZ$2&amp;" d. "&amp;$B12)=0,0,COUNTIF(CORRIDA!$M:$M,$B12&amp;" d. "&amp;DZ$2)+COUNTIF(CORRIDA!$M:$M,DZ$2&amp;" d. "&amp;$B12)))</f>
        <v>0</v>
      </c>
      <c r="EA12" s="97" t="n">
        <f aca="false">IF($B12=EA$2,0,IF(COUNTIF(CORRIDA!$M:$M,$B12&amp;" d. "&amp;EA$2)+COUNTIF(CORRIDA!$M:$M,EA$2&amp;" d. "&amp;$B12)=0,0,COUNTIF(CORRIDA!$M:$M,$B12&amp;" d. "&amp;EA$2)+COUNTIF(CORRIDA!$M:$M,EA$2&amp;" d. "&amp;$B12)))</f>
        <v>0</v>
      </c>
      <c r="EB12" s="97" t="n">
        <f aca="false">IF($B12=EB$2,0,IF(COUNTIF(CORRIDA!$M:$M,$B12&amp;" d. "&amp;EB$2)+COUNTIF(CORRIDA!$M:$M,EB$2&amp;" d. "&amp;$B12)=0,0,COUNTIF(CORRIDA!$M:$M,$B12&amp;" d. "&amp;EB$2)+COUNTIF(CORRIDA!$M:$M,EB$2&amp;" d. "&amp;$B12)))</f>
        <v>0</v>
      </c>
      <c r="EC12" s="97" t="n">
        <f aca="false">IF($B12=EC$2,0,IF(COUNTIF(CORRIDA!$M:$M,$B12&amp;" d. "&amp;EC$2)+COUNTIF(CORRIDA!$M:$M,EC$2&amp;" d. "&amp;$B12)=0,0,COUNTIF(CORRIDA!$M:$M,$B12&amp;" d. "&amp;EC$2)+COUNTIF(CORRIDA!$M:$M,EC$2&amp;" d. "&amp;$B12)))</f>
        <v>0</v>
      </c>
      <c r="ED12" s="97" t="n">
        <f aca="false">IF($B12=ED$2,0,IF(COUNTIF(CORRIDA!$M:$M,$B12&amp;" d. "&amp;ED$2)+COUNTIF(CORRIDA!$M:$M,ED$2&amp;" d. "&amp;$B12)=0,0,COUNTIF(CORRIDA!$M:$M,$B12&amp;" d. "&amp;ED$2)+COUNTIF(CORRIDA!$M:$M,ED$2&amp;" d. "&amp;$B12)))</f>
        <v>0</v>
      </c>
      <c r="EE12" s="97" t="n">
        <f aca="false">IF($B12=EE$2,0,IF(COUNTIF(CORRIDA!$M:$M,$B12&amp;" d. "&amp;EE$2)+COUNTIF(CORRIDA!$M:$M,EE$2&amp;" d. "&amp;$B12)=0,0,COUNTIF(CORRIDA!$M:$M,$B12&amp;" d. "&amp;EE$2)+COUNTIF(CORRIDA!$M:$M,EE$2&amp;" d. "&amp;$B12)))</f>
        <v>0</v>
      </c>
      <c r="EF12" s="97" t="n">
        <f aca="false">IF($B12=EF$2,0,IF(COUNTIF(CORRIDA!$M:$M,$B12&amp;" d. "&amp;EF$2)+COUNTIF(CORRIDA!$M:$M,EF$2&amp;" d. "&amp;$B12)=0,0,COUNTIF(CORRIDA!$M:$M,$B12&amp;" d. "&amp;EF$2)+COUNTIF(CORRIDA!$M:$M,EF$2&amp;" d. "&amp;$B12)))</f>
        <v>0</v>
      </c>
      <c r="EG12" s="97" t="n">
        <f aca="false">IF($B12=EG$2,0,IF(COUNTIF(CORRIDA!$M:$M,$B12&amp;" d. "&amp;EG$2)+COUNTIF(CORRIDA!$M:$M,EG$2&amp;" d. "&amp;$B12)=0,0,COUNTIF(CORRIDA!$M:$M,$B12&amp;" d. "&amp;EG$2)+COUNTIF(CORRIDA!$M:$M,EG$2&amp;" d. "&amp;$B12)))</f>
        <v>0</v>
      </c>
      <c r="EH12" s="97" t="n">
        <f aca="false">IF($B12=EH$2,0,IF(COUNTIF(CORRIDA!$M:$M,$B12&amp;" d. "&amp;EH$2)+COUNTIF(CORRIDA!$M:$M,EH$2&amp;" d. "&amp;$B12)=0,0,COUNTIF(CORRIDA!$M:$M,$B12&amp;" d. "&amp;EH$2)+COUNTIF(CORRIDA!$M:$M,EH$2&amp;" d. "&amp;$B12)))</f>
        <v>0</v>
      </c>
      <c r="EI12" s="97" t="n">
        <f aca="false">IF($B12=EI$2,0,IF(COUNTIF(CORRIDA!$M:$M,$B12&amp;" d. "&amp;EI$2)+COUNTIF(CORRIDA!$M:$M,EI$2&amp;" d. "&amp;$B12)=0,0,COUNTIF(CORRIDA!$M:$M,$B12&amp;" d. "&amp;EI$2)+COUNTIF(CORRIDA!$M:$M,EI$2&amp;" d. "&amp;$B12)))</f>
        <v>0</v>
      </c>
      <c r="EJ12" s="97" t="n">
        <f aca="false">IF($B12=EJ$2,0,IF(COUNTIF(CORRIDA!$M:$M,$B12&amp;" d. "&amp;EJ$2)+COUNTIF(CORRIDA!$M:$M,EJ$2&amp;" d. "&amp;$B12)=0,0,COUNTIF(CORRIDA!$M:$M,$B12&amp;" d. "&amp;EJ$2)+COUNTIF(CORRIDA!$M:$M,EJ$2&amp;" d. "&amp;$B12)))</f>
        <v>0</v>
      </c>
      <c r="EK12" s="97" t="n">
        <f aca="false">IF($B12=EK$2,0,IF(COUNTIF(CORRIDA!$M:$M,$B12&amp;" d. "&amp;EK$2)+COUNTIF(CORRIDA!$M:$M,EK$2&amp;" d. "&amp;$B12)=0,0,COUNTIF(CORRIDA!$M:$M,$B12&amp;" d. "&amp;EK$2)+COUNTIF(CORRIDA!$M:$M,EK$2&amp;" d. "&amp;$B12)))</f>
        <v>0</v>
      </c>
      <c r="EL12" s="97" t="n">
        <f aca="false">IF($B12=EL$2,0,IF(COUNTIF(CORRIDA!$M:$M,$B12&amp;" d. "&amp;EL$2)+COUNTIF(CORRIDA!$M:$M,EL$2&amp;" d. "&amp;$B12)=0,0,COUNTIF(CORRIDA!$M:$M,$B12&amp;" d. "&amp;EL$2)+COUNTIF(CORRIDA!$M:$M,EL$2&amp;" d. "&amp;$B12)))</f>
        <v>0</v>
      </c>
      <c r="EM12" s="97" t="n">
        <f aca="false">IF($B12=EM$2,0,IF(COUNTIF(CORRIDA!$M:$M,$B12&amp;" d. "&amp;EM$2)+COUNTIF(CORRIDA!$M:$M,EM$2&amp;" d. "&amp;$B12)=0,0,COUNTIF(CORRIDA!$M:$M,$B12&amp;" d. "&amp;EM$2)+COUNTIF(CORRIDA!$M:$M,EM$2&amp;" d. "&amp;$B12)))</f>
        <v>0</v>
      </c>
      <c r="EN12" s="97" t="n">
        <f aca="false">IF($B12=EN$2,0,IF(COUNTIF(CORRIDA!$M:$M,$B12&amp;" d. "&amp;EN$2)+COUNTIF(CORRIDA!$M:$M,EN$2&amp;" d. "&amp;$B12)=0,0,COUNTIF(CORRIDA!$M:$M,$B12&amp;" d. "&amp;EN$2)+COUNTIF(CORRIDA!$M:$M,EN$2&amp;" d. "&amp;$B12)))</f>
        <v>0</v>
      </c>
      <c r="EO12" s="97" t="n">
        <f aca="false">IF($B12=EO$2,0,IF(COUNTIF(CORRIDA!$M:$M,$B12&amp;" d. "&amp;EO$2)+COUNTIF(CORRIDA!$M:$M,EO$2&amp;" d. "&amp;$B12)=0,0,COUNTIF(CORRIDA!$M:$M,$B12&amp;" d. "&amp;EO$2)+COUNTIF(CORRIDA!$M:$M,EO$2&amp;" d. "&amp;$B12)))</f>
        <v>0</v>
      </c>
      <c r="EP12" s="97" t="n">
        <f aca="false">IF($B12=EP$2,0,IF(COUNTIF(CORRIDA!$M:$M,$B12&amp;" d. "&amp;EP$2)+COUNTIF(CORRIDA!$M:$M,EP$2&amp;" d. "&amp;$B12)=0,0,COUNTIF(CORRIDA!$M:$M,$B12&amp;" d. "&amp;EP$2)+COUNTIF(CORRIDA!$M:$M,EP$2&amp;" d. "&amp;$B12)))</f>
        <v>0</v>
      </c>
      <c r="EQ12" s="97" t="n">
        <f aca="false">IF($B12=EQ$2,0,IF(COUNTIF(CORRIDA!$M:$M,$B12&amp;" d. "&amp;EQ$2)+COUNTIF(CORRIDA!$M:$M,EQ$2&amp;" d. "&amp;$B12)=0,0,COUNTIF(CORRIDA!$M:$M,$B12&amp;" d. "&amp;EQ$2)+COUNTIF(CORRIDA!$M:$M,EQ$2&amp;" d. "&amp;$B12)))</f>
        <v>0</v>
      </c>
      <c r="ER12" s="97" t="n">
        <f aca="false">IF($B12=ER$2,0,IF(COUNTIF(CORRIDA!$M:$M,$B12&amp;" d. "&amp;ER$2)+COUNTIF(CORRIDA!$M:$M,ER$2&amp;" d. "&amp;$B12)=0,0,COUNTIF(CORRIDA!$M:$M,$B12&amp;" d. "&amp;ER$2)+COUNTIF(CORRIDA!$M:$M,ER$2&amp;" d. "&amp;$B12)))</f>
        <v>0</v>
      </c>
      <c r="ES12" s="97" t="n">
        <f aca="false">IF($B12=ES$2,0,IF(COUNTIF(CORRIDA!$M:$M,$B12&amp;" d. "&amp;ES$2)+COUNTIF(CORRIDA!$M:$M,ES$2&amp;" d. "&amp;$B12)=0,0,COUNTIF(CORRIDA!$M:$M,$B12&amp;" d. "&amp;ES$2)+COUNTIF(CORRIDA!$M:$M,ES$2&amp;" d. "&amp;$B12)))</f>
        <v>0</v>
      </c>
      <c r="ET12" s="97" t="n">
        <f aca="false">IF($B12=ET$2,0,IF(COUNTIF(CORRIDA!$M:$M,$B12&amp;" d. "&amp;ET$2)+COUNTIF(CORRIDA!$M:$M,ET$2&amp;" d. "&amp;$B12)=0,0,COUNTIF(CORRIDA!$M:$M,$B12&amp;" d. "&amp;ET$2)+COUNTIF(CORRIDA!$M:$M,ET$2&amp;" d. "&amp;$B12)))</f>
        <v>0</v>
      </c>
      <c r="EU12" s="97" t="n">
        <f aca="false">IF($B12=EU$2,0,IF(COUNTIF(CORRIDA!$M:$M,$B12&amp;" d. "&amp;EU$2)+COUNTIF(CORRIDA!$M:$M,EU$2&amp;" d. "&amp;$B12)=0,0,COUNTIF(CORRIDA!$M:$M,$B12&amp;" d. "&amp;EU$2)+COUNTIF(CORRIDA!$M:$M,EU$2&amp;" d. "&amp;$B12)))</f>
        <v>0</v>
      </c>
      <c r="EV12" s="97" t="n">
        <f aca="false">IF($B12=EV$2,0,IF(COUNTIF(CORRIDA!$M:$M,$B12&amp;" d. "&amp;EV$2)+COUNTIF(CORRIDA!$M:$M,EV$2&amp;" d. "&amp;$B12)=0,0,COUNTIF(CORRIDA!$M:$M,$B12&amp;" d. "&amp;EV$2)+COUNTIF(CORRIDA!$M:$M,EV$2&amp;" d. "&amp;$B12)))</f>
        <v>0</v>
      </c>
      <c r="EW12" s="97" t="n">
        <f aca="false">IF($B12=EW$2,0,IF(COUNTIF(CORRIDA!$M:$M,$B12&amp;" d. "&amp;EW$2)+COUNTIF(CORRIDA!$M:$M,EW$2&amp;" d. "&amp;$B12)=0,0,COUNTIF(CORRIDA!$M:$M,$B12&amp;" d. "&amp;EW$2)+COUNTIF(CORRIDA!$M:$M,EW$2&amp;" d. "&amp;$B12)))</f>
        <v>1</v>
      </c>
      <c r="EX12" s="97" t="n">
        <f aca="false">IF($B12=EX$2,0,IF(COUNTIF(CORRIDA!$M:$M,$B12&amp;" d. "&amp;EX$2)+COUNTIF(CORRIDA!$M:$M,EX$2&amp;" d. "&amp;$B12)=0,0,COUNTIF(CORRIDA!$M:$M,$B12&amp;" d. "&amp;EX$2)+COUNTIF(CORRIDA!$M:$M,EX$2&amp;" d. "&amp;$B12)))</f>
        <v>0</v>
      </c>
      <c r="EY12" s="97" t="n">
        <f aca="false">IF($B12=EY$2,0,IF(COUNTIF(CORRIDA!$M:$M,$B12&amp;" d. "&amp;EY$2)+COUNTIF(CORRIDA!$M:$M,EY$2&amp;" d. "&amp;$B12)=0,0,COUNTIF(CORRIDA!$M:$M,$B12&amp;" d. "&amp;EY$2)+COUNTIF(CORRIDA!$M:$M,EY$2&amp;" d. "&amp;$B12)))</f>
        <v>0</v>
      </c>
      <c r="EZ12" s="97" t="n">
        <f aca="false">IF($B12=EZ$2,0,IF(COUNTIF(CORRIDA!$M:$M,$B12&amp;" d. "&amp;EZ$2)+COUNTIF(CORRIDA!$M:$M,EZ$2&amp;" d. "&amp;$B12)=0,0,COUNTIF(CORRIDA!$M:$M,$B12&amp;" d. "&amp;EZ$2)+COUNTIF(CORRIDA!$M:$M,EZ$2&amp;" d. "&amp;$B12)))</f>
        <v>0</v>
      </c>
      <c r="FA12" s="97" t="n">
        <f aca="false">IF($B12=FA$2,0,IF(COUNTIF(CORRIDA!$M:$M,$B12&amp;" d. "&amp;FA$2)+COUNTIF(CORRIDA!$M:$M,FA$2&amp;" d. "&amp;$B12)=0,0,COUNTIF(CORRIDA!$M:$M,$B12&amp;" d. "&amp;FA$2)+COUNTIF(CORRIDA!$M:$M,FA$2&amp;" d. "&amp;$B12)))</f>
        <v>0</v>
      </c>
      <c r="FB12" s="97" t="n">
        <f aca="false">IF($B12=FB$2,0,IF(COUNTIF(CORRIDA!$M:$M,$B12&amp;" d. "&amp;FB$2)+COUNTIF(CORRIDA!$M:$M,FB$2&amp;" d. "&amp;$B12)=0,0,COUNTIF(CORRIDA!$M:$M,$B12&amp;" d. "&amp;FB$2)+COUNTIF(CORRIDA!$M:$M,FB$2&amp;" d. "&amp;$B12)))</f>
        <v>0</v>
      </c>
      <c r="FC12" s="97" t="n">
        <f aca="false">IF($B12=FC$2,0,IF(COUNTIF(CORRIDA!$M:$M,$B12&amp;" d. "&amp;FC$2)+COUNTIF(CORRIDA!$M:$M,FC$2&amp;" d. "&amp;$B12)=0,0,COUNTIF(CORRIDA!$M:$M,$B12&amp;" d. "&amp;FC$2)+COUNTIF(CORRIDA!$M:$M,FC$2&amp;" d. "&amp;$B12)))</f>
        <v>0</v>
      </c>
      <c r="FD12" s="97" t="n">
        <f aca="false">IF($B12=FD$2,0,IF(COUNTIF(CORRIDA!$M:$M,$B12&amp;" d. "&amp;FD$2)+COUNTIF(CORRIDA!$M:$M,FD$2&amp;" d. "&amp;$B12)=0,0,COUNTIF(CORRIDA!$M:$M,$B12&amp;" d. "&amp;FD$2)+COUNTIF(CORRIDA!$M:$M,FD$2&amp;" d. "&amp;$B12)))</f>
        <v>0</v>
      </c>
      <c r="FE12" s="97" t="n">
        <f aca="false">IF($B12=FE$2,0,IF(COUNTIF(CORRIDA!$M:$M,$B12&amp;" d. "&amp;FE$2)+COUNTIF(CORRIDA!$M:$M,FE$2&amp;" d. "&amp;$B12)=0,0,COUNTIF(CORRIDA!$M:$M,$B12&amp;" d. "&amp;FE$2)+COUNTIF(CORRIDA!$M:$M,FE$2&amp;" d. "&amp;$B12)))</f>
        <v>0</v>
      </c>
      <c r="FF12" s="97" t="n">
        <f aca="false">IF($B12=FF$2,0,IF(COUNTIF(CORRIDA!$M:$M,$B12&amp;" d. "&amp;FF$2)+COUNTIF(CORRIDA!$M:$M,FF$2&amp;" d. "&amp;$B12)=0,0,COUNTIF(CORRIDA!$M:$M,$B12&amp;" d. "&amp;FF$2)+COUNTIF(CORRIDA!$M:$M,FF$2&amp;" d. "&amp;$B12)))</f>
        <v>0</v>
      </c>
      <c r="FG12" s="89" t="n">
        <f aca="false">SUM(DI12:EW12)</f>
        <v>1</v>
      </c>
      <c r="FH12" s="94"/>
      <c r="FI12" s="87" t="str">
        <f aca="false">BE12</f>
        <v>Walderi</v>
      </c>
      <c r="FJ12" s="95" t="n">
        <f aca="false">COUNTIF(BF12:DC12,"&gt;0")</f>
        <v>1</v>
      </c>
      <c r="FK12" s="95" t="n">
        <f aca="false">AVERAGE(BF12:DC12)</f>
        <v>1</v>
      </c>
      <c r="FL12" s="95" t="n">
        <f aca="false">_xlfn.STDEV.P(BF12:DC12)</f>
        <v>0</v>
      </c>
    </row>
    <row r="13" customFormat="false" ht="12.75" hidden="false" customHeight="false" outlineLevel="0" collapsed="false">
      <c r="B13" s="87" t="str">
        <f aca="false">INTRO!B13</f>
        <v>Duclerc</v>
      </c>
      <c r="C13" s="88" t="str">
        <f aca="false">IF($B13=C$2,"-",IF(COUNTIF(CORRIDA!$M:$M,$B13&amp;" d. "&amp;C$2)=0,"",COUNTIF(CORRIDA!$M:$M,$B13&amp;" d. "&amp;C$2)))</f>
        <v/>
      </c>
      <c r="D13" s="88" t="str">
        <f aca="false">IF($B13=D$2,"-",IF(COUNTIF(CORRIDA!$M:$M,$B13&amp;" d. "&amp;D$2)=0,"",COUNTIF(CORRIDA!$M:$M,$B13&amp;" d. "&amp;D$2)))</f>
        <v/>
      </c>
      <c r="E13" s="88" t="str">
        <f aca="false">IF($B13=E$2,"-",IF(COUNTIF(CORRIDA!$M:$M,$B13&amp;" d. "&amp;E$2)=0,"",COUNTIF(CORRIDA!$M:$M,$B13&amp;" d. "&amp;E$2)))</f>
        <v/>
      </c>
      <c r="F13" s="88" t="n">
        <f aca="false">IF($B13=F$2,"-",IF(COUNTIF(CORRIDA!$M:$M,$B13&amp;" d. "&amp;F$2)=0,"",COUNTIF(CORRIDA!$M:$M,$B13&amp;" d. "&amp;F$2)))</f>
        <v>1</v>
      </c>
      <c r="G13" s="88" t="str">
        <f aca="false">IF($B13=G$2,"-",IF(COUNTIF(CORRIDA!$M:$M,$B13&amp;" d. "&amp;G$2)=0,"",COUNTIF(CORRIDA!$M:$M,$B13&amp;" d. "&amp;G$2)))</f>
        <v/>
      </c>
      <c r="H13" s="88" t="str">
        <f aca="false">IF($B13=H$2,"-",IF(COUNTIF(CORRIDA!$M:$M,$B13&amp;" d. "&amp;H$2)=0,"",COUNTIF(CORRIDA!$M:$M,$B13&amp;" d. "&amp;H$2)))</f>
        <v/>
      </c>
      <c r="I13" s="88" t="str">
        <f aca="false">IF($B13=I$2,"-",IF(COUNTIF(CORRIDA!$M:$M,$B13&amp;" d. "&amp;I$2)=0,"",COUNTIF(CORRIDA!$M:$M,$B13&amp;" d. "&amp;I$2)))</f>
        <v/>
      </c>
      <c r="J13" s="88" t="str">
        <f aca="false">IF($B13=J$2,"-",IF(COUNTIF(CORRIDA!$M:$M,$B13&amp;" d. "&amp;J$2)=0,"",COUNTIF(CORRIDA!$M:$M,$B13&amp;" d. "&amp;J$2)))</f>
        <v/>
      </c>
      <c r="K13" s="88" t="str">
        <f aca="false">IF($B13=K$2,"-",IF(COUNTIF(CORRIDA!$M:$M,$B13&amp;" d. "&amp;K$2)=0,"",COUNTIF(CORRIDA!$M:$M,$B13&amp;" d. "&amp;K$2)))</f>
        <v/>
      </c>
      <c r="L13" s="88" t="str">
        <f aca="false">IF($B13=L$2,"-",IF(COUNTIF(CORRIDA!$M:$M,$B13&amp;" d. "&amp;L$2)=0,"",COUNTIF(CORRIDA!$M:$M,$B13&amp;" d. "&amp;L$2)))</f>
        <v/>
      </c>
      <c r="M13" s="88" t="str">
        <f aca="false">IF($B13=M$2,"-",IF(COUNTIF(CORRIDA!$M:$M,$B13&amp;" d. "&amp;M$2)=0,"",COUNTIF(CORRIDA!$M:$M,$B13&amp;" d. "&amp;M$2)))</f>
        <v>-</v>
      </c>
      <c r="N13" s="88" t="str">
        <f aca="false">IF($B13=N$2,"-",IF(COUNTIF(CORRIDA!$M:$M,$B13&amp;" d. "&amp;N$2)=0,"",COUNTIF(CORRIDA!$M:$M,$B13&amp;" d. "&amp;N$2)))</f>
        <v/>
      </c>
      <c r="O13" s="88" t="str">
        <f aca="false">IF($B13=O$2,"-",IF(COUNTIF(CORRIDA!$M:$M,$B13&amp;" d. "&amp;O$2)=0,"",COUNTIF(CORRIDA!$M:$M,$B13&amp;" d. "&amp;O$2)))</f>
        <v/>
      </c>
      <c r="P13" s="88" t="str">
        <f aca="false">IF($B13=P$2,"-",IF(COUNTIF(CORRIDA!$M:$M,$B13&amp;" d. "&amp;P$2)=0,"",COUNTIF(CORRIDA!$M:$M,$B13&amp;" d. "&amp;P$2)))</f>
        <v/>
      </c>
      <c r="Q13" s="88" t="str">
        <f aca="false">IF($B13=Q$2,"-",IF(COUNTIF(CORRIDA!$M:$M,$B13&amp;" d. "&amp;Q$2)=0,"",COUNTIF(CORRIDA!$M:$M,$B13&amp;" d. "&amp;Q$2)))</f>
        <v/>
      </c>
      <c r="R13" s="88" t="str">
        <f aca="false">IF($B13=R$2,"-",IF(COUNTIF(CORRIDA!$M:$M,$B13&amp;" d. "&amp;R$2)=0,"",COUNTIF(CORRIDA!$M:$M,$B13&amp;" d. "&amp;R$2)))</f>
        <v/>
      </c>
      <c r="S13" s="88" t="str">
        <f aca="false">IF($B13=S$2,"-",IF(COUNTIF(CORRIDA!$M:$M,$B13&amp;" d. "&amp;S$2)=0,"",COUNTIF(CORRIDA!$M:$M,$B13&amp;" d. "&amp;S$2)))</f>
        <v/>
      </c>
      <c r="T13" s="88" t="str">
        <f aca="false">IF($B13=T$2,"-",IF(COUNTIF(CORRIDA!$M:$M,$B13&amp;" d. "&amp;T$2)=0,"",COUNTIF(CORRIDA!$M:$M,$B13&amp;" d. "&amp;T$2)))</f>
        <v/>
      </c>
      <c r="U13" s="88" t="str">
        <f aca="false">IF($B13=U$2,"-",IF(COUNTIF(CORRIDA!$M:$M,$B13&amp;" d. "&amp;U$2)=0,"",COUNTIF(CORRIDA!$M:$M,$B13&amp;" d. "&amp;U$2)))</f>
        <v/>
      </c>
      <c r="V13" s="88" t="str">
        <f aca="false">IF($B13=V$2,"-",IF(COUNTIF(CORRIDA!$M:$M,$B13&amp;" d. "&amp;V$2)=0,"",COUNTIF(CORRIDA!$M:$M,$B13&amp;" d. "&amp;V$2)))</f>
        <v/>
      </c>
      <c r="W13" s="88" t="str">
        <f aca="false">IF($B13=W$2,"-",IF(COUNTIF(CORRIDA!$M:$M,$B13&amp;" d. "&amp;W$2)=0,"",COUNTIF(CORRIDA!$M:$M,$B13&amp;" d. "&amp;W$2)))</f>
        <v/>
      </c>
      <c r="X13" s="88" t="str">
        <f aca="false">IF($B13=X$2,"-",IF(COUNTIF(CORRIDA!$M:$M,$B13&amp;" d. "&amp;X$2)=0,"",COUNTIF(CORRIDA!$M:$M,$B13&amp;" d. "&amp;X$2)))</f>
        <v/>
      </c>
      <c r="Y13" s="88" t="n">
        <f aca="false">IF($B13=Y$2,"-",IF(COUNTIF(CORRIDA!$M:$M,$B13&amp;" d. "&amp;Y$2)=0,"",COUNTIF(CORRIDA!$M:$M,$B13&amp;" d. "&amp;Y$2)))</f>
        <v>1</v>
      </c>
      <c r="Z13" s="88" t="str">
        <f aca="false">IF($B13=Z$2,"-",IF(COUNTIF(CORRIDA!$M:$M,$B13&amp;" d. "&amp;Z$2)=0,"",COUNTIF(CORRIDA!$M:$M,$B13&amp;" d. "&amp;Z$2)))</f>
        <v/>
      </c>
      <c r="AA13" s="88" t="n">
        <f aca="false">IF($B13=AA$2,"-",IF(COUNTIF(CORRIDA!$M:$M,$B13&amp;" d. "&amp;AA$2)=0,"",COUNTIF(CORRIDA!$M:$M,$B13&amp;" d. "&amp;AA$2)))</f>
        <v>1</v>
      </c>
      <c r="AB13" s="88" t="str">
        <f aca="false">IF($B13=AB$2,"-",IF(COUNTIF(CORRIDA!$M:$M,$B13&amp;" d. "&amp;AB$2)=0,"",COUNTIF(CORRIDA!$M:$M,$B13&amp;" d. "&amp;AB$2)))</f>
        <v/>
      </c>
      <c r="AC13" s="88" t="str">
        <f aca="false">IF($B13=AC$2,"-",IF(COUNTIF(CORRIDA!$M:$M,$B13&amp;" d. "&amp;AC$2)=0,"",COUNTIF(CORRIDA!$M:$M,$B13&amp;" d. "&amp;AC$2)))</f>
        <v/>
      </c>
      <c r="AD13" s="88" t="str">
        <f aca="false">IF($B13=AD$2,"-",IF(COUNTIF(CORRIDA!$M:$M,$B13&amp;" d. "&amp;AD$2)=0,"",COUNTIF(CORRIDA!$M:$M,$B13&amp;" d. "&amp;AD$2)))</f>
        <v/>
      </c>
      <c r="AE13" s="88" t="str">
        <f aca="false">IF($B13=AE$2,"-",IF(COUNTIF(CORRIDA!$M:$M,$B13&amp;" d. "&amp;AE$2)=0,"",COUNTIF(CORRIDA!$M:$M,$B13&amp;" d. "&amp;AE$2)))</f>
        <v/>
      </c>
      <c r="AF13" s="88" t="str">
        <f aca="false">IF($B13=AF$2,"-",IF(COUNTIF(CORRIDA!$M:$M,$B13&amp;" d. "&amp;AF$2)=0,"",COUNTIF(CORRIDA!$M:$M,$B13&amp;" d. "&amp;AF$2)))</f>
        <v/>
      </c>
      <c r="AG13" s="88" t="str">
        <f aca="false">IF($B13=AG$2,"-",IF(COUNTIF(CORRIDA!$M:$M,$B13&amp;" d. "&amp;AG$2)=0,"",COUNTIF(CORRIDA!$M:$M,$B13&amp;" d. "&amp;AG$2)))</f>
        <v/>
      </c>
      <c r="AH13" s="88" t="str">
        <f aca="false">IF($B13=AH$2,"-",IF(COUNTIF(CORRIDA!$M:$M,$B13&amp;" d. "&amp;AH$2)=0,"",COUNTIF(CORRIDA!$M:$M,$B13&amp;" d. "&amp;AH$2)))</f>
        <v/>
      </c>
      <c r="AI13" s="88" t="str">
        <f aca="false">IF($B13=AI$2,"-",IF(COUNTIF(CORRIDA!$M:$M,$B13&amp;" d. "&amp;AI$2)=0,"",COUNTIF(CORRIDA!$M:$M,$B13&amp;" d. "&amp;AI$2)))</f>
        <v/>
      </c>
      <c r="AJ13" s="88" t="str">
        <f aca="false">IF($B13=AJ$2,"-",IF(COUNTIF(CORRIDA!$M:$M,$B13&amp;" d. "&amp;AJ$2)=0,"",COUNTIF(CORRIDA!$M:$M,$B13&amp;" d. "&amp;AJ$2)))</f>
        <v/>
      </c>
      <c r="AK13" s="88" t="str">
        <f aca="false">IF($B13=AK$2,"-",IF(COUNTIF(CORRIDA!$M:$M,$B13&amp;" d. "&amp;AK$2)=0,"",COUNTIF(CORRIDA!$M:$M,$B13&amp;" d. "&amp;AK$2)))</f>
        <v/>
      </c>
      <c r="AL13" s="88" t="str">
        <f aca="false">IF($B13=AL$2,"-",IF(COUNTIF(CORRIDA!$M:$M,$B13&amp;" d. "&amp;AL$2)=0,"",COUNTIF(CORRIDA!$M:$M,$B13&amp;" d. "&amp;AL$2)))</f>
        <v/>
      </c>
      <c r="AM13" s="88" t="str">
        <f aca="false">IF($B13=AM$2,"-",IF(COUNTIF(CORRIDA!$M:$M,$B13&amp;" d. "&amp;AM$2)=0,"",COUNTIF(CORRIDA!$M:$M,$B13&amp;" d. "&amp;AM$2)))</f>
        <v/>
      </c>
      <c r="AN13" s="88" t="str">
        <f aca="false">IF($B13=AN$2,"-",IF(COUNTIF(CORRIDA!$M:$M,$B13&amp;" d. "&amp;AN$2)=0,"",COUNTIF(CORRIDA!$M:$M,$B13&amp;" d. "&amp;AN$2)))</f>
        <v/>
      </c>
      <c r="AO13" s="88" t="str">
        <f aca="false">IF($B13=AO$2,"-",IF(COUNTIF(CORRIDA!$M:$M,$B13&amp;" d. "&amp;AO$2)=0,"",COUNTIF(CORRIDA!$M:$M,$B13&amp;" d. "&amp;AO$2)))</f>
        <v/>
      </c>
      <c r="AP13" s="88" t="str">
        <f aca="false">IF($B13=AP$2,"-",IF(COUNTIF(CORRIDA!$M:$M,$B13&amp;" d. "&amp;AP$2)=0,"",COUNTIF(CORRIDA!$M:$M,$B13&amp;" d. "&amp;AP$2)))</f>
        <v/>
      </c>
      <c r="AQ13" s="88" t="str">
        <f aca="false">IF($B13=AQ$2,"-",IF(COUNTIF(CORRIDA!$M:$M,$B13&amp;" d. "&amp;AQ$2)=0,"",COUNTIF(CORRIDA!$M:$M,$B13&amp;" d. "&amp;AQ$2)))</f>
        <v/>
      </c>
      <c r="AR13" s="88" t="str">
        <f aca="false">IF($B13=AR$2,"-",IF(COUNTIF(CORRIDA!$M:$M,$B13&amp;" d. "&amp;AR$2)=0,"",COUNTIF(CORRIDA!$M:$M,$B13&amp;" d. "&amp;AR$2)))</f>
        <v/>
      </c>
      <c r="AS13" s="88" t="str">
        <f aca="false">IF($B13=AS$2,"-",IF(COUNTIF(CORRIDA!$M:$M,$B13&amp;" d. "&amp;AS$2)=0,"",COUNTIF(CORRIDA!$M:$M,$B13&amp;" d. "&amp;AS$2)))</f>
        <v/>
      </c>
      <c r="AT13" s="88" t="str">
        <f aca="false">IF($B13=AT$2,"-",IF(COUNTIF(CORRIDA!$M:$M,$B13&amp;" d. "&amp;AT$2)=0,"",COUNTIF(CORRIDA!$M:$M,$B13&amp;" d. "&amp;AT$2)))</f>
        <v/>
      </c>
      <c r="AU13" s="88" t="str">
        <f aca="false">IF($B13=AU$2,"-",IF(COUNTIF(CORRIDA!$M:$M,$B13&amp;" d. "&amp;AU$2)=0,"",COUNTIF(CORRIDA!$M:$M,$B13&amp;" d. "&amp;AU$2)))</f>
        <v/>
      </c>
      <c r="AV13" s="88" t="str">
        <f aca="false">IF($B13=AV$2,"-",IF(COUNTIF(CORRIDA!$M:$M,$B13&amp;" d. "&amp;AV$2)=0,"",COUNTIF(CORRIDA!$M:$M,$B13&amp;" d. "&amp;AV$2)))</f>
        <v/>
      </c>
      <c r="AW13" s="88" t="str">
        <f aca="false">IF($B13=AW$2,"-",IF(COUNTIF(CORRIDA!$M:$M,$B13&amp;" d. "&amp;AW$2)=0,"",COUNTIF(CORRIDA!$M:$M,$B13&amp;" d. "&amp;AW$2)))</f>
        <v/>
      </c>
      <c r="AX13" s="88" t="str">
        <f aca="false">IF($B13=AX$2,"-",IF(COUNTIF(CORRIDA!$M:$M,$B13&amp;" d. "&amp;AX$2)=0,"",COUNTIF(CORRIDA!$M:$M,$B13&amp;" d. "&amp;AX$2)))</f>
        <v/>
      </c>
      <c r="AY13" s="88" t="str">
        <f aca="false">IF($B13=AY$2,"-",IF(COUNTIF(CORRIDA!$M:$M,$B13&amp;" d. "&amp;AY$2)=0,"",COUNTIF(CORRIDA!$M:$M,$B13&amp;" d. "&amp;AY$2)))</f>
        <v/>
      </c>
      <c r="AZ13" s="88" t="str">
        <f aca="false">IF($B13=AZ$2,"-",IF(COUNTIF(CORRIDA!$M:$M,$B13&amp;" d. "&amp;AZ$2)=0,"",COUNTIF(CORRIDA!$M:$M,$B13&amp;" d. "&amp;AZ$2)))</f>
        <v/>
      </c>
      <c r="BA13" s="89" t="n">
        <f aca="false">SUM(C13:AZ13)</f>
        <v>3</v>
      </c>
      <c r="BE13" s="87" t="str">
        <f aca="false">B13</f>
        <v>Duclerc</v>
      </c>
      <c r="BF13" s="90" t="str">
        <f aca="false">IF($B13=BF$2,"-",IF(COUNTIF(CORRIDA!$M:$M,$B13&amp;" d. "&amp;BF$2)+COUNTIF(CORRIDA!$M:$M,BF$2&amp;" d. "&amp;$B13)=0,"",COUNTIF(CORRIDA!$M:$M,$B13&amp;" d. "&amp;BF$2)+COUNTIF(CORRIDA!$M:$M,BF$2&amp;" d. "&amp;$B13)))</f>
        <v/>
      </c>
      <c r="BG13" s="90" t="str">
        <f aca="false">IF($B13=BG$2,"-",IF(COUNTIF(CORRIDA!$M:$M,$B13&amp;" d. "&amp;BG$2)+COUNTIF(CORRIDA!$M:$M,BG$2&amp;" d. "&amp;$B13)=0,"",COUNTIF(CORRIDA!$M:$M,$B13&amp;" d. "&amp;BG$2)+COUNTIF(CORRIDA!$M:$M,BG$2&amp;" d. "&amp;$B13)))</f>
        <v/>
      </c>
      <c r="BH13" s="90" t="str">
        <f aca="false">IF($B13=BH$2,"-",IF(COUNTIF(CORRIDA!$M:$M,$B13&amp;" d. "&amp;BH$2)+COUNTIF(CORRIDA!$M:$M,BH$2&amp;" d. "&amp;$B13)=0,"",COUNTIF(CORRIDA!$M:$M,$B13&amp;" d. "&amp;BH$2)+COUNTIF(CORRIDA!$M:$M,BH$2&amp;" d. "&amp;$B13)))</f>
        <v/>
      </c>
      <c r="BI13" s="90" t="n">
        <f aca="false">IF($B13=BI$2,"-",IF(COUNTIF(CORRIDA!$M:$M,$B13&amp;" d. "&amp;BI$2)+COUNTIF(CORRIDA!$M:$M,BI$2&amp;" d. "&amp;$B13)=0,"",COUNTIF(CORRIDA!$M:$M,$B13&amp;" d. "&amp;BI$2)+COUNTIF(CORRIDA!$M:$M,BI$2&amp;" d. "&amp;$B13)))</f>
        <v>2</v>
      </c>
      <c r="BJ13" s="90" t="n">
        <f aca="false">IF($B13=BJ$2,"-",IF(COUNTIF(CORRIDA!$M:$M,$B13&amp;" d. "&amp;BJ$2)+COUNTIF(CORRIDA!$M:$M,BJ$2&amp;" d. "&amp;$B13)=0,"",COUNTIF(CORRIDA!$M:$M,$B13&amp;" d. "&amp;BJ$2)+COUNTIF(CORRIDA!$M:$M,BJ$2&amp;" d. "&amp;$B13)))</f>
        <v>2</v>
      </c>
      <c r="BK13" s="90" t="str">
        <f aca="false">IF($B13=BK$2,"-",IF(COUNTIF(CORRIDA!$M:$M,$B13&amp;" d. "&amp;BK$2)+COUNTIF(CORRIDA!$M:$M,BK$2&amp;" d. "&amp;$B13)=0,"",COUNTIF(CORRIDA!$M:$M,$B13&amp;" d. "&amp;BK$2)+COUNTIF(CORRIDA!$M:$M,BK$2&amp;" d. "&amp;$B13)))</f>
        <v/>
      </c>
      <c r="BL13" s="90" t="str">
        <f aca="false">IF($B13=BL$2,"-",IF(COUNTIF(CORRIDA!$M:$M,$B13&amp;" d. "&amp;BL$2)+COUNTIF(CORRIDA!$M:$M,BL$2&amp;" d. "&amp;$B13)=0,"",COUNTIF(CORRIDA!$M:$M,$B13&amp;" d. "&amp;BL$2)+COUNTIF(CORRIDA!$M:$M,BL$2&amp;" d. "&amp;$B13)))</f>
        <v/>
      </c>
      <c r="BM13" s="90" t="str">
        <f aca="false">IF($B13=BM$2,"-",IF(COUNTIF(CORRIDA!$M:$M,$B13&amp;" d. "&amp;BM$2)+COUNTIF(CORRIDA!$M:$M,BM$2&amp;" d. "&amp;$B13)=0,"",COUNTIF(CORRIDA!$M:$M,$B13&amp;" d. "&amp;BM$2)+COUNTIF(CORRIDA!$M:$M,BM$2&amp;" d. "&amp;$B13)))</f>
        <v/>
      </c>
      <c r="BN13" s="90" t="str">
        <f aca="false">IF($B13=BN$2,"-",IF(COUNTIF(CORRIDA!$M:$M,$B13&amp;" d. "&amp;BN$2)+COUNTIF(CORRIDA!$M:$M,BN$2&amp;" d. "&amp;$B13)=0,"",COUNTIF(CORRIDA!$M:$M,$B13&amp;" d. "&amp;BN$2)+COUNTIF(CORRIDA!$M:$M,BN$2&amp;" d. "&amp;$B13)))</f>
        <v/>
      </c>
      <c r="BO13" s="90" t="str">
        <f aca="false">IF($B13=BO$2,"-",IF(COUNTIF(CORRIDA!$M:$M,$B13&amp;" d. "&amp;BO$2)+COUNTIF(CORRIDA!$M:$M,BO$2&amp;" d. "&amp;$B13)=0,"",COUNTIF(CORRIDA!$M:$M,$B13&amp;" d. "&amp;BO$2)+COUNTIF(CORRIDA!$M:$M,BO$2&amp;" d. "&amp;$B13)))</f>
        <v/>
      </c>
      <c r="BP13" s="90" t="str">
        <f aca="false">IF($B13=BP$2,"-",IF(COUNTIF(CORRIDA!$M:$M,$B13&amp;" d. "&amp;BP$2)+COUNTIF(CORRIDA!$M:$M,BP$2&amp;" d. "&amp;$B13)=0,"",COUNTIF(CORRIDA!$M:$M,$B13&amp;" d. "&amp;BP$2)+COUNTIF(CORRIDA!$M:$M,BP$2&amp;" d. "&amp;$B13)))</f>
        <v>-</v>
      </c>
      <c r="BQ13" s="90" t="str">
        <f aca="false">IF($B13=BQ$2,"-",IF(COUNTIF(CORRIDA!$M:$M,$B13&amp;" d. "&amp;BQ$2)+COUNTIF(CORRIDA!$M:$M,BQ$2&amp;" d. "&amp;$B13)=0,"",COUNTIF(CORRIDA!$M:$M,$B13&amp;" d. "&amp;BQ$2)+COUNTIF(CORRIDA!$M:$M,BQ$2&amp;" d. "&amp;$B13)))</f>
        <v/>
      </c>
      <c r="BR13" s="90" t="str">
        <f aca="false">IF($B13=BR$2,"-",IF(COUNTIF(CORRIDA!$M:$M,$B13&amp;" d. "&amp;BR$2)+COUNTIF(CORRIDA!$M:$M,BR$2&amp;" d. "&amp;$B13)=0,"",COUNTIF(CORRIDA!$M:$M,$B13&amp;" d. "&amp;BR$2)+COUNTIF(CORRIDA!$M:$M,BR$2&amp;" d. "&amp;$B13)))</f>
        <v/>
      </c>
      <c r="BS13" s="90" t="str">
        <f aca="false">IF($B13=BS$2,"-",IF(COUNTIF(CORRIDA!$M:$M,$B13&amp;" d. "&amp;BS$2)+COUNTIF(CORRIDA!$M:$M,BS$2&amp;" d. "&amp;$B13)=0,"",COUNTIF(CORRIDA!$M:$M,$B13&amp;" d. "&amp;BS$2)+COUNTIF(CORRIDA!$M:$M,BS$2&amp;" d. "&amp;$B13)))</f>
        <v/>
      </c>
      <c r="BT13" s="90" t="str">
        <f aca="false">IF($B13=BT$2,"-",IF(COUNTIF(CORRIDA!$M:$M,$B13&amp;" d. "&amp;BT$2)+COUNTIF(CORRIDA!$M:$M,BT$2&amp;" d. "&amp;$B13)=0,"",COUNTIF(CORRIDA!$M:$M,$B13&amp;" d. "&amp;BT$2)+COUNTIF(CORRIDA!$M:$M,BT$2&amp;" d. "&amp;$B13)))</f>
        <v/>
      </c>
      <c r="BU13" s="90" t="str">
        <f aca="false">IF($B13=BU$2,"-",IF(COUNTIF(CORRIDA!$M:$M,$B13&amp;" d. "&amp;BU$2)+COUNTIF(CORRIDA!$M:$M,BU$2&amp;" d. "&amp;$B13)=0,"",COUNTIF(CORRIDA!$M:$M,$B13&amp;" d. "&amp;BU$2)+COUNTIF(CORRIDA!$M:$M,BU$2&amp;" d. "&amp;$B13)))</f>
        <v/>
      </c>
      <c r="BV13" s="90" t="str">
        <f aca="false">IF($B13=BV$2,"-",IF(COUNTIF(CORRIDA!$M:$M,$B13&amp;" d. "&amp;BV$2)+COUNTIF(CORRIDA!$M:$M,BV$2&amp;" d. "&amp;$B13)=0,"",COUNTIF(CORRIDA!$M:$M,$B13&amp;" d. "&amp;BV$2)+COUNTIF(CORRIDA!$M:$M,BV$2&amp;" d. "&amp;$B13)))</f>
        <v/>
      </c>
      <c r="BW13" s="90" t="str">
        <f aca="false">IF($B13=BW$2,"-",IF(COUNTIF(CORRIDA!$M:$M,$B13&amp;" d. "&amp;BW$2)+COUNTIF(CORRIDA!$M:$M,BW$2&amp;" d. "&amp;$B13)=0,"",COUNTIF(CORRIDA!$M:$M,$B13&amp;" d. "&amp;BW$2)+COUNTIF(CORRIDA!$M:$M,BW$2&amp;" d. "&amp;$B13)))</f>
        <v/>
      </c>
      <c r="BX13" s="90" t="str">
        <f aca="false">IF($B13=BX$2,"-",IF(COUNTIF(CORRIDA!$M:$M,$B13&amp;" d. "&amp;BX$2)+COUNTIF(CORRIDA!$M:$M,BX$2&amp;" d. "&amp;$B13)=0,"",COUNTIF(CORRIDA!$M:$M,$B13&amp;" d. "&amp;BX$2)+COUNTIF(CORRIDA!$M:$M,BX$2&amp;" d. "&amp;$B13)))</f>
        <v/>
      </c>
      <c r="BY13" s="90" t="str">
        <f aca="false">IF($B13=BY$2,"-",IF(COUNTIF(CORRIDA!$M:$M,$B13&amp;" d. "&amp;BY$2)+COUNTIF(CORRIDA!$M:$M,BY$2&amp;" d. "&amp;$B13)=0,"",COUNTIF(CORRIDA!$M:$M,$B13&amp;" d. "&amp;BY$2)+COUNTIF(CORRIDA!$M:$M,BY$2&amp;" d. "&amp;$B13)))</f>
        <v/>
      </c>
      <c r="BZ13" s="90" t="str">
        <f aca="false">IF($B13=BZ$2,"-",IF(COUNTIF(CORRIDA!$M:$M,$B13&amp;" d. "&amp;BZ$2)+COUNTIF(CORRIDA!$M:$M,BZ$2&amp;" d. "&amp;$B13)=0,"",COUNTIF(CORRIDA!$M:$M,$B13&amp;" d. "&amp;BZ$2)+COUNTIF(CORRIDA!$M:$M,BZ$2&amp;" d. "&amp;$B13)))</f>
        <v/>
      </c>
      <c r="CA13" s="90" t="str">
        <f aca="false">IF($B13=CA$2,"-",IF(COUNTIF(CORRIDA!$M:$M,$B13&amp;" d. "&amp;CA$2)+COUNTIF(CORRIDA!$M:$M,CA$2&amp;" d. "&amp;$B13)=0,"",COUNTIF(CORRIDA!$M:$M,$B13&amp;" d. "&amp;CA$2)+COUNTIF(CORRIDA!$M:$M,CA$2&amp;" d. "&amp;$B13)))</f>
        <v/>
      </c>
      <c r="CB13" s="90" t="n">
        <f aca="false">IF($B13=CB$2,"-",IF(COUNTIF(CORRIDA!$M:$M,$B13&amp;" d. "&amp;CB$2)+COUNTIF(CORRIDA!$M:$M,CB$2&amp;" d. "&amp;$B13)=0,"",COUNTIF(CORRIDA!$M:$M,$B13&amp;" d. "&amp;CB$2)+COUNTIF(CORRIDA!$M:$M,CB$2&amp;" d. "&amp;$B13)))</f>
        <v>1</v>
      </c>
      <c r="CC13" s="90" t="str">
        <f aca="false">IF($B13=CC$2,"-",IF(COUNTIF(CORRIDA!$M:$M,$B13&amp;" d. "&amp;CC$2)+COUNTIF(CORRIDA!$M:$M,CC$2&amp;" d. "&amp;$B13)=0,"",COUNTIF(CORRIDA!$M:$M,$B13&amp;" d. "&amp;CC$2)+COUNTIF(CORRIDA!$M:$M,CC$2&amp;" d. "&amp;$B13)))</f>
        <v/>
      </c>
      <c r="CD13" s="90" t="n">
        <f aca="false">IF($B13=CD$2,"-",IF(COUNTIF(CORRIDA!$M:$M,$B13&amp;" d. "&amp;CD$2)+COUNTIF(CORRIDA!$M:$M,CD$2&amp;" d. "&amp;$B13)=0,"",COUNTIF(CORRIDA!$M:$M,$B13&amp;" d. "&amp;CD$2)+COUNTIF(CORRIDA!$M:$M,CD$2&amp;" d. "&amp;$B13)))</f>
        <v>1</v>
      </c>
      <c r="CE13" s="90" t="str">
        <f aca="false">IF($B13=CE$2,"-",IF(COUNTIF(CORRIDA!$M:$M,$B13&amp;" d. "&amp;CE$2)+COUNTIF(CORRIDA!$M:$M,CE$2&amp;" d. "&amp;$B13)=0,"",COUNTIF(CORRIDA!$M:$M,$B13&amp;" d. "&amp;CE$2)+COUNTIF(CORRIDA!$M:$M,CE$2&amp;" d. "&amp;$B13)))</f>
        <v/>
      </c>
      <c r="CF13" s="90" t="str">
        <f aca="false">IF($B13=CF$2,"-",IF(COUNTIF(CORRIDA!$M:$M,$B13&amp;" d. "&amp;CF$2)+COUNTIF(CORRIDA!$M:$M,CF$2&amp;" d. "&amp;$B13)=0,"",COUNTIF(CORRIDA!$M:$M,$B13&amp;" d. "&amp;CF$2)+COUNTIF(CORRIDA!$M:$M,CF$2&amp;" d. "&amp;$B13)))</f>
        <v/>
      </c>
      <c r="CG13" s="90" t="str">
        <f aca="false">IF($B13=CG$2,"-",IF(COUNTIF(CORRIDA!$M:$M,$B13&amp;" d. "&amp;CG$2)+COUNTIF(CORRIDA!$M:$M,CG$2&amp;" d. "&amp;$B13)=0,"",COUNTIF(CORRIDA!$M:$M,$B13&amp;" d. "&amp;CG$2)+COUNTIF(CORRIDA!$M:$M,CG$2&amp;" d. "&amp;$B13)))</f>
        <v/>
      </c>
      <c r="CH13" s="90" t="str">
        <f aca="false">IF($B13=CH$2,"-",IF(COUNTIF(CORRIDA!$M:$M,$B13&amp;" d. "&amp;CH$2)+COUNTIF(CORRIDA!$M:$M,CH$2&amp;" d. "&amp;$B13)=0,"",COUNTIF(CORRIDA!$M:$M,$B13&amp;" d. "&amp;CH$2)+COUNTIF(CORRIDA!$M:$M,CH$2&amp;" d. "&amp;$B13)))</f>
        <v/>
      </c>
      <c r="CI13" s="90" t="str">
        <f aca="false">IF($B13=CI$2,"-",IF(COUNTIF(CORRIDA!$M:$M,$B13&amp;" d. "&amp;CI$2)+COUNTIF(CORRIDA!$M:$M,CI$2&amp;" d. "&amp;$B13)=0,"",COUNTIF(CORRIDA!$M:$M,$B13&amp;" d. "&amp;CI$2)+COUNTIF(CORRIDA!$M:$M,CI$2&amp;" d. "&amp;$B13)))</f>
        <v/>
      </c>
      <c r="CJ13" s="90" t="str">
        <f aca="false">IF($B13=CJ$2,"-",IF(COUNTIF(CORRIDA!$M:$M,$B13&amp;" d. "&amp;CJ$2)+COUNTIF(CORRIDA!$M:$M,CJ$2&amp;" d. "&amp;$B13)=0,"",COUNTIF(CORRIDA!$M:$M,$B13&amp;" d. "&amp;CJ$2)+COUNTIF(CORRIDA!$M:$M,CJ$2&amp;" d. "&amp;$B13)))</f>
        <v/>
      </c>
      <c r="CK13" s="90" t="str">
        <f aca="false">IF($B13=CK$2,"-",IF(COUNTIF(CORRIDA!$M:$M,$B13&amp;" d. "&amp;CK$2)+COUNTIF(CORRIDA!$M:$M,CK$2&amp;" d. "&amp;$B13)=0,"",COUNTIF(CORRIDA!$M:$M,$B13&amp;" d. "&amp;CK$2)+COUNTIF(CORRIDA!$M:$M,CK$2&amp;" d. "&amp;$B13)))</f>
        <v/>
      </c>
      <c r="CL13" s="90" t="str">
        <f aca="false">IF($B13=CL$2,"-",IF(COUNTIF(CORRIDA!$M:$M,$B13&amp;" d. "&amp;CL$2)+COUNTIF(CORRIDA!$M:$M,CL$2&amp;" d. "&amp;$B13)=0,"",COUNTIF(CORRIDA!$M:$M,$B13&amp;" d. "&amp;CL$2)+COUNTIF(CORRIDA!$M:$M,CL$2&amp;" d. "&amp;$B13)))</f>
        <v/>
      </c>
      <c r="CM13" s="90" t="n">
        <f aca="false">IF($B13=CM$2,"-",IF(COUNTIF(CORRIDA!$M:$M,$B13&amp;" d. "&amp;CM$2)+COUNTIF(CORRIDA!$M:$M,CM$2&amp;" d. "&amp;$B13)=0,"",COUNTIF(CORRIDA!$M:$M,$B13&amp;" d. "&amp;CM$2)+COUNTIF(CORRIDA!$M:$M,CM$2&amp;" d. "&amp;$B13)))</f>
        <v>2</v>
      </c>
      <c r="CN13" s="90" t="str">
        <f aca="false">IF($B13=CN$2,"-",IF(COUNTIF(CORRIDA!$M:$M,$B13&amp;" d. "&amp;CN$2)+COUNTIF(CORRIDA!$M:$M,CN$2&amp;" d. "&amp;$B13)=0,"",COUNTIF(CORRIDA!$M:$M,$B13&amp;" d. "&amp;CN$2)+COUNTIF(CORRIDA!$M:$M,CN$2&amp;" d. "&amp;$B13)))</f>
        <v/>
      </c>
      <c r="CO13" s="90" t="str">
        <f aca="false">IF($B13=CO$2,"-",IF(COUNTIF(CORRIDA!$M:$M,$B13&amp;" d. "&amp;CO$2)+COUNTIF(CORRIDA!$M:$M,CO$2&amp;" d. "&amp;$B13)=0,"",COUNTIF(CORRIDA!$M:$M,$B13&amp;" d. "&amp;CO$2)+COUNTIF(CORRIDA!$M:$M,CO$2&amp;" d. "&amp;$B13)))</f>
        <v/>
      </c>
      <c r="CP13" s="90" t="str">
        <f aca="false">IF($B13=CP$2,"-",IF(COUNTIF(CORRIDA!$M:$M,$B13&amp;" d. "&amp;CP$2)+COUNTIF(CORRIDA!$M:$M,CP$2&amp;" d. "&amp;$B13)=0,"",COUNTIF(CORRIDA!$M:$M,$B13&amp;" d. "&amp;CP$2)+COUNTIF(CORRIDA!$M:$M,CP$2&amp;" d. "&amp;$B13)))</f>
        <v/>
      </c>
      <c r="CQ13" s="90" t="str">
        <f aca="false">IF($B13=CQ$2,"-",IF(COUNTIF(CORRIDA!$M:$M,$B13&amp;" d. "&amp;CQ$2)+COUNTIF(CORRIDA!$M:$M,CQ$2&amp;" d. "&amp;$B13)=0,"",COUNTIF(CORRIDA!$M:$M,$B13&amp;" d. "&amp;CQ$2)+COUNTIF(CORRIDA!$M:$M,CQ$2&amp;" d. "&amp;$B13)))</f>
        <v/>
      </c>
      <c r="CR13" s="90" t="str">
        <f aca="false">IF($B13=CR$2,"-",IF(COUNTIF(CORRIDA!$M:$M,$B13&amp;" d. "&amp;CR$2)+COUNTIF(CORRIDA!$M:$M,CR$2&amp;" d. "&amp;$B13)=0,"",COUNTIF(CORRIDA!$M:$M,$B13&amp;" d. "&amp;CR$2)+COUNTIF(CORRIDA!$M:$M,CR$2&amp;" d. "&amp;$B13)))</f>
        <v/>
      </c>
      <c r="CS13" s="90" t="str">
        <f aca="false">IF($B13=CS$2,"-",IF(COUNTIF(CORRIDA!$M:$M,$B13&amp;" d. "&amp;CS$2)+COUNTIF(CORRIDA!$M:$M,CS$2&amp;" d. "&amp;$B13)=0,"",COUNTIF(CORRIDA!$M:$M,$B13&amp;" d. "&amp;CS$2)+COUNTIF(CORRIDA!$M:$M,CS$2&amp;" d. "&amp;$B13)))</f>
        <v/>
      </c>
      <c r="CT13" s="90" t="str">
        <f aca="false">IF($B13=CT$2,"-",IF(COUNTIF(CORRIDA!$M:$M,$B13&amp;" d. "&amp;CT$2)+COUNTIF(CORRIDA!$M:$M,CT$2&amp;" d. "&amp;$B13)=0,"",COUNTIF(CORRIDA!$M:$M,$B13&amp;" d. "&amp;CT$2)+COUNTIF(CORRIDA!$M:$M,CT$2&amp;" d. "&amp;$B13)))</f>
        <v/>
      </c>
      <c r="CU13" s="90" t="str">
        <f aca="false">IF($B13=CU$2,"-",IF(COUNTIF(CORRIDA!$M:$M,$B13&amp;" d. "&amp;CU$2)+COUNTIF(CORRIDA!$M:$M,CU$2&amp;" d. "&amp;$B13)=0,"",COUNTIF(CORRIDA!$M:$M,$B13&amp;" d. "&amp;CU$2)+COUNTIF(CORRIDA!$M:$M,CU$2&amp;" d. "&amp;$B13)))</f>
        <v/>
      </c>
      <c r="CV13" s="90" t="str">
        <f aca="false">IF($B13=CV$2,"-",IF(COUNTIF(CORRIDA!$M:$M,$B13&amp;" d. "&amp;CV$2)+COUNTIF(CORRIDA!$M:$M,CV$2&amp;" d. "&amp;$B13)=0,"",COUNTIF(CORRIDA!$M:$M,$B13&amp;" d. "&amp;CV$2)+COUNTIF(CORRIDA!$M:$M,CV$2&amp;" d. "&amp;$B13)))</f>
        <v/>
      </c>
      <c r="CW13" s="90" t="str">
        <f aca="false">IF($B13=CW$2,"-",IF(COUNTIF(CORRIDA!$M:$M,$B13&amp;" d. "&amp;CW$2)+COUNTIF(CORRIDA!$M:$M,CW$2&amp;" d. "&amp;$B13)=0,"",COUNTIF(CORRIDA!$M:$M,$B13&amp;" d. "&amp;CW$2)+COUNTIF(CORRIDA!$M:$M,CW$2&amp;" d. "&amp;$B13)))</f>
        <v/>
      </c>
      <c r="CX13" s="90" t="str">
        <f aca="false">IF($B13=CX$2,"-",IF(COUNTIF(CORRIDA!$M:$M,$B13&amp;" d. "&amp;CX$2)+COUNTIF(CORRIDA!$M:$M,CX$2&amp;" d. "&amp;$B13)=0,"",COUNTIF(CORRIDA!$M:$M,$B13&amp;" d. "&amp;CX$2)+COUNTIF(CORRIDA!$M:$M,CX$2&amp;" d. "&amp;$B13)))</f>
        <v/>
      </c>
      <c r="CY13" s="90" t="str">
        <f aca="false">IF($B13=CY$2,"-",IF(COUNTIF(CORRIDA!$M:$M,$B13&amp;" d. "&amp;CY$2)+COUNTIF(CORRIDA!$M:$M,CY$2&amp;" d. "&amp;$B13)=0,"",COUNTIF(CORRIDA!$M:$M,$B13&amp;" d. "&amp;CY$2)+COUNTIF(CORRIDA!$M:$M,CY$2&amp;" d. "&amp;$B13)))</f>
        <v/>
      </c>
      <c r="CZ13" s="90" t="str">
        <f aca="false">IF($B13=CZ$2,"-",IF(COUNTIF(CORRIDA!$M:$M,$B13&amp;" d. "&amp;CZ$2)+COUNTIF(CORRIDA!$M:$M,CZ$2&amp;" d. "&amp;$B13)=0,"",COUNTIF(CORRIDA!$M:$M,$B13&amp;" d. "&amp;CZ$2)+COUNTIF(CORRIDA!$M:$M,CZ$2&amp;" d. "&amp;$B13)))</f>
        <v/>
      </c>
      <c r="DA13" s="90" t="str">
        <f aca="false">IF($B13=DA$2,"-",IF(COUNTIF(CORRIDA!$M:$M,$B13&amp;" d. "&amp;DA$2)+COUNTIF(CORRIDA!$M:$M,DA$2&amp;" d. "&amp;$B13)=0,"",COUNTIF(CORRIDA!$M:$M,$B13&amp;" d. "&amp;DA$2)+COUNTIF(CORRIDA!$M:$M,DA$2&amp;" d. "&amp;$B13)))</f>
        <v/>
      </c>
      <c r="DB13" s="90" t="str">
        <f aca="false">IF($B13=DB$2,"-",IF(COUNTIF(CORRIDA!$M:$M,$B13&amp;" d. "&amp;DB$2)+COUNTIF(CORRIDA!$M:$M,DB$2&amp;" d. "&amp;$B13)=0,"",COUNTIF(CORRIDA!$M:$M,$B13&amp;" d. "&amp;DB$2)+COUNTIF(CORRIDA!$M:$M,DB$2&amp;" d. "&amp;$B13)))</f>
        <v/>
      </c>
      <c r="DC13" s="90" t="str">
        <f aca="false">IF($B13=DC$2,"-",IF(COUNTIF(CORRIDA!$M:$M,$B13&amp;" d. "&amp;DC$2)+COUNTIF(CORRIDA!$M:$M,DC$2&amp;" d. "&amp;$B13)=0,"",COUNTIF(CORRIDA!$M:$M,$B13&amp;" d. "&amp;DC$2)+COUNTIF(CORRIDA!$M:$M,DC$2&amp;" d. "&amp;$B13)))</f>
        <v/>
      </c>
      <c r="DD13" s="89" t="n">
        <f aca="false">SUM(BF13:DC13)</f>
        <v>8</v>
      </c>
      <c r="DE13" s="91" t="n">
        <f aca="false">COUNTIF(BF13:DC13,"&gt;0")</f>
        <v>5</v>
      </c>
      <c r="DF13" s="92" t="n">
        <f aca="false">IF(COUNTIF(BF13:DC13,"&gt;0")&lt;10,0,QUOTIENT(COUNTIF(BF13:DC13,"&gt;0"),5)*50)</f>
        <v>0</v>
      </c>
      <c r="DG13" s="93"/>
      <c r="DH13" s="87" t="str">
        <f aca="false">BE13</f>
        <v>Duclerc</v>
      </c>
      <c r="DI13" s="90" t="n">
        <f aca="false">IF($B13=DI$2,0,IF(COUNTIF(CORRIDA!$M:$M,$B13&amp;" d. "&amp;DI$2)+COUNTIF(CORRIDA!$M:$M,DI$2&amp;" d. "&amp;$B13)=0,0,COUNTIF(CORRIDA!$M:$M,$B13&amp;" d. "&amp;DI$2)+COUNTIF(CORRIDA!$M:$M,DI$2&amp;" d. "&amp;$B13)))</f>
        <v>0</v>
      </c>
      <c r="DJ13" s="90" t="n">
        <f aca="false">IF($B13=DJ$2,0,IF(COUNTIF(CORRIDA!$M:$M,$B13&amp;" d. "&amp;DJ$2)+COUNTIF(CORRIDA!$M:$M,DJ$2&amp;" d. "&amp;$B13)=0,0,COUNTIF(CORRIDA!$M:$M,$B13&amp;" d. "&amp;DJ$2)+COUNTIF(CORRIDA!$M:$M,DJ$2&amp;" d. "&amp;$B13)))</f>
        <v>0</v>
      </c>
      <c r="DK13" s="90" t="n">
        <f aca="false">IF($B13=DK$2,0,IF(COUNTIF(CORRIDA!$M:$M,$B13&amp;" d. "&amp;DK$2)+COUNTIF(CORRIDA!$M:$M,DK$2&amp;" d. "&amp;$B13)=0,0,COUNTIF(CORRIDA!$M:$M,$B13&amp;" d. "&amp;DK$2)+COUNTIF(CORRIDA!$M:$M,DK$2&amp;" d. "&amp;$B13)))</f>
        <v>0</v>
      </c>
      <c r="DL13" s="90" t="n">
        <f aca="false">IF($B13=DL$2,0,IF(COUNTIF(CORRIDA!$M:$M,$B13&amp;" d. "&amp;DL$2)+COUNTIF(CORRIDA!$M:$M,DL$2&amp;" d. "&amp;$B13)=0,0,COUNTIF(CORRIDA!$M:$M,$B13&amp;" d. "&amp;DL$2)+COUNTIF(CORRIDA!$M:$M,DL$2&amp;" d. "&amp;$B13)))</f>
        <v>2</v>
      </c>
      <c r="DM13" s="90" t="n">
        <f aca="false">IF($B13=DM$2,0,IF(COUNTIF(CORRIDA!$M:$M,$B13&amp;" d. "&amp;DM$2)+COUNTIF(CORRIDA!$M:$M,DM$2&amp;" d. "&amp;$B13)=0,0,COUNTIF(CORRIDA!$M:$M,$B13&amp;" d. "&amp;DM$2)+COUNTIF(CORRIDA!$M:$M,DM$2&amp;" d. "&amp;$B13)))</f>
        <v>2</v>
      </c>
      <c r="DN13" s="90" t="n">
        <f aca="false">IF($B13=DN$2,0,IF(COUNTIF(CORRIDA!$M:$M,$B13&amp;" d. "&amp;DN$2)+COUNTIF(CORRIDA!$M:$M,DN$2&amp;" d. "&amp;$B13)=0,0,COUNTIF(CORRIDA!$M:$M,$B13&amp;" d. "&amp;DN$2)+COUNTIF(CORRIDA!$M:$M,DN$2&amp;" d. "&amp;$B13)))</f>
        <v>0</v>
      </c>
      <c r="DO13" s="90" t="n">
        <f aca="false">IF($B13=DO$2,0,IF(COUNTIF(CORRIDA!$M:$M,$B13&amp;" d. "&amp;DO$2)+COUNTIF(CORRIDA!$M:$M,DO$2&amp;" d. "&amp;$B13)=0,0,COUNTIF(CORRIDA!$M:$M,$B13&amp;" d. "&amp;DO$2)+COUNTIF(CORRIDA!$M:$M,DO$2&amp;" d. "&amp;$B13)))</f>
        <v>0</v>
      </c>
      <c r="DP13" s="90" t="n">
        <f aca="false">IF($B13=DP$2,0,IF(COUNTIF(CORRIDA!$M:$M,$B13&amp;" d. "&amp;DP$2)+COUNTIF(CORRIDA!$M:$M,DP$2&amp;" d. "&amp;$B13)=0,0,COUNTIF(CORRIDA!$M:$M,$B13&amp;" d. "&amp;DP$2)+COUNTIF(CORRIDA!$M:$M,DP$2&amp;" d. "&amp;$B13)))</f>
        <v>0</v>
      </c>
      <c r="DQ13" s="90" t="n">
        <f aca="false">IF($B13=DQ$2,0,IF(COUNTIF(CORRIDA!$M:$M,$B13&amp;" d. "&amp;DQ$2)+COUNTIF(CORRIDA!$M:$M,DQ$2&amp;" d. "&amp;$B13)=0,0,COUNTIF(CORRIDA!$M:$M,$B13&amp;" d. "&amp;DQ$2)+COUNTIF(CORRIDA!$M:$M,DQ$2&amp;" d. "&amp;$B13)))</f>
        <v>0</v>
      </c>
      <c r="DR13" s="90" t="n">
        <f aca="false">IF($B13=DR$2,0,IF(COUNTIF(CORRIDA!$M:$M,$B13&amp;" d. "&amp;DR$2)+COUNTIF(CORRIDA!$M:$M,DR$2&amp;" d. "&amp;$B13)=0,0,COUNTIF(CORRIDA!$M:$M,$B13&amp;" d. "&amp;DR$2)+COUNTIF(CORRIDA!$M:$M,DR$2&amp;" d. "&amp;$B13)))</f>
        <v>0</v>
      </c>
      <c r="DS13" s="90" t="n">
        <f aca="false">IF($B13=DS$2,0,IF(COUNTIF(CORRIDA!$M:$M,$B13&amp;" d. "&amp;DS$2)+COUNTIF(CORRIDA!$M:$M,DS$2&amp;" d. "&amp;$B13)=0,0,COUNTIF(CORRIDA!$M:$M,$B13&amp;" d. "&amp;DS$2)+COUNTIF(CORRIDA!$M:$M,DS$2&amp;" d. "&amp;$B13)))</f>
        <v>0</v>
      </c>
      <c r="DT13" s="90" t="n">
        <f aca="false">IF($B13=DT$2,0,IF(COUNTIF(CORRIDA!$M:$M,$B13&amp;" d. "&amp;DT$2)+COUNTIF(CORRIDA!$M:$M,DT$2&amp;" d. "&amp;$B13)=0,0,COUNTIF(CORRIDA!$M:$M,$B13&amp;" d. "&amp;DT$2)+COUNTIF(CORRIDA!$M:$M,DT$2&amp;" d. "&amp;$B13)))</f>
        <v>0</v>
      </c>
      <c r="DU13" s="90" t="n">
        <f aca="false">IF($B13=DU$2,0,IF(COUNTIF(CORRIDA!$M:$M,$B13&amp;" d. "&amp;DU$2)+COUNTIF(CORRIDA!$M:$M,DU$2&amp;" d. "&amp;$B13)=0,0,COUNTIF(CORRIDA!$M:$M,$B13&amp;" d. "&amp;DU$2)+COUNTIF(CORRIDA!$M:$M,DU$2&amp;" d. "&amp;$B13)))</f>
        <v>0</v>
      </c>
      <c r="DV13" s="90" t="n">
        <f aca="false">IF($B13=DV$2,0,IF(COUNTIF(CORRIDA!$M:$M,$B13&amp;" d. "&amp;DV$2)+COUNTIF(CORRIDA!$M:$M,DV$2&amp;" d. "&amp;$B13)=0,0,COUNTIF(CORRIDA!$M:$M,$B13&amp;" d. "&amp;DV$2)+COUNTIF(CORRIDA!$M:$M,DV$2&amp;" d. "&amp;$B13)))</f>
        <v>0</v>
      </c>
      <c r="DW13" s="90" t="n">
        <f aca="false">IF($B13=DW$2,0,IF(COUNTIF(CORRIDA!$M:$M,$B13&amp;" d. "&amp;DW$2)+COUNTIF(CORRIDA!$M:$M,DW$2&amp;" d. "&amp;$B13)=0,0,COUNTIF(CORRIDA!$M:$M,$B13&amp;" d. "&amp;DW$2)+COUNTIF(CORRIDA!$M:$M,DW$2&amp;" d. "&amp;$B13)))</f>
        <v>0</v>
      </c>
      <c r="DX13" s="90" t="n">
        <f aca="false">IF($B13=DX$2,0,IF(COUNTIF(CORRIDA!$M:$M,$B13&amp;" d. "&amp;DX$2)+COUNTIF(CORRIDA!$M:$M,DX$2&amp;" d. "&amp;$B13)=0,0,COUNTIF(CORRIDA!$M:$M,$B13&amp;" d. "&amp;DX$2)+COUNTIF(CORRIDA!$M:$M,DX$2&amp;" d. "&amp;$B13)))</f>
        <v>0</v>
      </c>
      <c r="DY13" s="90" t="n">
        <f aca="false">IF($B13=DY$2,0,IF(COUNTIF(CORRIDA!$M:$M,$B13&amp;" d. "&amp;DY$2)+COUNTIF(CORRIDA!$M:$M,DY$2&amp;" d. "&amp;$B13)=0,0,COUNTIF(CORRIDA!$M:$M,$B13&amp;" d. "&amp;DY$2)+COUNTIF(CORRIDA!$M:$M,DY$2&amp;" d. "&amp;$B13)))</f>
        <v>0</v>
      </c>
      <c r="DZ13" s="90" t="n">
        <f aca="false">IF($B13=DZ$2,0,IF(COUNTIF(CORRIDA!$M:$M,$B13&amp;" d. "&amp;DZ$2)+COUNTIF(CORRIDA!$M:$M,DZ$2&amp;" d. "&amp;$B13)=0,0,COUNTIF(CORRIDA!$M:$M,$B13&amp;" d. "&amp;DZ$2)+COUNTIF(CORRIDA!$M:$M,DZ$2&amp;" d. "&amp;$B13)))</f>
        <v>0</v>
      </c>
      <c r="EA13" s="90" t="n">
        <f aca="false">IF($B13=EA$2,0,IF(COUNTIF(CORRIDA!$M:$M,$B13&amp;" d. "&amp;EA$2)+COUNTIF(CORRIDA!$M:$M,EA$2&amp;" d. "&amp;$B13)=0,0,COUNTIF(CORRIDA!$M:$M,$B13&amp;" d. "&amp;EA$2)+COUNTIF(CORRIDA!$M:$M,EA$2&amp;" d. "&amp;$B13)))</f>
        <v>0</v>
      </c>
      <c r="EB13" s="90" t="n">
        <f aca="false">IF($B13=EB$2,0,IF(COUNTIF(CORRIDA!$M:$M,$B13&amp;" d. "&amp;EB$2)+COUNTIF(CORRIDA!$M:$M,EB$2&amp;" d. "&amp;$B13)=0,0,COUNTIF(CORRIDA!$M:$M,$B13&amp;" d. "&amp;EB$2)+COUNTIF(CORRIDA!$M:$M,EB$2&amp;" d. "&amp;$B13)))</f>
        <v>0</v>
      </c>
      <c r="EC13" s="90" t="n">
        <f aca="false">IF($B13=EC$2,0,IF(COUNTIF(CORRIDA!$M:$M,$B13&amp;" d. "&amp;EC$2)+COUNTIF(CORRIDA!$M:$M,EC$2&amp;" d. "&amp;$B13)=0,0,COUNTIF(CORRIDA!$M:$M,$B13&amp;" d. "&amp;EC$2)+COUNTIF(CORRIDA!$M:$M,EC$2&amp;" d. "&amp;$B13)))</f>
        <v>0</v>
      </c>
      <c r="ED13" s="90" t="n">
        <f aca="false">IF($B13=ED$2,0,IF(COUNTIF(CORRIDA!$M:$M,$B13&amp;" d. "&amp;ED$2)+COUNTIF(CORRIDA!$M:$M,ED$2&amp;" d. "&amp;$B13)=0,0,COUNTIF(CORRIDA!$M:$M,$B13&amp;" d. "&amp;ED$2)+COUNTIF(CORRIDA!$M:$M,ED$2&amp;" d. "&amp;$B13)))</f>
        <v>0</v>
      </c>
      <c r="EE13" s="90" t="n">
        <f aca="false">IF($B13=EE$2,0,IF(COUNTIF(CORRIDA!$M:$M,$B13&amp;" d. "&amp;EE$2)+COUNTIF(CORRIDA!$M:$M,EE$2&amp;" d. "&amp;$B13)=0,0,COUNTIF(CORRIDA!$M:$M,$B13&amp;" d. "&amp;EE$2)+COUNTIF(CORRIDA!$M:$M,EE$2&amp;" d. "&amp;$B13)))</f>
        <v>1</v>
      </c>
      <c r="EF13" s="90" t="n">
        <f aca="false">IF($B13=EF$2,0,IF(COUNTIF(CORRIDA!$M:$M,$B13&amp;" d. "&amp;EF$2)+COUNTIF(CORRIDA!$M:$M,EF$2&amp;" d. "&amp;$B13)=0,0,COUNTIF(CORRIDA!$M:$M,$B13&amp;" d. "&amp;EF$2)+COUNTIF(CORRIDA!$M:$M,EF$2&amp;" d. "&amp;$B13)))</f>
        <v>0</v>
      </c>
      <c r="EG13" s="90" t="n">
        <f aca="false">IF($B13=EG$2,0,IF(COUNTIF(CORRIDA!$M:$M,$B13&amp;" d. "&amp;EG$2)+COUNTIF(CORRIDA!$M:$M,EG$2&amp;" d. "&amp;$B13)=0,0,COUNTIF(CORRIDA!$M:$M,$B13&amp;" d. "&amp;EG$2)+COUNTIF(CORRIDA!$M:$M,EG$2&amp;" d. "&amp;$B13)))</f>
        <v>1</v>
      </c>
      <c r="EH13" s="90" t="n">
        <f aca="false">IF($B13=EH$2,0,IF(COUNTIF(CORRIDA!$M:$M,$B13&amp;" d. "&amp;EH$2)+COUNTIF(CORRIDA!$M:$M,EH$2&amp;" d. "&amp;$B13)=0,0,COUNTIF(CORRIDA!$M:$M,$B13&amp;" d. "&amp;EH$2)+COUNTIF(CORRIDA!$M:$M,EH$2&amp;" d. "&amp;$B13)))</f>
        <v>0</v>
      </c>
      <c r="EI13" s="90" t="n">
        <f aca="false">IF($B13=EI$2,0,IF(COUNTIF(CORRIDA!$M:$M,$B13&amp;" d. "&amp;EI$2)+COUNTIF(CORRIDA!$M:$M,EI$2&amp;" d. "&amp;$B13)=0,0,COUNTIF(CORRIDA!$M:$M,$B13&amp;" d. "&amp;EI$2)+COUNTIF(CORRIDA!$M:$M,EI$2&amp;" d. "&amp;$B13)))</f>
        <v>0</v>
      </c>
      <c r="EJ13" s="90" t="n">
        <f aca="false">IF($B13=EJ$2,0,IF(COUNTIF(CORRIDA!$M:$M,$B13&amp;" d. "&amp;EJ$2)+COUNTIF(CORRIDA!$M:$M,EJ$2&amp;" d. "&amp;$B13)=0,0,COUNTIF(CORRIDA!$M:$M,$B13&amp;" d. "&amp;EJ$2)+COUNTIF(CORRIDA!$M:$M,EJ$2&amp;" d. "&amp;$B13)))</f>
        <v>0</v>
      </c>
      <c r="EK13" s="90" t="n">
        <f aca="false">IF($B13=EK$2,0,IF(COUNTIF(CORRIDA!$M:$M,$B13&amp;" d. "&amp;EK$2)+COUNTIF(CORRIDA!$M:$M,EK$2&amp;" d. "&amp;$B13)=0,0,COUNTIF(CORRIDA!$M:$M,$B13&amp;" d. "&amp;EK$2)+COUNTIF(CORRIDA!$M:$M,EK$2&amp;" d. "&amp;$B13)))</f>
        <v>0</v>
      </c>
      <c r="EL13" s="90" t="n">
        <f aca="false">IF($B13=EL$2,0,IF(COUNTIF(CORRIDA!$M:$M,$B13&amp;" d. "&amp;EL$2)+COUNTIF(CORRIDA!$M:$M,EL$2&amp;" d. "&amp;$B13)=0,0,COUNTIF(CORRIDA!$M:$M,$B13&amp;" d. "&amp;EL$2)+COUNTIF(CORRIDA!$M:$M,EL$2&amp;" d. "&amp;$B13)))</f>
        <v>0</v>
      </c>
      <c r="EM13" s="90" t="n">
        <f aca="false">IF($B13=EM$2,0,IF(COUNTIF(CORRIDA!$M:$M,$B13&amp;" d. "&amp;EM$2)+COUNTIF(CORRIDA!$M:$M,EM$2&amp;" d. "&amp;$B13)=0,0,COUNTIF(CORRIDA!$M:$M,$B13&amp;" d. "&amp;EM$2)+COUNTIF(CORRIDA!$M:$M,EM$2&amp;" d. "&amp;$B13)))</f>
        <v>0</v>
      </c>
      <c r="EN13" s="90" t="n">
        <f aca="false">IF($B13=EN$2,0,IF(COUNTIF(CORRIDA!$M:$M,$B13&amp;" d. "&amp;EN$2)+COUNTIF(CORRIDA!$M:$M,EN$2&amp;" d. "&amp;$B13)=0,0,COUNTIF(CORRIDA!$M:$M,$B13&amp;" d. "&amp;EN$2)+COUNTIF(CORRIDA!$M:$M,EN$2&amp;" d. "&amp;$B13)))</f>
        <v>0</v>
      </c>
      <c r="EO13" s="90" t="n">
        <f aca="false">IF($B13=EO$2,0,IF(COUNTIF(CORRIDA!$M:$M,$B13&amp;" d. "&amp;EO$2)+COUNTIF(CORRIDA!$M:$M,EO$2&amp;" d. "&amp;$B13)=0,0,COUNTIF(CORRIDA!$M:$M,$B13&amp;" d. "&amp;EO$2)+COUNTIF(CORRIDA!$M:$M,EO$2&amp;" d. "&amp;$B13)))</f>
        <v>0</v>
      </c>
      <c r="EP13" s="90" t="n">
        <f aca="false">IF($B13=EP$2,0,IF(COUNTIF(CORRIDA!$M:$M,$B13&amp;" d. "&amp;EP$2)+COUNTIF(CORRIDA!$M:$M,EP$2&amp;" d. "&amp;$B13)=0,0,COUNTIF(CORRIDA!$M:$M,$B13&amp;" d. "&amp;EP$2)+COUNTIF(CORRIDA!$M:$M,EP$2&amp;" d. "&amp;$B13)))</f>
        <v>2</v>
      </c>
      <c r="EQ13" s="90" t="n">
        <f aca="false">IF($B13=EQ$2,0,IF(COUNTIF(CORRIDA!$M:$M,$B13&amp;" d. "&amp;EQ$2)+COUNTIF(CORRIDA!$M:$M,EQ$2&amp;" d. "&amp;$B13)=0,0,COUNTIF(CORRIDA!$M:$M,$B13&amp;" d. "&amp;EQ$2)+COUNTIF(CORRIDA!$M:$M,EQ$2&amp;" d. "&amp;$B13)))</f>
        <v>0</v>
      </c>
      <c r="ER13" s="90" t="n">
        <f aca="false">IF($B13=ER$2,0,IF(COUNTIF(CORRIDA!$M:$M,$B13&amp;" d. "&amp;ER$2)+COUNTIF(CORRIDA!$M:$M,ER$2&amp;" d. "&amp;$B13)=0,0,COUNTIF(CORRIDA!$M:$M,$B13&amp;" d. "&amp;ER$2)+COUNTIF(CORRIDA!$M:$M,ER$2&amp;" d. "&amp;$B13)))</f>
        <v>0</v>
      </c>
      <c r="ES13" s="90" t="n">
        <f aca="false">IF($B13=ES$2,0,IF(COUNTIF(CORRIDA!$M:$M,$B13&amp;" d. "&amp;ES$2)+COUNTIF(CORRIDA!$M:$M,ES$2&amp;" d. "&amp;$B13)=0,0,COUNTIF(CORRIDA!$M:$M,$B13&amp;" d. "&amp;ES$2)+COUNTIF(CORRIDA!$M:$M,ES$2&amp;" d. "&amp;$B13)))</f>
        <v>0</v>
      </c>
      <c r="ET13" s="90" t="n">
        <f aca="false">IF($B13=ET$2,0,IF(COUNTIF(CORRIDA!$M:$M,$B13&amp;" d. "&amp;ET$2)+COUNTIF(CORRIDA!$M:$M,ET$2&amp;" d. "&amp;$B13)=0,0,COUNTIF(CORRIDA!$M:$M,$B13&amp;" d. "&amp;ET$2)+COUNTIF(CORRIDA!$M:$M,ET$2&amp;" d. "&amp;$B13)))</f>
        <v>0</v>
      </c>
      <c r="EU13" s="90" t="n">
        <f aca="false">IF($B13=EU$2,0,IF(COUNTIF(CORRIDA!$M:$M,$B13&amp;" d. "&amp;EU$2)+COUNTIF(CORRIDA!$M:$M,EU$2&amp;" d. "&amp;$B13)=0,0,COUNTIF(CORRIDA!$M:$M,$B13&amp;" d. "&amp;EU$2)+COUNTIF(CORRIDA!$M:$M,EU$2&amp;" d. "&amp;$B13)))</f>
        <v>0</v>
      </c>
      <c r="EV13" s="90" t="n">
        <f aca="false">IF($B13=EV$2,0,IF(COUNTIF(CORRIDA!$M:$M,$B13&amp;" d. "&amp;EV$2)+COUNTIF(CORRIDA!$M:$M,EV$2&amp;" d. "&amp;$B13)=0,0,COUNTIF(CORRIDA!$M:$M,$B13&amp;" d. "&amp;EV$2)+COUNTIF(CORRIDA!$M:$M,EV$2&amp;" d. "&amp;$B13)))</f>
        <v>0</v>
      </c>
      <c r="EW13" s="90" t="n">
        <f aca="false">IF($B13=EW$2,0,IF(COUNTIF(CORRIDA!$M:$M,$B13&amp;" d. "&amp;EW$2)+COUNTIF(CORRIDA!$M:$M,EW$2&amp;" d. "&amp;$B13)=0,0,COUNTIF(CORRIDA!$M:$M,$B13&amp;" d. "&amp;EW$2)+COUNTIF(CORRIDA!$M:$M,EW$2&amp;" d. "&amp;$B13)))</f>
        <v>0</v>
      </c>
      <c r="EX13" s="90" t="n">
        <f aca="false">IF($B13=EX$2,0,IF(COUNTIF(CORRIDA!$M:$M,$B13&amp;" d. "&amp;EX$2)+COUNTIF(CORRIDA!$M:$M,EX$2&amp;" d. "&amp;$B13)=0,0,COUNTIF(CORRIDA!$M:$M,$B13&amp;" d. "&amp;EX$2)+COUNTIF(CORRIDA!$M:$M,EX$2&amp;" d. "&amp;$B13)))</f>
        <v>0</v>
      </c>
      <c r="EY13" s="90" t="n">
        <f aca="false">IF($B13=EY$2,0,IF(COUNTIF(CORRIDA!$M:$M,$B13&amp;" d. "&amp;EY$2)+COUNTIF(CORRIDA!$M:$M,EY$2&amp;" d. "&amp;$B13)=0,0,COUNTIF(CORRIDA!$M:$M,$B13&amp;" d. "&amp;EY$2)+COUNTIF(CORRIDA!$M:$M,EY$2&amp;" d. "&amp;$B13)))</f>
        <v>0</v>
      </c>
      <c r="EZ13" s="90" t="n">
        <f aca="false">IF($B13=EZ$2,0,IF(COUNTIF(CORRIDA!$M:$M,$B13&amp;" d. "&amp;EZ$2)+COUNTIF(CORRIDA!$M:$M,EZ$2&amp;" d. "&amp;$B13)=0,0,COUNTIF(CORRIDA!$M:$M,$B13&amp;" d. "&amp;EZ$2)+COUNTIF(CORRIDA!$M:$M,EZ$2&amp;" d. "&amp;$B13)))</f>
        <v>0</v>
      </c>
      <c r="FA13" s="90" t="n">
        <f aca="false">IF($B13=FA$2,0,IF(COUNTIF(CORRIDA!$M:$M,$B13&amp;" d. "&amp;FA$2)+COUNTIF(CORRIDA!$M:$M,FA$2&amp;" d. "&amp;$B13)=0,0,COUNTIF(CORRIDA!$M:$M,$B13&amp;" d. "&amp;FA$2)+COUNTIF(CORRIDA!$M:$M,FA$2&amp;" d. "&amp;$B13)))</f>
        <v>0</v>
      </c>
      <c r="FB13" s="90" t="n">
        <f aca="false">IF($B13=FB$2,0,IF(COUNTIF(CORRIDA!$M:$M,$B13&amp;" d. "&amp;FB$2)+COUNTIF(CORRIDA!$M:$M,FB$2&amp;" d. "&amp;$B13)=0,0,COUNTIF(CORRIDA!$M:$M,$B13&amp;" d. "&amp;FB$2)+COUNTIF(CORRIDA!$M:$M,FB$2&amp;" d. "&amp;$B13)))</f>
        <v>0</v>
      </c>
      <c r="FC13" s="90" t="n">
        <f aca="false">IF($B13=FC$2,0,IF(COUNTIF(CORRIDA!$M:$M,$B13&amp;" d. "&amp;FC$2)+COUNTIF(CORRIDA!$M:$M,FC$2&amp;" d. "&amp;$B13)=0,0,COUNTIF(CORRIDA!$M:$M,$B13&amp;" d. "&amp;FC$2)+COUNTIF(CORRIDA!$M:$M,FC$2&amp;" d. "&amp;$B13)))</f>
        <v>0</v>
      </c>
      <c r="FD13" s="90" t="n">
        <f aca="false">IF($B13=FD$2,0,IF(COUNTIF(CORRIDA!$M:$M,$B13&amp;" d. "&amp;FD$2)+COUNTIF(CORRIDA!$M:$M,FD$2&amp;" d. "&amp;$B13)=0,0,COUNTIF(CORRIDA!$M:$M,$B13&amp;" d. "&amp;FD$2)+COUNTIF(CORRIDA!$M:$M,FD$2&amp;" d. "&amp;$B13)))</f>
        <v>0</v>
      </c>
      <c r="FE13" s="90" t="n">
        <f aca="false">IF($B13=FE$2,0,IF(COUNTIF(CORRIDA!$M:$M,$B13&amp;" d. "&amp;FE$2)+COUNTIF(CORRIDA!$M:$M,FE$2&amp;" d. "&amp;$B13)=0,0,COUNTIF(CORRIDA!$M:$M,$B13&amp;" d. "&amp;FE$2)+COUNTIF(CORRIDA!$M:$M,FE$2&amp;" d. "&amp;$B13)))</f>
        <v>0</v>
      </c>
      <c r="FF13" s="90" t="n">
        <f aca="false">IF($B13=FF$2,0,IF(COUNTIF(CORRIDA!$M:$M,$B13&amp;" d. "&amp;FF$2)+COUNTIF(CORRIDA!$M:$M,FF$2&amp;" d. "&amp;$B13)=0,0,COUNTIF(CORRIDA!$M:$M,$B13&amp;" d. "&amp;FF$2)+COUNTIF(CORRIDA!$M:$M,FF$2&amp;" d. "&amp;$B13)))</f>
        <v>0</v>
      </c>
      <c r="FG13" s="89" t="n">
        <f aca="false">SUM(DI13:EW13)</f>
        <v>8</v>
      </c>
      <c r="FH13" s="94"/>
      <c r="FI13" s="87" t="str">
        <f aca="false">BE13</f>
        <v>Duclerc</v>
      </c>
      <c r="FJ13" s="95" t="n">
        <f aca="false">COUNTIF(BF13:DC13,"&gt;0")</f>
        <v>5</v>
      </c>
      <c r="FK13" s="95" t="n">
        <f aca="false">AVERAGE(BF13:DC13)</f>
        <v>1.6</v>
      </c>
      <c r="FL13" s="95" t="n">
        <f aca="false">_xlfn.STDEV.P(BF13:DC13)</f>
        <v>0.489897948556636</v>
      </c>
    </row>
    <row r="14" customFormat="false" ht="12.75" hidden="false" customHeight="false" outlineLevel="0" collapsed="false">
      <c r="B14" s="87" t="str">
        <f aca="false">INTRO!B14</f>
        <v>Elias</v>
      </c>
      <c r="C14" s="96" t="str">
        <f aca="false">IF($B14=C$2,"-",IF(COUNTIF(CORRIDA!$M:$M,$B14&amp;" d. "&amp;C$2)=0,"",COUNTIF(CORRIDA!$M:$M,$B14&amp;" d. "&amp;C$2)))</f>
        <v/>
      </c>
      <c r="D14" s="96" t="str">
        <f aca="false">IF($B14=D$2,"-",IF(COUNTIF(CORRIDA!$M:$M,$B14&amp;" d. "&amp;D$2)=0,"",COUNTIF(CORRIDA!$M:$M,$B14&amp;" d. "&amp;D$2)))</f>
        <v/>
      </c>
      <c r="E14" s="96" t="str">
        <f aca="false">IF($B14=E$2,"-",IF(COUNTIF(CORRIDA!$M:$M,$B14&amp;" d. "&amp;E$2)=0,"",COUNTIF(CORRIDA!$M:$M,$B14&amp;" d. "&amp;E$2)))</f>
        <v/>
      </c>
      <c r="F14" s="96" t="n">
        <f aca="false">IF($B14=F$2,"-",IF(COUNTIF(CORRIDA!$M:$M,$B14&amp;" d. "&amp;F$2)=0,"",COUNTIF(CORRIDA!$M:$M,$B14&amp;" d. "&amp;F$2)))</f>
        <v>1</v>
      </c>
      <c r="G14" s="96" t="str">
        <f aca="false">IF($B14=G$2,"-",IF(COUNTIF(CORRIDA!$M:$M,$B14&amp;" d. "&amp;G$2)=0,"",COUNTIF(CORRIDA!$M:$M,$B14&amp;" d. "&amp;G$2)))</f>
        <v/>
      </c>
      <c r="H14" s="96" t="str">
        <f aca="false">IF($B14=H$2,"-",IF(COUNTIF(CORRIDA!$M:$M,$B14&amp;" d. "&amp;H$2)=0,"",COUNTIF(CORRIDA!$M:$M,$B14&amp;" d. "&amp;H$2)))</f>
        <v/>
      </c>
      <c r="I14" s="96" t="str">
        <f aca="false">IF($B14=I$2,"-",IF(COUNTIF(CORRIDA!$M:$M,$B14&amp;" d. "&amp;I$2)=0,"",COUNTIF(CORRIDA!$M:$M,$B14&amp;" d. "&amp;I$2)))</f>
        <v/>
      </c>
      <c r="J14" s="96" t="str">
        <f aca="false">IF($B14=J$2,"-",IF(COUNTIF(CORRIDA!$M:$M,$B14&amp;" d. "&amp;J$2)=0,"",COUNTIF(CORRIDA!$M:$M,$B14&amp;" d. "&amp;J$2)))</f>
        <v/>
      </c>
      <c r="K14" s="96" t="str">
        <f aca="false">IF($B14=K$2,"-",IF(COUNTIF(CORRIDA!$M:$M,$B14&amp;" d. "&amp;K$2)=0,"",COUNTIF(CORRIDA!$M:$M,$B14&amp;" d. "&amp;K$2)))</f>
        <v/>
      </c>
      <c r="L14" s="96" t="str">
        <f aca="false">IF($B14=L$2,"-",IF(COUNTIF(CORRIDA!$M:$M,$B14&amp;" d. "&amp;L$2)=0,"",COUNTIF(CORRIDA!$M:$M,$B14&amp;" d. "&amp;L$2)))</f>
        <v/>
      </c>
      <c r="M14" s="96" t="str">
        <f aca="false">IF($B14=M$2,"-",IF(COUNTIF(CORRIDA!$M:$M,$B14&amp;" d. "&amp;M$2)=0,"",COUNTIF(CORRIDA!$M:$M,$B14&amp;" d. "&amp;M$2)))</f>
        <v/>
      </c>
      <c r="N14" s="96" t="str">
        <f aca="false">IF($B14=N$2,"-",IF(COUNTIF(CORRIDA!$M:$M,$B14&amp;" d. "&amp;N$2)=0,"",COUNTIF(CORRIDA!$M:$M,$B14&amp;" d. "&amp;N$2)))</f>
        <v>-</v>
      </c>
      <c r="O14" s="96" t="str">
        <f aca="false">IF($B14=O$2,"-",IF(COUNTIF(CORRIDA!$M:$M,$B14&amp;" d. "&amp;O$2)=0,"",COUNTIF(CORRIDA!$M:$M,$B14&amp;" d. "&amp;O$2)))</f>
        <v/>
      </c>
      <c r="P14" s="96" t="str">
        <f aca="false">IF($B14=P$2,"-",IF(COUNTIF(CORRIDA!$M:$M,$B14&amp;" d. "&amp;P$2)=0,"",COUNTIF(CORRIDA!$M:$M,$B14&amp;" d. "&amp;P$2)))</f>
        <v/>
      </c>
      <c r="Q14" s="96" t="str">
        <f aca="false">IF($B14=Q$2,"-",IF(COUNTIF(CORRIDA!$M:$M,$B14&amp;" d. "&amp;Q$2)=0,"",COUNTIF(CORRIDA!$M:$M,$B14&amp;" d. "&amp;Q$2)))</f>
        <v/>
      </c>
      <c r="R14" s="96" t="str">
        <f aca="false">IF($B14=R$2,"-",IF(COUNTIF(CORRIDA!$M:$M,$B14&amp;" d. "&amp;R$2)=0,"",COUNTIF(CORRIDA!$M:$M,$B14&amp;" d. "&amp;R$2)))</f>
        <v/>
      </c>
      <c r="S14" s="96" t="str">
        <f aca="false">IF($B14=S$2,"-",IF(COUNTIF(CORRIDA!$M:$M,$B14&amp;" d. "&amp;S$2)=0,"",COUNTIF(CORRIDA!$M:$M,$B14&amp;" d. "&amp;S$2)))</f>
        <v/>
      </c>
      <c r="T14" s="96" t="str">
        <f aca="false">IF($B14=T$2,"-",IF(COUNTIF(CORRIDA!$M:$M,$B14&amp;" d. "&amp;T$2)=0,"",COUNTIF(CORRIDA!$M:$M,$B14&amp;" d. "&amp;T$2)))</f>
        <v/>
      </c>
      <c r="U14" s="96" t="str">
        <f aca="false">IF($B14=U$2,"-",IF(COUNTIF(CORRIDA!$M:$M,$B14&amp;" d. "&amp;U$2)=0,"",COUNTIF(CORRIDA!$M:$M,$B14&amp;" d. "&amp;U$2)))</f>
        <v/>
      </c>
      <c r="V14" s="96" t="str">
        <f aca="false">IF($B14=V$2,"-",IF(COUNTIF(CORRIDA!$M:$M,$B14&amp;" d. "&amp;V$2)=0,"",COUNTIF(CORRIDA!$M:$M,$B14&amp;" d. "&amp;V$2)))</f>
        <v/>
      </c>
      <c r="W14" s="96" t="str">
        <f aca="false">IF($B14=W$2,"-",IF(COUNTIF(CORRIDA!$M:$M,$B14&amp;" d. "&amp;W$2)=0,"",COUNTIF(CORRIDA!$M:$M,$B14&amp;" d. "&amp;W$2)))</f>
        <v/>
      </c>
      <c r="X14" s="96" t="str">
        <f aca="false">IF($B14=X$2,"-",IF(COUNTIF(CORRIDA!$M:$M,$B14&amp;" d. "&amp;X$2)=0,"",COUNTIF(CORRIDA!$M:$M,$B14&amp;" d. "&amp;X$2)))</f>
        <v/>
      </c>
      <c r="Y14" s="96" t="str">
        <f aca="false">IF($B14=Y$2,"-",IF(COUNTIF(CORRIDA!$M:$M,$B14&amp;" d. "&amp;Y$2)=0,"",COUNTIF(CORRIDA!$M:$M,$B14&amp;" d. "&amp;Y$2)))</f>
        <v/>
      </c>
      <c r="Z14" s="96" t="str">
        <f aca="false">IF($B14=Z$2,"-",IF(COUNTIF(CORRIDA!$M:$M,$B14&amp;" d. "&amp;Z$2)=0,"",COUNTIF(CORRIDA!$M:$M,$B14&amp;" d. "&amp;Z$2)))</f>
        <v/>
      </c>
      <c r="AA14" s="96" t="str">
        <f aca="false">IF($B14=AA$2,"-",IF(COUNTIF(CORRIDA!$M:$M,$B14&amp;" d. "&amp;AA$2)=0,"",COUNTIF(CORRIDA!$M:$M,$B14&amp;" d. "&amp;AA$2)))</f>
        <v/>
      </c>
      <c r="AB14" s="96" t="str">
        <f aca="false">IF($B14=AB$2,"-",IF(COUNTIF(CORRIDA!$M:$M,$B14&amp;" d. "&amp;AB$2)=0,"",COUNTIF(CORRIDA!$M:$M,$B14&amp;" d. "&amp;AB$2)))</f>
        <v/>
      </c>
      <c r="AC14" s="96" t="str">
        <f aca="false">IF($B14=AC$2,"-",IF(COUNTIF(CORRIDA!$M:$M,$B14&amp;" d. "&amp;AC$2)=0,"",COUNTIF(CORRIDA!$M:$M,$B14&amp;" d. "&amp;AC$2)))</f>
        <v/>
      </c>
      <c r="AD14" s="96" t="str">
        <f aca="false">IF($B14=AD$2,"-",IF(COUNTIF(CORRIDA!$M:$M,$B14&amp;" d. "&amp;AD$2)=0,"",COUNTIF(CORRIDA!$M:$M,$B14&amp;" d. "&amp;AD$2)))</f>
        <v/>
      </c>
      <c r="AE14" s="96" t="str">
        <f aca="false">IF($B14=AE$2,"-",IF(COUNTIF(CORRIDA!$M:$M,$B14&amp;" d. "&amp;AE$2)=0,"",COUNTIF(CORRIDA!$M:$M,$B14&amp;" d. "&amp;AE$2)))</f>
        <v/>
      </c>
      <c r="AF14" s="96" t="str">
        <f aca="false">IF($B14=AF$2,"-",IF(COUNTIF(CORRIDA!$M:$M,$B14&amp;" d. "&amp;AF$2)=0,"",COUNTIF(CORRIDA!$M:$M,$B14&amp;" d. "&amp;AF$2)))</f>
        <v/>
      </c>
      <c r="AG14" s="96" t="str">
        <f aca="false">IF($B14=AG$2,"-",IF(COUNTIF(CORRIDA!$M:$M,$B14&amp;" d. "&amp;AG$2)=0,"",COUNTIF(CORRIDA!$M:$M,$B14&amp;" d. "&amp;AG$2)))</f>
        <v/>
      </c>
      <c r="AH14" s="96" t="str">
        <f aca="false">IF($B14=AH$2,"-",IF(COUNTIF(CORRIDA!$M:$M,$B14&amp;" d. "&amp;AH$2)=0,"",COUNTIF(CORRIDA!$M:$M,$B14&amp;" d. "&amp;AH$2)))</f>
        <v/>
      </c>
      <c r="AI14" s="96" t="str">
        <f aca="false">IF($B14=AI$2,"-",IF(COUNTIF(CORRIDA!$M:$M,$B14&amp;" d. "&amp;AI$2)=0,"",COUNTIF(CORRIDA!$M:$M,$B14&amp;" d. "&amp;AI$2)))</f>
        <v/>
      </c>
      <c r="AJ14" s="96" t="str">
        <f aca="false">IF($B14=AJ$2,"-",IF(COUNTIF(CORRIDA!$M:$M,$B14&amp;" d. "&amp;AJ$2)=0,"",COUNTIF(CORRIDA!$M:$M,$B14&amp;" d. "&amp;AJ$2)))</f>
        <v/>
      </c>
      <c r="AK14" s="96" t="str">
        <f aca="false">IF($B14=AK$2,"-",IF(COUNTIF(CORRIDA!$M:$M,$B14&amp;" d. "&amp;AK$2)=0,"",COUNTIF(CORRIDA!$M:$M,$B14&amp;" d. "&amp;AK$2)))</f>
        <v/>
      </c>
      <c r="AL14" s="96" t="str">
        <f aca="false">IF($B14=AL$2,"-",IF(COUNTIF(CORRIDA!$M:$M,$B14&amp;" d. "&amp;AL$2)=0,"",COUNTIF(CORRIDA!$M:$M,$B14&amp;" d. "&amp;AL$2)))</f>
        <v/>
      </c>
      <c r="AM14" s="96" t="str">
        <f aca="false">IF($B14=AM$2,"-",IF(COUNTIF(CORRIDA!$M:$M,$B14&amp;" d. "&amp;AM$2)=0,"",COUNTIF(CORRIDA!$M:$M,$B14&amp;" d. "&amp;AM$2)))</f>
        <v/>
      </c>
      <c r="AN14" s="96" t="str">
        <f aca="false">IF($B14=AN$2,"-",IF(COUNTIF(CORRIDA!$M:$M,$B14&amp;" d. "&amp;AN$2)=0,"",COUNTIF(CORRIDA!$M:$M,$B14&amp;" d. "&amp;AN$2)))</f>
        <v/>
      </c>
      <c r="AO14" s="96" t="str">
        <f aca="false">IF($B14=AO$2,"-",IF(COUNTIF(CORRIDA!$M:$M,$B14&amp;" d. "&amp;AO$2)=0,"",COUNTIF(CORRIDA!$M:$M,$B14&amp;" d. "&amp;AO$2)))</f>
        <v/>
      </c>
      <c r="AP14" s="96" t="str">
        <f aca="false">IF($B14=AP$2,"-",IF(COUNTIF(CORRIDA!$M:$M,$B14&amp;" d. "&amp;AP$2)=0,"",COUNTIF(CORRIDA!$M:$M,$B14&amp;" d. "&amp;AP$2)))</f>
        <v/>
      </c>
      <c r="AQ14" s="96" t="str">
        <f aca="false">IF($B14=AQ$2,"-",IF(COUNTIF(CORRIDA!$M:$M,$B14&amp;" d. "&amp;AQ$2)=0,"",COUNTIF(CORRIDA!$M:$M,$B14&amp;" d. "&amp;AQ$2)))</f>
        <v/>
      </c>
      <c r="AR14" s="96" t="str">
        <f aca="false">IF($B14=AR$2,"-",IF(COUNTIF(CORRIDA!$M:$M,$B14&amp;" d. "&amp;AR$2)=0,"",COUNTIF(CORRIDA!$M:$M,$B14&amp;" d. "&amp;AR$2)))</f>
        <v/>
      </c>
      <c r="AS14" s="96" t="str">
        <f aca="false">IF($B14=AS$2,"-",IF(COUNTIF(CORRIDA!$M:$M,$B14&amp;" d. "&amp;AS$2)=0,"",COUNTIF(CORRIDA!$M:$M,$B14&amp;" d. "&amp;AS$2)))</f>
        <v/>
      </c>
      <c r="AT14" s="96" t="str">
        <f aca="false">IF($B14=AT$2,"-",IF(COUNTIF(CORRIDA!$M:$M,$B14&amp;" d. "&amp;AT$2)=0,"",COUNTIF(CORRIDA!$M:$M,$B14&amp;" d. "&amp;AT$2)))</f>
        <v/>
      </c>
      <c r="AU14" s="96" t="str">
        <f aca="false">IF($B14=AU$2,"-",IF(COUNTIF(CORRIDA!$M:$M,$B14&amp;" d. "&amp;AU$2)=0,"",COUNTIF(CORRIDA!$M:$M,$B14&amp;" d. "&amp;AU$2)))</f>
        <v/>
      </c>
      <c r="AV14" s="96" t="str">
        <f aca="false">IF($B14=AV$2,"-",IF(COUNTIF(CORRIDA!$M:$M,$B14&amp;" d. "&amp;AV$2)=0,"",COUNTIF(CORRIDA!$M:$M,$B14&amp;" d. "&amp;AV$2)))</f>
        <v/>
      </c>
      <c r="AW14" s="96" t="str">
        <f aca="false">IF($B14=AW$2,"-",IF(COUNTIF(CORRIDA!$M:$M,$B14&amp;" d. "&amp;AW$2)=0,"",COUNTIF(CORRIDA!$M:$M,$B14&amp;" d. "&amp;AW$2)))</f>
        <v/>
      </c>
      <c r="AX14" s="96" t="str">
        <f aca="false">IF($B14=AX$2,"-",IF(COUNTIF(CORRIDA!$M:$M,$B14&amp;" d. "&amp;AX$2)=0,"",COUNTIF(CORRIDA!$M:$M,$B14&amp;" d. "&amp;AX$2)))</f>
        <v/>
      </c>
      <c r="AY14" s="96" t="str">
        <f aca="false">IF($B14=AY$2,"-",IF(COUNTIF(CORRIDA!$M:$M,$B14&amp;" d. "&amp;AY$2)=0,"",COUNTIF(CORRIDA!$M:$M,$B14&amp;" d. "&amp;AY$2)))</f>
        <v/>
      </c>
      <c r="AZ14" s="96" t="str">
        <f aca="false">IF($B14=AZ$2,"-",IF(COUNTIF(CORRIDA!$M:$M,$B14&amp;" d. "&amp;AZ$2)=0,"",COUNTIF(CORRIDA!$M:$M,$B14&amp;" d. "&amp;AZ$2)))</f>
        <v/>
      </c>
      <c r="BA14" s="89" t="n">
        <f aca="false">SUM(C14:AZ14)</f>
        <v>1</v>
      </c>
      <c r="BE14" s="87" t="str">
        <f aca="false">B14</f>
        <v>Elias</v>
      </c>
      <c r="BF14" s="97" t="str">
        <f aca="false">IF($B14=BF$2,"-",IF(COUNTIF(CORRIDA!$M:$M,$B14&amp;" d. "&amp;BF$2)+COUNTIF(CORRIDA!$M:$M,BF$2&amp;" d. "&amp;$B14)=0,"",COUNTIF(CORRIDA!$M:$M,$B14&amp;" d. "&amp;BF$2)+COUNTIF(CORRIDA!$M:$M,BF$2&amp;" d. "&amp;$B14)))</f>
        <v/>
      </c>
      <c r="BG14" s="97" t="str">
        <f aca="false">IF($B14=BG$2,"-",IF(COUNTIF(CORRIDA!$M:$M,$B14&amp;" d. "&amp;BG$2)+COUNTIF(CORRIDA!$M:$M,BG$2&amp;" d. "&amp;$B14)=0,"",COUNTIF(CORRIDA!$M:$M,$B14&amp;" d. "&amp;BG$2)+COUNTIF(CORRIDA!$M:$M,BG$2&amp;" d. "&amp;$B14)))</f>
        <v/>
      </c>
      <c r="BH14" s="97" t="str">
        <f aca="false">IF($B14=BH$2,"-",IF(COUNTIF(CORRIDA!$M:$M,$B14&amp;" d. "&amp;BH$2)+COUNTIF(CORRIDA!$M:$M,BH$2&amp;" d. "&amp;$B14)=0,"",COUNTIF(CORRIDA!$M:$M,$B14&amp;" d. "&amp;BH$2)+COUNTIF(CORRIDA!$M:$M,BH$2&amp;" d. "&amp;$B14)))</f>
        <v/>
      </c>
      <c r="BI14" s="97" t="n">
        <f aca="false">IF($B14=BI$2,"-",IF(COUNTIF(CORRIDA!$M:$M,$B14&amp;" d. "&amp;BI$2)+COUNTIF(CORRIDA!$M:$M,BI$2&amp;" d. "&amp;$B14)=0,"",COUNTIF(CORRIDA!$M:$M,$B14&amp;" d. "&amp;BI$2)+COUNTIF(CORRIDA!$M:$M,BI$2&amp;" d. "&amp;$B14)))</f>
        <v>1</v>
      </c>
      <c r="BJ14" s="97" t="str">
        <f aca="false">IF($B14=BJ$2,"-",IF(COUNTIF(CORRIDA!$M:$M,$B14&amp;" d. "&amp;BJ$2)+COUNTIF(CORRIDA!$M:$M,BJ$2&amp;" d. "&amp;$B14)=0,"",COUNTIF(CORRIDA!$M:$M,$B14&amp;" d. "&amp;BJ$2)+COUNTIF(CORRIDA!$M:$M,BJ$2&amp;" d. "&amp;$B14)))</f>
        <v/>
      </c>
      <c r="BK14" s="97" t="str">
        <f aca="false">IF($B14=BK$2,"-",IF(COUNTIF(CORRIDA!$M:$M,$B14&amp;" d. "&amp;BK$2)+COUNTIF(CORRIDA!$M:$M,BK$2&amp;" d. "&amp;$B14)=0,"",COUNTIF(CORRIDA!$M:$M,$B14&amp;" d. "&amp;BK$2)+COUNTIF(CORRIDA!$M:$M,BK$2&amp;" d. "&amp;$B14)))</f>
        <v/>
      </c>
      <c r="BL14" s="97" t="str">
        <f aca="false">IF($B14=BL$2,"-",IF(COUNTIF(CORRIDA!$M:$M,$B14&amp;" d. "&amp;BL$2)+COUNTIF(CORRIDA!$M:$M,BL$2&amp;" d. "&amp;$B14)=0,"",COUNTIF(CORRIDA!$M:$M,$B14&amp;" d. "&amp;BL$2)+COUNTIF(CORRIDA!$M:$M,BL$2&amp;" d. "&amp;$B14)))</f>
        <v/>
      </c>
      <c r="BM14" s="97" t="str">
        <f aca="false">IF($B14=BM$2,"-",IF(COUNTIF(CORRIDA!$M:$M,$B14&amp;" d. "&amp;BM$2)+COUNTIF(CORRIDA!$M:$M,BM$2&amp;" d. "&amp;$B14)=0,"",COUNTIF(CORRIDA!$M:$M,$B14&amp;" d. "&amp;BM$2)+COUNTIF(CORRIDA!$M:$M,BM$2&amp;" d. "&amp;$B14)))</f>
        <v/>
      </c>
      <c r="BN14" s="97" t="str">
        <f aca="false">IF($B14=BN$2,"-",IF(COUNTIF(CORRIDA!$M:$M,$B14&amp;" d. "&amp;BN$2)+COUNTIF(CORRIDA!$M:$M,BN$2&amp;" d. "&amp;$B14)=0,"",COUNTIF(CORRIDA!$M:$M,$B14&amp;" d. "&amp;BN$2)+COUNTIF(CORRIDA!$M:$M,BN$2&amp;" d. "&amp;$B14)))</f>
        <v/>
      </c>
      <c r="BO14" s="97" t="str">
        <f aca="false">IF($B14=BO$2,"-",IF(COUNTIF(CORRIDA!$M:$M,$B14&amp;" d. "&amp;BO$2)+COUNTIF(CORRIDA!$M:$M,BO$2&amp;" d. "&amp;$B14)=0,"",COUNTIF(CORRIDA!$M:$M,$B14&amp;" d. "&amp;BO$2)+COUNTIF(CORRIDA!$M:$M,BO$2&amp;" d. "&amp;$B14)))</f>
        <v/>
      </c>
      <c r="BP14" s="97" t="str">
        <f aca="false">IF($B14=BP$2,"-",IF(COUNTIF(CORRIDA!$M:$M,$B14&amp;" d. "&amp;BP$2)+COUNTIF(CORRIDA!$M:$M,BP$2&amp;" d. "&amp;$B14)=0,"",COUNTIF(CORRIDA!$M:$M,$B14&amp;" d. "&amp;BP$2)+COUNTIF(CORRIDA!$M:$M,BP$2&amp;" d. "&amp;$B14)))</f>
        <v/>
      </c>
      <c r="BQ14" s="97" t="str">
        <f aca="false">IF($B14=BQ$2,"-",IF(COUNTIF(CORRIDA!$M:$M,$B14&amp;" d. "&amp;BQ$2)+COUNTIF(CORRIDA!$M:$M,BQ$2&amp;" d. "&amp;$B14)=0,"",COUNTIF(CORRIDA!$M:$M,$B14&amp;" d. "&amp;BQ$2)+COUNTIF(CORRIDA!$M:$M,BQ$2&amp;" d. "&amp;$B14)))</f>
        <v>-</v>
      </c>
      <c r="BR14" s="97" t="str">
        <f aca="false">IF($B14=BR$2,"-",IF(COUNTIF(CORRIDA!$M:$M,$B14&amp;" d. "&amp;BR$2)+COUNTIF(CORRIDA!$M:$M,BR$2&amp;" d. "&amp;$B14)=0,"",COUNTIF(CORRIDA!$M:$M,$B14&amp;" d. "&amp;BR$2)+COUNTIF(CORRIDA!$M:$M,BR$2&amp;" d. "&amp;$B14)))</f>
        <v/>
      </c>
      <c r="BS14" s="97" t="str">
        <f aca="false">IF($B14=BS$2,"-",IF(COUNTIF(CORRIDA!$M:$M,$B14&amp;" d. "&amp;BS$2)+COUNTIF(CORRIDA!$M:$M,BS$2&amp;" d. "&amp;$B14)=0,"",COUNTIF(CORRIDA!$M:$M,$B14&amp;" d. "&amp;BS$2)+COUNTIF(CORRIDA!$M:$M,BS$2&amp;" d. "&amp;$B14)))</f>
        <v/>
      </c>
      <c r="BT14" s="97" t="str">
        <f aca="false">IF($B14=BT$2,"-",IF(COUNTIF(CORRIDA!$M:$M,$B14&amp;" d. "&amp;BT$2)+COUNTIF(CORRIDA!$M:$M,BT$2&amp;" d. "&amp;$B14)=0,"",COUNTIF(CORRIDA!$M:$M,$B14&amp;" d. "&amp;BT$2)+COUNTIF(CORRIDA!$M:$M,BT$2&amp;" d. "&amp;$B14)))</f>
        <v/>
      </c>
      <c r="BU14" s="97" t="str">
        <f aca="false">IF($B14=BU$2,"-",IF(COUNTIF(CORRIDA!$M:$M,$B14&amp;" d. "&amp;BU$2)+COUNTIF(CORRIDA!$M:$M,BU$2&amp;" d. "&amp;$B14)=0,"",COUNTIF(CORRIDA!$M:$M,$B14&amp;" d. "&amp;BU$2)+COUNTIF(CORRIDA!$M:$M,BU$2&amp;" d. "&amp;$B14)))</f>
        <v/>
      </c>
      <c r="BV14" s="97" t="str">
        <f aca="false">IF($B14=BV$2,"-",IF(COUNTIF(CORRIDA!$M:$M,$B14&amp;" d. "&amp;BV$2)+COUNTIF(CORRIDA!$M:$M,BV$2&amp;" d. "&amp;$B14)=0,"",COUNTIF(CORRIDA!$M:$M,$B14&amp;" d. "&amp;BV$2)+COUNTIF(CORRIDA!$M:$M,BV$2&amp;" d. "&amp;$B14)))</f>
        <v/>
      </c>
      <c r="BW14" s="97" t="str">
        <f aca="false">IF($B14=BW$2,"-",IF(COUNTIF(CORRIDA!$M:$M,$B14&amp;" d. "&amp;BW$2)+COUNTIF(CORRIDA!$M:$M,BW$2&amp;" d. "&amp;$B14)=0,"",COUNTIF(CORRIDA!$M:$M,$B14&amp;" d. "&amp;BW$2)+COUNTIF(CORRIDA!$M:$M,BW$2&amp;" d. "&amp;$B14)))</f>
        <v/>
      </c>
      <c r="BX14" s="97" t="str">
        <f aca="false">IF($B14=BX$2,"-",IF(COUNTIF(CORRIDA!$M:$M,$B14&amp;" d. "&amp;BX$2)+COUNTIF(CORRIDA!$M:$M,BX$2&amp;" d. "&amp;$B14)=0,"",COUNTIF(CORRIDA!$M:$M,$B14&amp;" d. "&amp;BX$2)+COUNTIF(CORRIDA!$M:$M,BX$2&amp;" d. "&amp;$B14)))</f>
        <v/>
      </c>
      <c r="BY14" s="97" t="str">
        <f aca="false">IF($B14=BY$2,"-",IF(COUNTIF(CORRIDA!$M:$M,$B14&amp;" d. "&amp;BY$2)+COUNTIF(CORRIDA!$M:$M,BY$2&amp;" d. "&amp;$B14)=0,"",COUNTIF(CORRIDA!$M:$M,$B14&amp;" d. "&amp;BY$2)+COUNTIF(CORRIDA!$M:$M,BY$2&amp;" d. "&amp;$B14)))</f>
        <v/>
      </c>
      <c r="BZ14" s="97" t="str">
        <f aca="false">IF($B14=BZ$2,"-",IF(COUNTIF(CORRIDA!$M:$M,$B14&amp;" d. "&amp;BZ$2)+COUNTIF(CORRIDA!$M:$M,BZ$2&amp;" d. "&amp;$B14)=0,"",COUNTIF(CORRIDA!$M:$M,$B14&amp;" d. "&amp;BZ$2)+COUNTIF(CORRIDA!$M:$M,BZ$2&amp;" d. "&amp;$B14)))</f>
        <v/>
      </c>
      <c r="CA14" s="97" t="str">
        <f aca="false">IF($B14=CA$2,"-",IF(COUNTIF(CORRIDA!$M:$M,$B14&amp;" d. "&amp;CA$2)+COUNTIF(CORRIDA!$M:$M,CA$2&amp;" d. "&amp;$B14)=0,"",COUNTIF(CORRIDA!$M:$M,$B14&amp;" d. "&amp;CA$2)+COUNTIF(CORRIDA!$M:$M,CA$2&amp;" d. "&amp;$B14)))</f>
        <v/>
      </c>
      <c r="CB14" s="97" t="str">
        <f aca="false">IF($B14=CB$2,"-",IF(COUNTIF(CORRIDA!$M:$M,$B14&amp;" d. "&amp;CB$2)+COUNTIF(CORRIDA!$M:$M,CB$2&amp;" d. "&amp;$B14)=0,"",COUNTIF(CORRIDA!$M:$M,$B14&amp;" d. "&amp;CB$2)+COUNTIF(CORRIDA!$M:$M,CB$2&amp;" d. "&amp;$B14)))</f>
        <v/>
      </c>
      <c r="CC14" s="97" t="str">
        <f aca="false">IF($B14=CC$2,"-",IF(COUNTIF(CORRIDA!$M:$M,$B14&amp;" d. "&amp;CC$2)+COUNTIF(CORRIDA!$M:$M,CC$2&amp;" d. "&amp;$B14)=0,"",COUNTIF(CORRIDA!$M:$M,$B14&amp;" d. "&amp;CC$2)+COUNTIF(CORRIDA!$M:$M,CC$2&amp;" d. "&amp;$B14)))</f>
        <v/>
      </c>
      <c r="CD14" s="97" t="str">
        <f aca="false">IF($B14=CD$2,"-",IF(COUNTIF(CORRIDA!$M:$M,$B14&amp;" d. "&amp;CD$2)+COUNTIF(CORRIDA!$M:$M,CD$2&amp;" d. "&amp;$B14)=0,"",COUNTIF(CORRIDA!$M:$M,$B14&amp;" d. "&amp;CD$2)+COUNTIF(CORRIDA!$M:$M,CD$2&amp;" d. "&amp;$B14)))</f>
        <v/>
      </c>
      <c r="CE14" s="97" t="str">
        <f aca="false">IF($B14=CE$2,"-",IF(COUNTIF(CORRIDA!$M:$M,$B14&amp;" d. "&amp;CE$2)+COUNTIF(CORRIDA!$M:$M,CE$2&amp;" d. "&amp;$B14)=0,"",COUNTIF(CORRIDA!$M:$M,$B14&amp;" d. "&amp;CE$2)+COUNTIF(CORRIDA!$M:$M,CE$2&amp;" d. "&amp;$B14)))</f>
        <v/>
      </c>
      <c r="CF14" s="97" t="str">
        <f aca="false">IF($B14=CF$2,"-",IF(COUNTIF(CORRIDA!$M:$M,$B14&amp;" d. "&amp;CF$2)+COUNTIF(CORRIDA!$M:$M,CF$2&amp;" d. "&amp;$B14)=0,"",COUNTIF(CORRIDA!$M:$M,$B14&amp;" d. "&amp;CF$2)+COUNTIF(CORRIDA!$M:$M,CF$2&amp;" d. "&amp;$B14)))</f>
        <v/>
      </c>
      <c r="CG14" s="97" t="str">
        <f aca="false">IF($B14=CG$2,"-",IF(COUNTIF(CORRIDA!$M:$M,$B14&amp;" d. "&amp;CG$2)+COUNTIF(CORRIDA!$M:$M,CG$2&amp;" d. "&amp;$B14)=0,"",COUNTIF(CORRIDA!$M:$M,$B14&amp;" d. "&amp;CG$2)+COUNTIF(CORRIDA!$M:$M,CG$2&amp;" d. "&amp;$B14)))</f>
        <v/>
      </c>
      <c r="CH14" s="97" t="n">
        <f aca="false">IF($B14=CH$2,"-",IF(COUNTIF(CORRIDA!$M:$M,$B14&amp;" d. "&amp;CH$2)+COUNTIF(CORRIDA!$M:$M,CH$2&amp;" d. "&amp;$B14)=0,"",COUNTIF(CORRIDA!$M:$M,$B14&amp;" d. "&amp;CH$2)+COUNTIF(CORRIDA!$M:$M,CH$2&amp;" d. "&amp;$B14)))</f>
        <v>1</v>
      </c>
      <c r="CI14" s="97" t="str">
        <f aca="false">IF($B14=CI$2,"-",IF(COUNTIF(CORRIDA!$M:$M,$B14&amp;" d. "&amp;CI$2)+COUNTIF(CORRIDA!$M:$M,CI$2&amp;" d. "&amp;$B14)=0,"",COUNTIF(CORRIDA!$M:$M,$B14&amp;" d. "&amp;CI$2)+COUNTIF(CORRIDA!$M:$M,CI$2&amp;" d. "&amp;$B14)))</f>
        <v/>
      </c>
      <c r="CJ14" s="97" t="str">
        <f aca="false">IF($B14=CJ$2,"-",IF(COUNTIF(CORRIDA!$M:$M,$B14&amp;" d. "&amp;CJ$2)+COUNTIF(CORRIDA!$M:$M,CJ$2&amp;" d. "&amp;$B14)=0,"",COUNTIF(CORRIDA!$M:$M,$B14&amp;" d. "&amp;CJ$2)+COUNTIF(CORRIDA!$M:$M,CJ$2&amp;" d. "&amp;$B14)))</f>
        <v/>
      </c>
      <c r="CK14" s="97" t="str">
        <f aca="false">IF($B14=CK$2,"-",IF(COUNTIF(CORRIDA!$M:$M,$B14&amp;" d. "&amp;CK$2)+COUNTIF(CORRIDA!$M:$M,CK$2&amp;" d. "&amp;$B14)=0,"",COUNTIF(CORRIDA!$M:$M,$B14&amp;" d. "&amp;CK$2)+COUNTIF(CORRIDA!$M:$M,CK$2&amp;" d. "&amp;$B14)))</f>
        <v/>
      </c>
      <c r="CL14" s="97" t="str">
        <f aca="false">IF($B14=CL$2,"-",IF(COUNTIF(CORRIDA!$M:$M,$B14&amp;" d. "&amp;CL$2)+COUNTIF(CORRIDA!$M:$M,CL$2&amp;" d. "&amp;$B14)=0,"",COUNTIF(CORRIDA!$M:$M,$B14&amp;" d. "&amp;CL$2)+COUNTIF(CORRIDA!$M:$M,CL$2&amp;" d. "&amp;$B14)))</f>
        <v/>
      </c>
      <c r="CM14" s="97" t="n">
        <f aca="false">IF($B14=CM$2,"-",IF(COUNTIF(CORRIDA!$M:$M,$B14&amp;" d. "&amp;CM$2)+COUNTIF(CORRIDA!$M:$M,CM$2&amp;" d. "&amp;$B14)=0,"",COUNTIF(CORRIDA!$M:$M,$B14&amp;" d. "&amp;CM$2)+COUNTIF(CORRIDA!$M:$M,CM$2&amp;" d. "&amp;$B14)))</f>
        <v>1</v>
      </c>
      <c r="CN14" s="97" t="str">
        <f aca="false">IF($B14=CN$2,"-",IF(COUNTIF(CORRIDA!$M:$M,$B14&amp;" d. "&amp;CN$2)+COUNTIF(CORRIDA!$M:$M,CN$2&amp;" d. "&amp;$B14)=0,"",COUNTIF(CORRIDA!$M:$M,$B14&amp;" d. "&amp;CN$2)+COUNTIF(CORRIDA!$M:$M,CN$2&amp;" d. "&amp;$B14)))</f>
        <v/>
      </c>
      <c r="CO14" s="97" t="str">
        <f aca="false">IF($B14=CO$2,"-",IF(COUNTIF(CORRIDA!$M:$M,$B14&amp;" d. "&amp;CO$2)+COUNTIF(CORRIDA!$M:$M,CO$2&amp;" d. "&amp;$B14)=0,"",COUNTIF(CORRIDA!$M:$M,$B14&amp;" d. "&amp;CO$2)+COUNTIF(CORRIDA!$M:$M,CO$2&amp;" d. "&amp;$B14)))</f>
        <v/>
      </c>
      <c r="CP14" s="97" t="str">
        <f aca="false">IF($B14=CP$2,"-",IF(COUNTIF(CORRIDA!$M:$M,$B14&amp;" d. "&amp;CP$2)+COUNTIF(CORRIDA!$M:$M,CP$2&amp;" d. "&amp;$B14)=0,"",COUNTIF(CORRIDA!$M:$M,$B14&amp;" d. "&amp;CP$2)+COUNTIF(CORRIDA!$M:$M,CP$2&amp;" d. "&amp;$B14)))</f>
        <v/>
      </c>
      <c r="CQ14" s="97" t="str">
        <f aca="false">IF($B14=CQ$2,"-",IF(COUNTIF(CORRIDA!$M:$M,$B14&amp;" d. "&amp;CQ$2)+COUNTIF(CORRIDA!$M:$M,CQ$2&amp;" d. "&amp;$B14)=0,"",COUNTIF(CORRIDA!$M:$M,$B14&amp;" d. "&amp;CQ$2)+COUNTIF(CORRIDA!$M:$M,CQ$2&amp;" d. "&amp;$B14)))</f>
        <v/>
      </c>
      <c r="CR14" s="97" t="n">
        <f aca="false">IF($B14=CR$2,"-",IF(COUNTIF(CORRIDA!$M:$M,$B14&amp;" d. "&amp;CR$2)+COUNTIF(CORRIDA!$M:$M,CR$2&amp;" d. "&amp;$B14)=0,"",COUNTIF(CORRIDA!$M:$M,$B14&amp;" d. "&amp;CR$2)+COUNTIF(CORRIDA!$M:$M,CR$2&amp;" d. "&amp;$B14)))</f>
        <v>1</v>
      </c>
      <c r="CS14" s="97" t="str">
        <f aca="false">IF($B14=CS$2,"-",IF(COUNTIF(CORRIDA!$M:$M,$B14&amp;" d. "&amp;CS$2)+COUNTIF(CORRIDA!$M:$M,CS$2&amp;" d. "&amp;$B14)=0,"",COUNTIF(CORRIDA!$M:$M,$B14&amp;" d. "&amp;CS$2)+COUNTIF(CORRIDA!$M:$M,CS$2&amp;" d. "&amp;$B14)))</f>
        <v/>
      </c>
      <c r="CT14" s="97" t="str">
        <f aca="false">IF($B14=CT$2,"-",IF(COUNTIF(CORRIDA!$M:$M,$B14&amp;" d. "&amp;CT$2)+COUNTIF(CORRIDA!$M:$M,CT$2&amp;" d. "&amp;$B14)=0,"",COUNTIF(CORRIDA!$M:$M,$B14&amp;" d. "&amp;CT$2)+COUNTIF(CORRIDA!$M:$M,CT$2&amp;" d. "&amp;$B14)))</f>
        <v/>
      </c>
      <c r="CU14" s="97" t="str">
        <f aca="false">IF($B14=CU$2,"-",IF(COUNTIF(CORRIDA!$M:$M,$B14&amp;" d. "&amp;CU$2)+COUNTIF(CORRIDA!$M:$M,CU$2&amp;" d. "&amp;$B14)=0,"",COUNTIF(CORRIDA!$M:$M,$B14&amp;" d. "&amp;CU$2)+COUNTIF(CORRIDA!$M:$M,CU$2&amp;" d. "&amp;$B14)))</f>
        <v/>
      </c>
      <c r="CV14" s="97" t="str">
        <f aca="false">IF($B14=CV$2,"-",IF(COUNTIF(CORRIDA!$M:$M,$B14&amp;" d. "&amp;CV$2)+COUNTIF(CORRIDA!$M:$M,CV$2&amp;" d. "&amp;$B14)=0,"",COUNTIF(CORRIDA!$M:$M,$B14&amp;" d. "&amp;CV$2)+COUNTIF(CORRIDA!$M:$M,CV$2&amp;" d. "&amp;$B14)))</f>
        <v/>
      </c>
      <c r="CW14" s="97" t="str">
        <f aca="false">IF($B14=CW$2,"-",IF(COUNTIF(CORRIDA!$M:$M,$B14&amp;" d. "&amp;CW$2)+COUNTIF(CORRIDA!$M:$M,CW$2&amp;" d. "&amp;$B14)=0,"",COUNTIF(CORRIDA!$M:$M,$B14&amp;" d. "&amp;CW$2)+COUNTIF(CORRIDA!$M:$M,CW$2&amp;" d. "&amp;$B14)))</f>
        <v/>
      </c>
      <c r="CX14" s="97" t="str">
        <f aca="false">IF($B14=CX$2,"-",IF(COUNTIF(CORRIDA!$M:$M,$B14&amp;" d. "&amp;CX$2)+COUNTIF(CORRIDA!$M:$M,CX$2&amp;" d. "&amp;$B14)=0,"",COUNTIF(CORRIDA!$M:$M,$B14&amp;" d. "&amp;CX$2)+COUNTIF(CORRIDA!$M:$M,CX$2&amp;" d. "&amp;$B14)))</f>
        <v/>
      </c>
      <c r="CY14" s="97" t="n">
        <f aca="false">IF($B14=CY$2,"-",IF(COUNTIF(CORRIDA!$M:$M,$B14&amp;" d. "&amp;CY$2)+COUNTIF(CORRIDA!$M:$M,CY$2&amp;" d. "&amp;$B14)=0,"",COUNTIF(CORRIDA!$M:$M,$B14&amp;" d. "&amp;CY$2)+COUNTIF(CORRIDA!$M:$M,CY$2&amp;" d. "&amp;$B14)))</f>
        <v>2</v>
      </c>
      <c r="CZ14" s="97" t="n">
        <f aca="false">IF($B14=CZ$2,"-",IF(COUNTIF(CORRIDA!$M:$M,$B14&amp;" d. "&amp;CZ$2)+COUNTIF(CORRIDA!$M:$M,CZ$2&amp;" d. "&amp;$B14)=0,"",COUNTIF(CORRIDA!$M:$M,$B14&amp;" d. "&amp;CZ$2)+COUNTIF(CORRIDA!$M:$M,CZ$2&amp;" d. "&amp;$B14)))</f>
        <v>1</v>
      </c>
      <c r="DA14" s="97" t="str">
        <f aca="false">IF($B14=DA$2,"-",IF(COUNTIF(CORRIDA!$M:$M,$B14&amp;" d. "&amp;DA$2)+COUNTIF(CORRIDA!$M:$M,DA$2&amp;" d. "&amp;$B14)=0,"",COUNTIF(CORRIDA!$M:$M,$B14&amp;" d. "&amp;DA$2)+COUNTIF(CORRIDA!$M:$M,DA$2&amp;" d. "&amp;$B14)))</f>
        <v/>
      </c>
      <c r="DB14" s="97" t="str">
        <f aca="false">IF($B14=DB$2,"-",IF(COUNTIF(CORRIDA!$M:$M,$B14&amp;" d. "&amp;DB$2)+COUNTIF(CORRIDA!$M:$M,DB$2&amp;" d. "&amp;$B14)=0,"",COUNTIF(CORRIDA!$M:$M,$B14&amp;" d. "&amp;DB$2)+COUNTIF(CORRIDA!$M:$M,DB$2&amp;" d. "&amp;$B14)))</f>
        <v/>
      </c>
      <c r="DC14" s="97" t="str">
        <f aca="false">IF($B14=DC$2,"-",IF(COUNTIF(CORRIDA!$M:$M,$B14&amp;" d. "&amp;DC$2)+COUNTIF(CORRIDA!$M:$M,DC$2&amp;" d. "&amp;$B14)=0,"",COUNTIF(CORRIDA!$M:$M,$B14&amp;" d. "&amp;DC$2)+COUNTIF(CORRIDA!$M:$M,DC$2&amp;" d. "&amp;$B14)))</f>
        <v/>
      </c>
      <c r="DD14" s="89" t="n">
        <f aca="false">SUM(BF14:DC14)</f>
        <v>7</v>
      </c>
      <c r="DE14" s="91" t="n">
        <f aca="false">COUNTIF(BF14:DC14,"&gt;0")</f>
        <v>6</v>
      </c>
      <c r="DF14" s="92" t="n">
        <f aca="false">IF(COUNTIF(BF14:DC14,"&gt;0")&lt;10,0,QUOTIENT(COUNTIF(BF14:DC14,"&gt;0"),5)*50)</f>
        <v>0</v>
      </c>
      <c r="DG14" s="93"/>
      <c r="DH14" s="87" t="str">
        <f aca="false">BE14</f>
        <v>Elias</v>
      </c>
      <c r="DI14" s="97" t="n">
        <f aca="false">IF($B14=DI$2,0,IF(COUNTIF(CORRIDA!$M:$M,$B14&amp;" d. "&amp;DI$2)+COUNTIF(CORRIDA!$M:$M,DI$2&amp;" d. "&amp;$B14)=0,0,COUNTIF(CORRIDA!$M:$M,$B14&amp;" d. "&amp;DI$2)+COUNTIF(CORRIDA!$M:$M,DI$2&amp;" d. "&amp;$B14)))</f>
        <v>0</v>
      </c>
      <c r="DJ14" s="97" t="n">
        <f aca="false">IF($B14=DJ$2,0,IF(COUNTIF(CORRIDA!$M:$M,$B14&amp;" d. "&amp;DJ$2)+COUNTIF(CORRIDA!$M:$M,DJ$2&amp;" d. "&amp;$B14)=0,0,COUNTIF(CORRIDA!$M:$M,$B14&amp;" d. "&amp;DJ$2)+COUNTIF(CORRIDA!$M:$M,DJ$2&amp;" d. "&amp;$B14)))</f>
        <v>0</v>
      </c>
      <c r="DK14" s="97" t="n">
        <f aca="false">IF($B14=DK$2,0,IF(COUNTIF(CORRIDA!$M:$M,$B14&amp;" d. "&amp;DK$2)+COUNTIF(CORRIDA!$M:$M,DK$2&amp;" d. "&amp;$B14)=0,0,COUNTIF(CORRIDA!$M:$M,$B14&amp;" d. "&amp;DK$2)+COUNTIF(CORRIDA!$M:$M,DK$2&amp;" d. "&amp;$B14)))</f>
        <v>0</v>
      </c>
      <c r="DL14" s="97" t="n">
        <f aca="false">IF($B14=DL$2,0,IF(COUNTIF(CORRIDA!$M:$M,$B14&amp;" d. "&amp;DL$2)+COUNTIF(CORRIDA!$M:$M,DL$2&amp;" d. "&amp;$B14)=0,0,COUNTIF(CORRIDA!$M:$M,$B14&amp;" d. "&amp;DL$2)+COUNTIF(CORRIDA!$M:$M,DL$2&amp;" d. "&amp;$B14)))</f>
        <v>1</v>
      </c>
      <c r="DM14" s="97" t="n">
        <f aca="false">IF($B14=DM$2,0,IF(COUNTIF(CORRIDA!$M:$M,$B14&amp;" d. "&amp;DM$2)+COUNTIF(CORRIDA!$M:$M,DM$2&amp;" d. "&amp;$B14)=0,0,COUNTIF(CORRIDA!$M:$M,$B14&amp;" d. "&amp;DM$2)+COUNTIF(CORRIDA!$M:$M,DM$2&amp;" d. "&amp;$B14)))</f>
        <v>0</v>
      </c>
      <c r="DN14" s="97" t="n">
        <f aca="false">IF($B14=DN$2,0,IF(COUNTIF(CORRIDA!$M:$M,$B14&amp;" d. "&amp;DN$2)+COUNTIF(CORRIDA!$M:$M,DN$2&amp;" d. "&amp;$B14)=0,0,COUNTIF(CORRIDA!$M:$M,$B14&amp;" d. "&amp;DN$2)+COUNTIF(CORRIDA!$M:$M,DN$2&amp;" d. "&amp;$B14)))</f>
        <v>0</v>
      </c>
      <c r="DO14" s="97" t="n">
        <f aca="false">IF($B14=DO$2,0,IF(COUNTIF(CORRIDA!$M:$M,$B14&amp;" d. "&amp;DO$2)+COUNTIF(CORRIDA!$M:$M,DO$2&amp;" d. "&amp;$B14)=0,0,COUNTIF(CORRIDA!$M:$M,$B14&amp;" d. "&amp;DO$2)+COUNTIF(CORRIDA!$M:$M,DO$2&amp;" d. "&amp;$B14)))</f>
        <v>0</v>
      </c>
      <c r="DP14" s="97" t="n">
        <f aca="false">IF($B14=DP$2,0,IF(COUNTIF(CORRIDA!$M:$M,$B14&amp;" d. "&amp;DP$2)+COUNTIF(CORRIDA!$M:$M,DP$2&amp;" d. "&amp;$B14)=0,0,COUNTIF(CORRIDA!$M:$M,$B14&amp;" d. "&amp;DP$2)+COUNTIF(CORRIDA!$M:$M,DP$2&amp;" d. "&amp;$B14)))</f>
        <v>0</v>
      </c>
      <c r="DQ14" s="97" t="n">
        <f aca="false">IF($B14=DQ$2,0,IF(COUNTIF(CORRIDA!$M:$M,$B14&amp;" d. "&amp;DQ$2)+COUNTIF(CORRIDA!$M:$M,DQ$2&amp;" d. "&amp;$B14)=0,0,COUNTIF(CORRIDA!$M:$M,$B14&amp;" d. "&amp;DQ$2)+COUNTIF(CORRIDA!$M:$M,DQ$2&amp;" d. "&amp;$B14)))</f>
        <v>0</v>
      </c>
      <c r="DR14" s="97" t="n">
        <f aca="false">IF($B14=DR$2,0,IF(COUNTIF(CORRIDA!$M:$M,$B14&amp;" d. "&amp;DR$2)+COUNTIF(CORRIDA!$M:$M,DR$2&amp;" d. "&amp;$B14)=0,0,COUNTIF(CORRIDA!$M:$M,$B14&amp;" d. "&amp;DR$2)+COUNTIF(CORRIDA!$M:$M,DR$2&amp;" d. "&amp;$B14)))</f>
        <v>0</v>
      </c>
      <c r="DS14" s="97" t="n">
        <f aca="false">IF($B14=DS$2,0,IF(COUNTIF(CORRIDA!$M:$M,$B14&amp;" d. "&amp;DS$2)+COUNTIF(CORRIDA!$M:$M,DS$2&amp;" d. "&amp;$B14)=0,0,COUNTIF(CORRIDA!$M:$M,$B14&amp;" d. "&amp;DS$2)+COUNTIF(CORRIDA!$M:$M,DS$2&amp;" d. "&amp;$B14)))</f>
        <v>0</v>
      </c>
      <c r="DT14" s="97" t="n">
        <f aca="false">IF($B14=DT$2,0,IF(COUNTIF(CORRIDA!$M:$M,$B14&amp;" d. "&amp;DT$2)+COUNTIF(CORRIDA!$M:$M,DT$2&amp;" d. "&amp;$B14)=0,0,COUNTIF(CORRIDA!$M:$M,$B14&amp;" d. "&amp;DT$2)+COUNTIF(CORRIDA!$M:$M,DT$2&amp;" d. "&amp;$B14)))</f>
        <v>0</v>
      </c>
      <c r="DU14" s="97" t="n">
        <f aca="false">IF($B14=DU$2,0,IF(COUNTIF(CORRIDA!$M:$M,$B14&amp;" d. "&amp;DU$2)+COUNTIF(CORRIDA!$M:$M,DU$2&amp;" d. "&amp;$B14)=0,0,COUNTIF(CORRIDA!$M:$M,$B14&amp;" d. "&amp;DU$2)+COUNTIF(CORRIDA!$M:$M,DU$2&amp;" d. "&amp;$B14)))</f>
        <v>0</v>
      </c>
      <c r="DV14" s="97" t="n">
        <f aca="false">IF($B14=DV$2,0,IF(COUNTIF(CORRIDA!$M:$M,$B14&amp;" d. "&amp;DV$2)+COUNTIF(CORRIDA!$M:$M,DV$2&amp;" d. "&amp;$B14)=0,0,COUNTIF(CORRIDA!$M:$M,$B14&amp;" d. "&amp;DV$2)+COUNTIF(CORRIDA!$M:$M,DV$2&amp;" d. "&amp;$B14)))</f>
        <v>0</v>
      </c>
      <c r="DW14" s="97" t="n">
        <f aca="false">IF($B14=DW$2,0,IF(COUNTIF(CORRIDA!$M:$M,$B14&amp;" d. "&amp;DW$2)+COUNTIF(CORRIDA!$M:$M,DW$2&amp;" d. "&amp;$B14)=0,0,COUNTIF(CORRIDA!$M:$M,$B14&amp;" d. "&amp;DW$2)+COUNTIF(CORRIDA!$M:$M,DW$2&amp;" d. "&amp;$B14)))</f>
        <v>0</v>
      </c>
      <c r="DX14" s="97" t="n">
        <f aca="false">IF($B14=DX$2,0,IF(COUNTIF(CORRIDA!$M:$M,$B14&amp;" d. "&amp;DX$2)+COUNTIF(CORRIDA!$M:$M,DX$2&amp;" d. "&amp;$B14)=0,0,COUNTIF(CORRIDA!$M:$M,$B14&amp;" d. "&amp;DX$2)+COUNTIF(CORRIDA!$M:$M,DX$2&amp;" d. "&amp;$B14)))</f>
        <v>0</v>
      </c>
      <c r="DY14" s="97" t="n">
        <f aca="false">IF($B14=DY$2,0,IF(COUNTIF(CORRIDA!$M:$M,$B14&amp;" d. "&amp;DY$2)+COUNTIF(CORRIDA!$M:$M,DY$2&amp;" d. "&amp;$B14)=0,0,COUNTIF(CORRIDA!$M:$M,$B14&amp;" d. "&amp;DY$2)+COUNTIF(CORRIDA!$M:$M,DY$2&amp;" d. "&amp;$B14)))</f>
        <v>0</v>
      </c>
      <c r="DZ14" s="97" t="n">
        <f aca="false">IF($B14=DZ$2,0,IF(COUNTIF(CORRIDA!$M:$M,$B14&amp;" d. "&amp;DZ$2)+COUNTIF(CORRIDA!$M:$M,DZ$2&amp;" d. "&amp;$B14)=0,0,COUNTIF(CORRIDA!$M:$M,$B14&amp;" d. "&amp;DZ$2)+COUNTIF(CORRIDA!$M:$M,DZ$2&amp;" d. "&amp;$B14)))</f>
        <v>0</v>
      </c>
      <c r="EA14" s="97" t="n">
        <f aca="false">IF($B14=EA$2,0,IF(COUNTIF(CORRIDA!$M:$M,$B14&amp;" d. "&amp;EA$2)+COUNTIF(CORRIDA!$M:$M,EA$2&amp;" d. "&amp;$B14)=0,0,COUNTIF(CORRIDA!$M:$M,$B14&amp;" d. "&amp;EA$2)+COUNTIF(CORRIDA!$M:$M,EA$2&amp;" d. "&amp;$B14)))</f>
        <v>0</v>
      </c>
      <c r="EB14" s="97" t="n">
        <f aca="false">IF($B14=EB$2,0,IF(COUNTIF(CORRIDA!$M:$M,$B14&amp;" d. "&amp;EB$2)+COUNTIF(CORRIDA!$M:$M,EB$2&amp;" d. "&amp;$B14)=0,0,COUNTIF(CORRIDA!$M:$M,$B14&amp;" d. "&amp;EB$2)+COUNTIF(CORRIDA!$M:$M,EB$2&amp;" d. "&amp;$B14)))</f>
        <v>0</v>
      </c>
      <c r="EC14" s="97" t="n">
        <f aca="false">IF($B14=EC$2,0,IF(COUNTIF(CORRIDA!$M:$M,$B14&amp;" d. "&amp;EC$2)+COUNTIF(CORRIDA!$M:$M,EC$2&amp;" d. "&amp;$B14)=0,0,COUNTIF(CORRIDA!$M:$M,$B14&amp;" d. "&amp;EC$2)+COUNTIF(CORRIDA!$M:$M,EC$2&amp;" d. "&amp;$B14)))</f>
        <v>0</v>
      </c>
      <c r="ED14" s="97" t="n">
        <f aca="false">IF($B14=ED$2,0,IF(COUNTIF(CORRIDA!$M:$M,$B14&amp;" d. "&amp;ED$2)+COUNTIF(CORRIDA!$M:$M,ED$2&amp;" d. "&amp;$B14)=0,0,COUNTIF(CORRIDA!$M:$M,$B14&amp;" d. "&amp;ED$2)+COUNTIF(CORRIDA!$M:$M,ED$2&amp;" d. "&amp;$B14)))</f>
        <v>0</v>
      </c>
      <c r="EE14" s="97" t="n">
        <f aca="false">IF($B14=EE$2,0,IF(COUNTIF(CORRIDA!$M:$M,$B14&amp;" d. "&amp;EE$2)+COUNTIF(CORRIDA!$M:$M,EE$2&amp;" d. "&amp;$B14)=0,0,COUNTIF(CORRIDA!$M:$M,$B14&amp;" d. "&amp;EE$2)+COUNTIF(CORRIDA!$M:$M,EE$2&amp;" d. "&amp;$B14)))</f>
        <v>0</v>
      </c>
      <c r="EF14" s="97" t="n">
        <f aca="false">IF($B14=EF$2,0,IF(COUNTIF(CORRIDA!$M:$M,$B14&amp;" d. "&amp;EF$2)+COUNTIF(CORRIDA!$M:$M,EF$2&amp;" d. "&amp;$B14)=0,0,COUNTIF(CORRIDA!$M:$M,$B14&amp;" d. "&amp;EF$2)+COUNTIF(CORRIDA!$M:$M,EF$2&amp;" d. "&amp;$B14)))</f>
        <v>0</v>
      </c>
      <c r="EG14" s="97" t="n">
        <f aca="false">IF($B14=EG$2,0,IF(COUNTIF(CORRIDA!$M:$M,$B14&amp;" d. "&amp;EG$2)+COUNTIF(CORRIDA!$M:$M,EG$2&amp;" d. "&amp;$B14)=0,0,COUNTIF(CORRIDA!$M:$M,$B14&amp;" d. "&amp;EG$2)+COUNTIF(CORRIDA!$M:$M,EG$2&amp;" d. "&amp;$B14)))</f>
        <v>0</v>
      </c>
      <c r="EH14" s="97" t="n">
        <f aca="false">IF($B14=EH$2,0,IF(COUNTIF(CORRIDA!$M:$M,$B14&amp;" d. "&amp;EH$2)+COUNTIF(CORRIDA!$M:$M,EH$2&amp;" d. "&amp;$B14)=0,0,COUNTIF(CORRIDA!$M:$M,$B14&amp;" d. "&amp;EH$2)+COUNTIF(CORRIDA!$M:$M,EH$2&amp;" d. "&amp;$B14)))</f>
        <v>0</v>
      </c>
      <c r="EI14" s="97" t="n">
        <f aca="false">IF($B14=EI$2,0,IF(COUNTIF(CORRIDA!$M:$M,$B14&amp;" d. "&amp;EI$2)+COUNTIF(CORRIDA!$M:$M,EI$2&amp;" d. "&amp;$B14)=0,0,COUNTIF(CORRIDA!$M:$M,$B14&amp;" d. "&amp;EI$2)+COUNTIF(CORRIDA!$M:$M,EI$2&amp;" d. "&amp;$B14)))</f>
        <v>0</v>
      </c>
      <c r="EJ14" s="97" t="n">
        <f aca="false">IF($B14=EJ$2,0,IF(COUNTIF(CORRIDA!$M:$M,$B14&amp;" d. "&amp;EJ$2)+COUNTIF(CORRIDA!$M:$M,EJ$2&amp;" d. "&amp;$B14)=0,0,COUNTIF(CORRIDA!$M:$M,$B14&amp;" d. "&amp;EJ$2)+COUNTIF(CORRIDA!$M:$M,EJ$2&amp;" d. "&amp;$B14)))</f>
        <v>0</v>
      </c>
      <c r="EK14" s="97" t="n">
        <f aca="false">IF($B14=EK$2,0,IF(COUNTIF(CORRIDA!$M:$M,$B14&amp;" d. "&amp;EK$2)+COUNTIF(CORRIDA!$M:$M,EK$2&amp;" d. "&amp;$B14)=0,0,COUNTIF(CORRIDA!$M:$M,$B14&amp;" d. "&amp;EK$2)+COUNTIF(CORRIDA!$M:$M,EK$2&amp;" d. "&amp;$B14)))</f>
        <v>1</v>
      </c>
      <c r="EL14" s="97" t="n">
        <f aca="false">IF($B14=EL$2,0,IF(COUNTIF(CORRIDA!$M:$M,$B14&amp;" d. "&amp;EL$2)+COUNTIF(CORRIDA!$M:$M,EL$2&amp;" d. "&amp;$B14)=0,0,COUNTIF(CORRIDA!$M:$M,$B14&amp;" d. "&amp;EL$2)+COUNTIF(CORRIDA!$M:$M,EL$2&amp;" d. "&amp;$B14)))</f>
        <v>0</v>
      </c>
      <c r="EM14" s="97" t="n">
        <f aca="false">IF($B14=EM$2,0,IF(COUNTIF(CORRIDA!$M:$M,$B14&amp;" d. "&amp;EM$2)+COUNTIF(CORRIDA!$M:$M,EM$2&amp;" d. "&amp;$B14)=0,0,COUNTIF(CORRIDA!$M:$M,$B14&amp;" d. "&amp;EM$2)+COUNTIF(CORRIDA!$M:$M,EM$2&amp;" d. "&amp;$B14)))</f>
        <v>0</v>
      </c>
      <c r="EN14" s="97" t="n">
        <f aca="false">IF($B14=EN$2,0,IF(COUNTIF(CORRIDA!$M:$M,$B14&amp;" d. "&amp;EN$2)+COUNTIF(CORRIDA!$M:$M,EN$2&amp;" d. "&amp;$B14)=0,0,COUNTIF(CORRIDA!$M:$M,$B14&amp;" d. "&amp;EN$2)+COUNTIF(CORRIDA!$M:$M,EN$2&amp;" d. "&amp;$B14)))</f>
        <v>0</v>
      </c>
      <c r="EO14" s="97" t="n">
        <f aca="false">IF($B14=EO$2,0,IF(COUNTIF(CORRIDA!$M:$M,$B14&amp;" d. "&amp;EO$2)+COUNTIF(CORRIDA!$M:$M,EO$2&amp;" d. "&amp;$B14)=0,0,COUNTIF(CORRIDA!$M:$M,$B14&amp;" d. "&amp;EO$2)+COUNTIF(CORRIDA!$M:$M,EO$2&amp;" d. "&amp;$B14)))</f>
        <v>0</v>
      </c>
      <c r="EP14" s="97" t="n">
        <f aca="false">IF($B14=EP$2,0,IF(COUNTIF(CORRIDA!$M:$M,$B14&amp;" d. "&amp;EP$2)+COUNTIF(CORRIDA!$M:$M,EP$2&amp;" d. "&amp;$B14)=0,0,COUNTIF(CORRIDA!$M:$M,$B14&amp;" d. "&amp;EP$2)+COUNTIF(CORRIDA!$M:$M,EP$2&amp;" d. "&amp;$B14)))</f>
        <v>1</v>
      </c>
      <c r="EQ14" s="97" t="n">
        <f aca="false">IF($B14=EQ$2,0,IF(COUNTIF(CORRIDA!$M:$M,$B14&amp;" d. "&amp;EQ$2)+COUNTIF(CORRIDA!$M:$M,EQ$2&amp;" d. "&amp;$B14)=0,0,COUNTIF(CORRIDA!$M:$M,$B14&amp;" d. "&amp;EQ$2)+COUNTIF(CORRIDA!$M:$M,EQ$2&amp;" d. "&amp;$B14)))</f>
        <v>0</v>
      </c>
      <c r="ER14" s="97" t="n">
        <f aca="false">IF($B14=ER$2,0,IF(COUNTIF(CORRIDA!$M:$M,$B14&amp;" d. "&amp;ER$2)+COUNTIF(CORRIDA!$M:$M,ER$2&amp;" d. "&amp;$B14)=0,0,COUNTIF(CORRIDA!$M:$M,$B14&amp;" d. "&amp;ER$2)+COUNTIF(CORRIDA!$M:$M,ER$2&amp;" d. "&amp;$B14)))</f>
        <v>0</v>
      </c>
      <c r="ES14" s="97" t="n">
        <f aca="false">IF($B14=ES$2,0,IF(COUNTIF(CORRIDA!$M:$M,$B14&amp;" d. "&amp;ES$2)+COUNTIF(CORRIDA!$M:$M,ES$2&amp;" d. "&amp;$B14)=0,0,COUNTIF(CORRIDA!$M:$M,$B14&amp;" d. "&amp;ES$2)+COUNTIF(CORRIDA!$M:$M,ES$2&amp;" d. "&amp;$B14)))</f>
        <v>0</v>
      </c>
      <c r="ET14" s="97" t="n">
        <f aca="false">IF($B14=ET$2,0,IF(COUNTIF(CORRIDA!$M:$M,$B14&amp;" d. "&amp;ET$2)+COUNTIF(CORRIDA!$M:$M,ET$2&amp;" d. "&amp;$B14)=0,0,COUNTIF(CORRIDA!$M:$M,$B14&amp;" d. "&amp;ET$2)+COUNTIF(CORRIDA!$M:$M,ET$2&amp;" d. "&amp;$B14)))</f>
        <v>0</v>
      </c>
      <c r="EU14" s="97" t="n">
        <f aca="false">IF($B14=EU$2,0,IF(COUNTIF(CORRIDA!$M:$M,$B14&amp;" d. "&amp;EU$2)+COUNTIF(CORRIDA!$M:$M,EU$2&amp;" d. "&amp;$B14)=0,0,COUNTIF(CORRIDA!$M:$M,$B14&amp;" d. "&amp;EU$2)+COUNTIF(CORRIDA!$M:$M,EU$2&amp;" d. "&amp;$B14)))</f>
        <v>1</v>
      </c>
      <c r="EV14" s="97" t="n">
        <f aca="false">IF($B14=EV$2,0,IF(COUNTIF(CORRIDA!$M:$M,$B14&amp;" d. "&amp;EV$2)+COUNTIF(CORRIDA!$M:$M,EV$2&amp;" d. "&amp;$B14)=0,0,COUNTIF(CORRIDA!$M:$M,$B14&amp;" d. "&amp;EV$2)+COUNTIF(CORRIDA!$M:$M,EV$2&amp;" d. "&amp;$B14)))</f>
        <v>0</v>
      </c>
      <c r="EW14" s="97" t="n">
        <f aca="false">IF($B14=EW$2,0,IF(COUNTIF(CORRIDA!$M:$M,$B14&amp;" d. "&amp;EW$2)+COUNTIF(CORRIDA!$M:$M,EW$2&amp;" d. "&amp;$B14)=0,0,COUNTIF(CORRIDA!$M:$M,$B14&amp;" d. "&amp;EW$2)+COUNTIF(CORRIDA!$M:$M,EW$2&amp;" d. "&amp;$B14)))</f>
        <v>0</v>
      </c>
      <c r="EX14" s="97" t="n">
        <f aca="false">IF($B14=EX$2,0,IF(COUNTIF(CORRIDA!$M:$M,$B14&amp;" d. "&amp;EX$2)+COUNTIF(CORRIDA!$M:$M,EX$2&amp;" d. "&amp;$B14)=0,0,COUNTIF(CORRIDA!$M:$M,$B14&amp;" d. "&amp;EX$2)+COUNTIF(CORRIDA!$M:$M,EX$2&amp;" d. "&amp;$B14)))</f>
        <v>0</v>
      </c>
      <c r="EY14" s="97" t="n">
        <f aca="false">IF($B14=EY$2,0,IF(COUNTIF(CORRIDA!$M:$M,$B14&amp;" d. "&amp;EY$2)+COUNTIF(CORRIDA!$M:$M,EY$2&amp;" d. "&amp;$B14)=0,0,COUNTIF(CORRIDA!$M:$M,$B14&amp;" d. "&amp;EY$2)+COUNTIF(CORRIDA!$M:$M,EY$2&amp;" d. "&amp;$B14)))</f>
        <v>0</v>
      </c>
      <c r="EZ14" s="97" t="n">
        <f aca="false">IF($B14=EZ$2,0,IF(COUNTIF(CORRIDA!$M:$M,$B14&amp;" d. "&amp;EZ$2)+COUNTIF(CORRIDA!$M:$M,EZ$2&amp;" d. "&amp;$B14)=0,0,COUNTIF(CORRIDA!$M:$M,$B14&amp;" d. "&amp;EZ$2)+COUNTIF(CORRIDA!$M:$M,EZ$2&amp;" d. "&amp;$B14)))</f>
        <v>0</v>
      </c>
      <c r="FA14" s="97" t="n">
        <f aca="false">IF($B14=FA$2,0,IF(COUNTIF(CORRIDA!$M:$M,$B14&amp;" d. "&amp;FA$2)+COUNTIF(CORRIDA!$M:$M,FA$2&amp;" d. "&amp;$B14)=0,0,COUNTIF(CORRIDA!$M:$M,$B14&amp;" d. "&amp;FA$2)+COUNTIF(CORRIDA!$M:$M,FA$2&amp;" d. "&amp;$B14)))</f>
        <v>0</v>
      </c>
      <c r="FB14" s="97" t="n">
        <f aca="false">IF($B14=FB$2,0,IF(COUNTIF(CORRIDA!$M:$M,$B14&amp;" d. "&amp;FB$2)+COUNTIF(CORRIDA!$M:$M,FB$2&amp;" d. "&amp;$B14)=0,0,COUNTIF(CORRIDA!$M:$M,$B14&amp;" d. "&amp;FB$2)+COUNTIF(CORRIDA!$M:$M,FB$2&amp;" d. "&amp;$B14)))</f>
        <v>2</v>
      </c>
      <c r="FC14" s="97" t="n">
        <f aca="false">IF($B14=FC$2,0,IF(COUNTIF(CORRIDA!$M:$M,$B14&amp;" d. "&amp;FC$2)+COUNTIF(CORRIDA!$M:$M,FC$2&amp;" d. "&amp;$B14)=0,0,COUNTIF(CORRIDA!$M:$M,$B14&amp;" d. "&amp;FC$2)+COUNTIF(CORRIDA!$M:$M,FC$2&amp;" d. "&amp;$B14)))</f>
        <v>1</v>
      </c>
      <c r="FD14" s="97" t="n">
        <f aca="false">IF($B14=FD$2,0,IF(COUNTIF(CORRIDA!$M:$M,$B14&amp;" d. "&amp;FD$2)+COUNTIF(CORRIDA!$M:$M,FD$2&amp;" d. "&amp;$B14)=0,0,COUNTIF(CORRIDA!$M:$M,$B14&amp;" d. "&amp;FD$2)+COUNTIF(CORRIDA!$M:$M,FD$2&amp;" d. "&amp;$B14)))</f>
        <v>0</v>
      </c>
      <c r="FE14" s="97" t="n">
        <f aca="false">IF($B14=FE$2,0,IF(COUNTIF(CORRIDA!$M:$M,$B14&amp;" d. "&amp;FE$2)+COUNTIF(CORRIDA!$M:$M,FE$2&amp;" d. "&amp;$B14)=0,0,COUNTIF(CORRIDA!$M:$M,$B14&amp;" d. "&amp;FE$2)+COUNTIF(CORRIDA!$M:$M,FE$2&amp;" d. "&amp;$B14)))</f>
        <v>0</v>
      </c>
      <c r="FF14" s="97" t="n">
        <f aca="false">IF($B14=FF$2,0,IF(COUNTIF(CORRIDA!$M:$M,$B14&amp;" d. "&amp;FF$2)+COUNTIF(CORRIDA!$M:$M,FF$2&amp;" d. "&amp;$B14)=0,0,COUNTIF(CORRIDA!$M:$M,$B14&amp;" d. "&amp;FF$2)+COUNTIF(CORRIDA!$M:$M,FF$2&amp;" d. "&amp;$B14)))</f>
        <v>0</v>
      </c>
      <c r="FG14" s="89" t="n">
        <f aca="false">SUM(DI14:EW14)</f>
        <v>4</v>
      </c>
      <c r="FH14" s="94"/>
      <c r="FI14" s="87" t="str">
        <f aca="false">BE14</f>
        <v>Elias</v>
      </c>
      <c r="FJ14" s="95" t="n">
        <f aca="false">COUNTIF(BF14:DC14,"&gt;0")</f>
        <v>6</v>
      </c>
      <c r="FK14" s="95" t="n">
        <f aca="false">AVERAGE(BF14:DC14)</f>
        <v>1.16666666666667</v>
      </c>
      <c r="FL14" s="95" t="n">
        <f aca="false">_xlfn.STDEV.P(BF14:DC14)</f>
        <v>0.372677996249965</v>
      </c>
    </row>
    <row r="15" customFormat="false" ht="12.75" hidden="false" customHeight="false" outlineLevel="0" collapsed="false">
      <c r="B15" s="87" t="str">
        <f aca="false">INTRO!B15</f>
        <v>Fabinho</v>
      </c>
      <c r="C15" s="88" t="str">
        <f aca="false">IF($B15=C$2,"-",IF(COUNTIF(CORRIDA!$M:$M,$B15&amp;" d. "&amp;C$2)=0,"",COUNTIF(CORRIDA!$M:$M,$B15&amp;" d. "&amp;C$2)))</f>
        <v/>
      </c>
      <c r="D15" s="88" t="str">
        <f aca="false">IF($B15=D$2,"-",IF(COUNTIF(CORRIDA!$M:$M,$B15&amp;" d. "&amp;D$2)=0,"",COUNTIF(CORRIDA!$M:$M,$B15&amp;" d. "&amp;D$2)))</f>
        <v/>
      </c>
      <c r="E15" s="88" t="str">
        <f aca="false">IF($B15=E$2,"-",IF(COUNTIF(CORRIDA!$M:$M,$B15&amp;" d. "&amp;E$2)=0,"",COUNTIF(CORRIDA!$M:$M,$B15&amp;" d. "&amp;E$2)))</f>
        <v/>
      </c>
      <c r="F15" s="88" t="str">
        <f aca="false">IF($B15=F$2,"-",IF(COUNTIF(CORRIDA!$M:$M,$B15&amp;" d. "&amp;F$2)=0,"",COUNTIF(CORRIDA!$M:$M,$B15&amp;" d. "&amp;F$2)))</f>
        <v/>
      </c>
      <c r="G15" s="88" t="str">
        <f aca="false">IF($B15=G$2,"-",IF(COUNTIF(CORRIDA!$M:$M,$B15&amp;" d. "&amp;G$2)=0,"",COUNTIF(CORRIDA!$M:$M,$B15&amp;" d. "&amp;G$2)))</f>
        <v/>
      </c>
      <c r="H15" s="88" t="str">
        <f aca="false">IF($B15=H$2,"-",IF(COUNTIF(CORRIDA!$M:$M,$B15&amp;" d. "&amp;H$2)=0,"",COUNTIF(CORRIDA!$M:$M,$B15&amp;" d. "&amp;H$2)))</f>
        <v/>
      </c>
      <c r="I15" s="88" t="str">
        <f aca="false">IF($B15=I$2,"-",IF(COUNTIF(CORRIDA!$M:$M,$B15&amp;" d. "&amp;I$2)=0,"",COUNTIF(CORRIDA!$M:$M,$B15&amp;" d. "&amp;I$2)))</f>
        <v/>
      </c>
      <c r="J15" s="88" t="str">
        <f aca="false">IF($B15=J$2,"-",IF(COUNTIF(CORRIDA!$M:$M,$B15&amp;" d. "&amp;J$2)=0,"",COUNTIF(CORRIDA!$M:$M,$B15&amp;" d. "&amp;J$2)))</f>
        <v/>
      </c>
      <c r="K15" s="88" t="str">
        <f aca="false">IF($B15=K$2,"-",IF(COUNTIF(CORRIDA!$M:$M,$B15&amp;" d. "&amp;K$2)=0,"",COUNTIF(CORRIDA!$M:$M,$B15&amp;" d. "&amp;K$2)))</f>
        <v/>
      </c>
      <c r="L15" s="88" t="str">
        <f aca="false">IF($B15=L$2,"-",IF(COUNTIF(CORRIDA!$M:$M,$B15&amp;" d. "&amp;L$2)=0,"",COUNTIF(CORRIDA!$M:$M,$B15&amp;" d. "&amp;L$2)))</f>
        <v/>
      </c>
      <c r="M15" s="88" t="str">
        <f aca="false">IF($B15=M$2,"-",IF(COUNTIF(CORRIDA!$M:$M,$B15&amp;" d. "&amp;M$2)=0,"",COUNTIF(CORRIDA!$M:$M,$B15&amp;" d. "&amp;M$2)))</f>
        <v/>
      </c>
      <c r="N15" s="88" t="str">
        <f aca="false">IF($B15=N$2,"-",IF(COUNTIF(CORRIDA!$M:$M,$B15&amp;" d. "&amp;N$2)=0,"",COUNTIF(CORRIDA!$M:$M,$B15&amp;" d. "&amp;N$2)))</f>
        <v/>
      </c>
      <c r="O15" s="88" t="str">
        <f aca="false">IF($B15=O$2,"-",IF(COUNTIF(CORRIDA!$M:$M,$B15&amp;" d. "&amp;O$2)=0,"",COUNTIF(CORRIDA!$M:$M,$B15&amp;" d. "&amp;O$2)))</f>
        <v>-</v>
      </c>
      <c r="P15" s="88" t="str">
        <f aca="false">IF($B15=P$2,"-",IF(COUNTIF(CORRIDA!$M:$M,$B15&amp;" d. "&amp;P$2)=0,"",COUNTIF(CORRIDA!$M:$M,$B15&amp;" d. "&amp;P$2)))</f>
        <v/>
      </c>
      <c r="Q15" s="88" t="str">
        <f aca="false">IF($B15=Q$2,"-",IF(COUNTIF(CORRIDA!$M:$M,$B15&amp;" d. "&amp;Q$2)=0,"",COUNTIF(CORRIDA!$M:$M,$B15&amp;" d. "&amp;Q$2)))</f>
        <v/>
      </c>
      <c r="R15" s="88" t="str">
        <f aca="false">IF($B15=R$2,"-",IF(COUNTIF(CORRIDA!$M:$M,$B15&amp;" d. "&amp;R$2)=0,"",COUNTIF(CORRIDA!$M:$M,$B15&amp;" d. "&amp;R$2)))</f>
        <v/>
      </c>
      <c r="S15" s="88" t="str">
        <f aca="false">IF($B15=S$2,"-",IF(COUNTIF(CORRIDA!$M:$M,$B15&amp;" d. "&amp;S$2)=0,"",COUNTIF(CORRIDA!$M:$M,$B15&amp;" d. "&amp;S$2)))</f>
        <v/>
      </c>
      <c r="T15" s="88" t="str">
        <f aca="false">IF($B15=T$2,"-",IF(COUNTIF(CORRIDA!$M:$M,$B15&amp;" d. "&amp;T$2)=0,"",COUNTIF(CORRIDA!$M:$M,$B15&amp;" d. "&amp;T$2)))</f>
        <v/>
      </c>
      <c r="U15" s="88" t="str">
        <f aca="false">IF($B15=U$2,"-",IF(COUNTIF(CORRIDA!$M:$M,$B15&amp;" d. "&amp;U$2)=0,"",COUNTIF(CORRIDA!$M:$M,$B15&amp;" d. "&amp;U$2)))</f>
        <v/>
      </c>
      <c r="V15" s="88" t="str">
        <f aca="false">IF($B15=V$2,"-",IF(COUNTIF(CORRIDA!$M:$M,$B15&amp;" d. "&amp;V$2)=0,"",COUNTIF(CORRIDA!$M:$M,$B15&amp;" d. "&amp;V$2)))</f>
        <v/>
      </c>
      <c r="W15" s="88" t="str">
        <f aca="false">IF($B15=W$2,"-",IF(COUNTIF(CORRIDA!$M:$M,$B15&amp;" d. "&amp;W$2)=0,"",COUNTIF(CORRIDA!$M:$M,$B15&amp;" d. "&amp;W$2)))</f>
        <v/>
      </c>
      <c r="X15" s="88" t="str">
        <f aca="false">IF($B15=X$2,"-",IF(COUNTIF(CORRIDA!$M:$M,$B15&amp;" d. "&amp;X$2)=0,"",COUNTIF(CORRIDA!$M:$M,$B15&amp;" d. "&amp;X$2)))</f>
        <v/>
      </c>
      <c r="Y15" s="88" t="str">
        <f aca="false">IF($B15=Y$2,"-",IF(COUNTIF(CORRIDA!$M:$M,$B15&amp;" d. "&amp;Y$2)=0,"",COUNTIF(CORRIDA!$M:$M,$B15&amp;" d. "&amp;Y$2)))</f>
        <v/>
      </c>
      <c r="Z15" s="88" t="str">
        <f aca="false">IF($B15=Z$2,"-",IF(COUNTIF(CORRIDA!$M:$M,$B15&amp;" d. "&amp;Z$2)=0,"",COUNTIF(CORRIDA!$M:$M,$B15&amp;" d. "&amp;Z$2)))</f>
        <v/>
      </c>
      <c r="AA15" s="88" t="str">
        <f aca="false">IF($B15=AA$2,"-",IF(COUNTIF(CORRIDA!$M:$M,$B15&amp;" d. "&amp;AA$2)=0,"",COUNTIF(CORRIDA!$M:$M,$B15&amp;" d. "&amp;AA$2)))</f>
        <v/>
      </c>
      <c r="AB15" s="88" t="str">
        <f aca="false">IF($B15=AB$2,"-",IF(COUNTIF(CORRIDA!$M:$M,$B15&amp;" d. "&amp;AB$2)=0,"",COUNTIF(CORRIDA!$M:$M,$B15&amp;" d. "&amp;AB$2)))</f>
        <v/>
      </c>
      <c r="AC15" s="88" t="str">
        <f aca="false">IF($B15=AC$2,"-",IF(COUNTIF(CORRIDA!$M:$M,$B15&amp;" d. "&amp;AC$2)=0,"",COUNTIF(CORRIDA!$M:$M,$B15&amp;" d. "&amp;AC$2)))</f>
        <v/>
      </c>
      <c r="AD15" s="88" t="str">
        <f aca="false">IF($B15=AD$2,"-",IF(COUNTIF(CORRIDA!$M:$M,$B15&amp;" d. "&amp;AD$2)=0,"",COUNTIF(CORRIDA!$M:$M,$B15&amp;" d. "&amp;AD$2)))</f>
        <v/>
      </c>
      <c r="AE15" s="88" t="str">
        <f aca="false">IF($B15=AE$2,"-",IF(COUNTIF(CORRIDA!$M:$M,$B15&amp;" d. "&amp;AE$2)=0,"",COUNTIF(CORRIDA!$M:$M,$B15&amp;" d. "&amp;AE$2)))</f>
        <v/>
      </c>
      <c r="AF15" s="88" t="str">
        <f aca="false">IF($B15=AF$2,"-",IF(COUNTIF(CORRIDA!$M:$M,$B15&amp;" d. "&amp;AF$2)=0,"",COUNTIF(CORRIDA!$M:$M,$B15&amp;" d. "&amp;AF$2)))</f>
        <v/>
      </c>
      <c r="AG15" s="88" t="str">
        <f aca="false">IF($B15=AG$2,"-",IF(COUNTIF(CORRIDA!$M:$M,$B15&amp;" d. "&amp;AG$2)=0,"",COUNTIF(CORRIDA!$M:$M,$B15&amp;" d. "&amp;AG$2)))</f>
        <v/>
      </c>
      <c r="AH15" s="88" t="str">
        <f aca="false">IF($B15=AH$2,"-",IF(COUNTIF(CORRIDA!$M:$M,$B15&amp;" d. "&amp;AH$2)=0,"",COUNTIF(CORRIDA!$M:$M,$B15&amp;" d. "&amp;AH$2)))</f>
        <v/>
      </c>
      <c r="AI15" s="88" t="str">
        <f aca="false">IF($B15=AI$2,"-",IF(COUNTIF(CORRIDA!$M:$M,$B15&amp;" d. "&amp;AI$2)=0,"",COUNTIF(CORRIDA!$M:$M,$B15&amp;" d. "&amp;AI$2)))</f>
        <v/>
      </c>
      <c r="AJ15" s="88" t="str">
        <f aca="false">IF($B15=AJ$2,"-",IF(COUNTIF(CORRIDA!$M:$M,$B15&amp;" d. "&amp;AJ$2)=0,"",COUNTIF(CORRIDA!$M:$M,$B15&amp;" d. "&amp;AJ$2)))</f>
        <v/>
      </c>
      <c r="AK15" s="88" t="str">
        <f aca="false">IF($B15=AK$2,"-",IF(COUNTIF(CORRIDA!$M:$M,$B15&amp;" d. "&amp;AK$2)=0,"",COUNTIF(CORRIDA!$M:$M,$B15&amp;" d. "&amp;AK$2)))</f>
        <v/>
      </c>
      <c r="AL15" s="88" t="str">
        <f aca="false">IF($B15=AL$2,"-",IF(COUNTIF(CORRIDA!$M:$M,$B15&amp;" d. "&amp;AL$2)=0,"",COUNTIF(CORRIDA!$M:$M,$B15&amp;" d. "&amp;AL$2)))</f>
        <v/>
      </c>
      <c r="AM15" s="88" t="str">
        <f aca="false">IF($B15=AM$2,"-",IF(COUNTIF(CORRIDA!$M:$M,$B15&amp;" d. "&amp;AM$2)=0,"",COUNTIF(CORRIDA!$M:$M,$B15&amp;" d. "&amp;AM$2)))</f>
        <v/>
      </c>
      <c r="AN15" s="88" t="str">
        <f aca="false">IF($B15=AN$2,"-",IF(COUNTIF(CORRIDA!$M:$M,$B15&amp;" d. "&amp;AN$2)=0,"",COUNTIF(CORRIDA!$M:$M,$B15&amp;" d. "&amp;AN$2)))</f>
        <v/>
      </c>
      <c r="AO15" s="88" t="str">
        <f aca="false">IF($B15=AO$2,"-",IF(COUNTIF(CORRIDA!$M:$M,$B15&amp;" d. "&amp;AO$2)=0,"",COUNTIF(CORRIDA!$M:$M,$B15&amp;" d. "&amp;AO$2)))</f>
        <v/>
      </c>
      <c r="AP15" s="88" t="str">
        <f aca="false">IF($B15=AP$2,"-",IF(COUNTIF(CORRIDA!$M:$M,$B15&amp;" d. "&amp;AP$2)=0,"",COUNTIF(CORRIDA!$M:$M,$B15&amp;" d. "&amp;AP$2)))</f>
        <v/>
      </c>
      <c r="AQ15" s="88" t="str">
        <f aca="false">IF($B15=AQ$2,"-",IF(COUNTIF(CORRIDA!$M:$M,$B15&amp;" d. "&amp;AQ$2)=0,"",COUNTIF(CORRIDA!$M:$M,$B15&amp;" d. "&amp;AQ$2)))</f>
        <v/>
      </c>
      <c r="AR15" s="88" t="str">
        <f aca="false">IF($B15=AR$2,"-",IF(COUNTIF(CORRIDA!$M:$M,$B15&amp;" d. "&amp;AR$2)=0,"",COUNTIF(CORRIDA!$M:$M,$B15&amp;" d. "&amp;AR$2)))</f>
        <v/>
      </c>
      <c r="AS15" s="88" t="str">
        <f aca="false">IF($B15=AS$2,"-",IF(COUNTIF(CORRIDA!$M:$M,$B15&amp;" d. "&amp;AS$2)=0,"",COUNTIF(CORRIDA!$M:$M,$B15&amp;" d. "&amp;AS$2)))</f>
        <v/>
      </c>
      <c r="AT15" s="88" t="str">
        <f aca="false">IF($B15=AT$2,"-",IF(COUNTIF(CORRIDA!$M:$M,$B15&amp;" d. "&amp;AT$2)=0,"",COUNTIF(CORRIDA!$M:$M,$B15&amp;" d. "&amp;AT$2)))</f>
        <v/>
      </c>
      <c r="AU15" s="88" t="str">
        <f aca="false">IF($B15=AU$2,"-",IF(COUNTIF(CORRIDA!$M:$M,$B15&amp;" d. "&amp;AU$2)=0,"",COUNTIF(CORRIDA!$M:$M,$B15&amp;" d. "&amp;AU$2)))</f>
        <v/>
      </c>
      <c r="AV15" s="88" t="str">
        <f aca="false">IF($B15=AV$2,"-",IF(COUNTIF(CORRIDA!$M:$M,$B15&amp;" d. "&amp;AV$2)=0,"",COUNTIF(CORRIDA!$M:$M,$B15&amp;" d. "&amp;AV$2)))</f>
        <v/>
      </c>
      <c r="AW15" s="88" t="str">
        <f aca="false">IF($B15=AW$2,"-",IF(COUNTIF(CORRIDA!$M:$M,$B15&amp;" d. "&amp;AW$2)=0,"",COUNTIF(CORRIDA!$M:$M,$B15&amp;" d. "&amp;AW$2)))</f>
        <v/>
      </c>
      <c r="AX15" s="88" t="str">
        <f aca="false">IF($B15=AX$2,"-",IF(COUNTIF(CORRIDA!$M:$M,$B15&amp;" d. "&amp;AX$2)=0,"",COUNTIF(CORRIDA!$M:$M,$B15&amp;" d. "&amp;AX$2)))</f>
        <v/>
      </c>
      <c r="AY15" s="88" t="str">
        <f aca="false">IF($B15=AY$2,"-",IF(COUNTIF(CORRIDA!$M:$M,$B15&amp;" d. "&amp;AY$2)=0,"",COUNTIF(CORRIDA!$M:$M,$B15&amp;" d. "&amp;AY$2)))</f>
        <v/>
      </c>
      <c r="AZ15" s="88" t="str">
        <f aca="false">IF($B15=AZ$2,"-",IF(COUNTIF(CORRIDA!$M:$M,$B15&amp;" d. "&amp;AZ$2)=0,"",COUNTIF(CORRIDA!$M:$M,$B15&amp;" d. "&amp;AZ$2)))</f>
        <v/>
      </c>
      <c r="BA15" s="89" t="n">
        <f aca="false">SUM(C15:AZ15)</f>
        <v>0</v>
      </c>
      <c r="BE15" s="87" t="str">
        <f aca="false">B15</f>
        <v>Fabinho</v>
      </c>
      <c r="BF15" s="90" t="str">
        <f aca="false">IF($B15=BF$2,"-",IF(COUNTIF(CORRIDA!$M:$M,$B15&amp;" d. "&amp;BF$2)+COUNTIF(CORRIDA!$M:$M,BF$2&amp;" d. "&amp;$B15)=0,"",COUNTIF(CORRIDA!$M:$M,$B15&amp;" d. "&amp;BF$2)+COUNTIF(CORRIDA!$M:$M,BF$2&amp;" d. "&amp;$B15)))</f>
        <v/>
      </c>
      <c r="BG15" s="90" t="str">
        <f aca="false">IF($B15=BG$2,"-",IF(COUNTIF(CORRIDA!$M:$M,$B15&amp;" d. "&amp;BG$2)+COUNTIF(CORRIDA!$M:$M,BG$2&amp;" d. "&amp;$B15)=0,"",COUNTIF(CORRIDA!$M:$M,$B15&amp;" d. "&amp;BG$2)+COUNTIF(CORRIDA!$M:$M,BG$2&amp;" d. "&amp;$B15)))</f>
        <v/>
      </c>
      <c r="BH15" s="90" t="str">
        <f aca="false">IF($B15=BH$2,"-",IF(COUNTIF(CORRIDA!$M:$M,$B15&amp;" d. "&amp;BH$2)+COUNTIF(CORRIDA!$M:$M,BH$2&amp;" d. "&amp;$B15)=0,"",COUNTIF(CORRIDA!$M:$M,$B15&amp;" d. "&amp;BH$2)+COUNTIF(CORRIDA!$M:$M,BH$2&amp;" d. "&amp;$B15)))</f>
        <v/>
      </c>
      <c r="BI15" s="90" t="str">
        <f aca="false">IF($B15=BI$2,"-",IF(COUNTIF(CORRIDA!$M:$M,$B15&amp;" d. "&amp;BI$2)+COUNTIF(CORRIDA!$M:$M,BI$2&amp;" d. "&amp;$B15)=0,"",COUNTIF(CORRIDA!$M:$M,$B15&amp;" d. "&amp;BI$2)+COUNTIF(CORRIDA!$M:$M,BI$2&amp;" d. "&amp;$B15)))</f>
        <v/>
      </c>
      <c r="BJ15" s="90" t="str">
        <f aca="false">IF($B15=BJ$2,"-",IF(COUNTIF(CORRIDA!$M:$M,$B15&amp;" d. "&amp;BJ$2)+COUNTIF(CORRIDA!$M:$M,BJ$2&amp;" d. "&amp;$B15)=0,"",COUNTIF(CORRIDA!$M:$M,$B15&amp;" d. "&amp;BJ$2)+COUNTIF(CORRIDA!$M:$M,BJ$2&amp;" d. "&amp;$B15)))</f>
        <v/>
      </c>
      <c r="BK15" s="90" t="str">
        <f aca="false">IF($B15=BK$2,"-",IF(COUNTIF(CORRIDA!$M:$M,$B15&amp;" d. "&amp;BK$2)+COUNTIF(CORRIDA!$M:$M,BK$2&amp;" d. "&amp;$B15)=0,"",COUNTIF(CORRIDA!$M:$M,$B15&amp;" d. "&amp;BK$2)+COUNTIF(CORRIDA!$M:$M,BK$2&amp;" d. "&amp;$B15)))</f>
        <v/>
      </c>
      <c r="BL15" s="90" t="str">
        <f aca="false">IF($B15=BL$2,"-",IF(COUNTIF(CORRIDA!$M:$M,$B15&amp;" d. "&amp;BL$2)+COUNTIF(CORRIDA!$M:$M,BL$2&amp;" d. "&amp;$B15)=0,"",COUNTIF(CORRIDA!$M:$M,$B15&amp;" d. "&amp;BL$2)+COUNTIF(CORRIDA!$M:$M,BL$2&amp;" d. "&amp;$B15)))</f>
        <v/>
      </c>
      <c r="BM15" s="90" t="str">
        <f aca="false">IF($B15=BM$2,"-",IF(COUNTIF(CORRIDA!$M:$M,$B15&amp;" d. "&amp;BM$2)+COUNTIF(CORRIDA!$M:$M,BM$2&amp;" d. "&amp;$B15)=0,"",COUNTIF(CORRIDA!$M:$M,$B15&amp;" d. "&amp;BM$2)+COUNTIF(CORRIDA!$M:$M,BM$2&amp;" d. "&amp;$B15)))</f>
        <v/>
      </c>
      <c r="BN15" s="90" t="str">
        <f aca="false">IF($B15=BN$2,"-",IF(COUNTIF(CORRIDA!$M:$M,$B15&amp;" d. "&amp;BN$2)+COUNTIF(CORRIDA!$M:$M,BN$2&amp;" d. "&amp;$B15)=0,"",COUNTIF(CORRIDA!$M:$M,$B15&amp;" d. "&amp;BN$2)+COUNTIF(CORRIDA!$M:$M,BN$2&amp;" d. "&amp;$B15)))</f>
        <v/>
      </c>
      <c r="BO15" s="90" t="str">
        <f aca="false">IF($B15=BO$2,"-",IF(COUNTIF(CORRIDA!$M:$M,$B15&amp;" d. "&amp;BO$2)+COUNTIF(CORRIDA!$M:$M,BO$2&amp;" d. "&amp;$B15)=0,"",COUNTIF(CORRIDA!$M:$M,$B15&amp;" d. "&amp;BO$2)+COUNTIF(CORRIDA!$M:$M,BO$2&amp;" d. "&amp;$B15)))</f>
        <v/>
      </c>
      <c r="BP15" s="90" t="str">
        <f aca="false">IF($B15=BP$2,"-",IF(COUNTIF(CORRIDA!$M:$M,$B15&amp;" d. "&amp;BP$2)+COUNTIF(CORRIDA!$M:$M,BP$2&amp;" d. "&amp;$B15)=0,"",COUNTIF(CORRIDA!$M:$M,$B15&amp;" d. "&amp;BP$2)+COUNTIF(CORRIDA!$M:$M,BP$2&amp;" d. "&amp;$B15)))</f>
        <v/>
      </c>
      <c r="BQ15" s="90" t="str">
        <f aca="false">IF($B15=BQ$2,"-",IF(COUNTIF(CORRIDA!$M:$M,$B15&amp;" d. "&amp;BQ$2)+COUNTIF(CORRIDA!$M:$M,BQ$2&amp;" d. "&amp;$B15)=0,"",COUNTIF(CORRIDA!$M:$M,$B15&amp;" d. "&amp;BQ$2)+COUNTIF(CORRIDA!$M:$M,BQ$2&amp;" d. "&amp;$B15)))</f>
        <v/>
      </c>
      <c r="BR15" s="90" t="str">
        <f aca="false">IF($B15=BR$2,"-",IF(COUNTIF(CORRIDA!$M:$M,$B15&amp;" d. "&amp;BR$2)+COUNTIF(CORRIDA!$M:$M,BR$2&amp;" d. "&amp;$B15)=0,"",COUNTIF(CORRIDA!$M:$M,$B15&amp;" d. "&amp;BR$2)+COUNTIF(CORRIDA!$M:$M,BR$2&amp;" d. "&amp;$B15)))</f>
        <v>-</v>
      </c>
      <c r="BS15" s="90" t="str">
        <f aca="false">IF($B15=BS$2,"-",IF(COUNTIF(CORRIDA!$M:$M,$B15&amp;" d. "&amp;BS$2)+COUNTIF(CORRIDA!$M:$M,BS$2&amp;" d. "&amp;$B15)=0,"",COUNTIF(CORRIDA!$M:$M,$B15&amp;" d. "&amp;BS$2)+COUNTIF(CORRIDA!$M:$M,BS$2&amp;" d. "&amp;$B15)))</f>
        <v/>
      </c>
      <c r="BT15" s="90" t="str">
        <f aca="false">IF($B15=BT$2,"-",IF(COUNTIF(CORRIDA!$M:$M,$B15&amp;" d. "&amp;BT$2)+COUNTIF(CORRIDA!$M:$M,BT$2&amp;" d. "&amp;$B15)=0,"",COUNTIF(CORRIDA!$M:$M,$B15&amp;" d. "&amp;BT$2)+COUNTIF(CORRIDA!$M:$M,BT$2&amp;" d. "&amp;$B15)))</f>
        <v/>
      </c>
      <c r="BU15" s="90" t="str">
        <f aca="false">IF($B15=BU$2,"-",IF(COUNTIF(CORRIDA!$M:$M,$B15&amp;" d. "&amp;BU$2)+COUNTIF(CORRIDA!$M:$M,BU$2&amp;" d. "&amp;$B15)=0,"",COUNTIF(CORRIDA!$M:$M,$B15&amp;" d. "&amp;BU$2)+COUNTIF(CORRIDA!$M:$M,BU$2&amp;" d. "&amp;$B15)))</f>
        <v/>
      </c>
      <c r="BV15" s="90" t="str">
        <f aca="false">IF($B15=BV$2,"-",IF(COUNTIF(CORRIDA!$M:$M,$B15&amp;" d. "&amp;BV$2)+COUNTIF(CORRIDA!$M:$M,BV$2&amp;" d. "&amp;$B15)=0,"",COUNTIF(CORRIDA!$M:$M,$B15&amp;" d. "&amp;BV$2)+COUNTIF(CORRIDA!$M:$M,BV$2&amp;" d. "&amp;$B15)))</f>
        <v/>
      </c>
      <c r="BW15" s="90" t="str">
        <f aca="false">IF($B15=BW$2,"-",IF(COUNTIF(CORRIDA!$M:$M,$B15&amp;" d. "&amp;BW$2)+COUNTIF(CORRIDA!$M:$M,BW$2&amp;" d. "&amp;$B15)=0,"",COUNTIF(CORRIDA!$M:$M,$B15&amp;" d. "&amp;BW$2)+COUNTIF(CORRIDA!$M:$M,BW$2&amp;" d. "&amp;$B15)))</f>
        <v/>
      </c>
      <c r="BX15" s="90" t="str">
        <f aca="false">IF($B15=BX$2,"-",IF(COUNTIF(CORRIDA!$M:$M,$B15&amp;" d. "&amp;BX$2)+COUNTIF(CORRIDA!$M:$M,BX$2&amp;" d. "&amp;$B15)=0,"",COUNTIF(CORRIDA!$M:$M,$B15&amp;" d. "&amp;BX$2)+COUNTIF(CORRIDA!$M:$M,BX$2&amp;" d. "&amp;$B15)))</f>
        <v/>
      </c>
      <c r="BY15" s="90" t="str">
        <f aca="false">IF($B15=BY$2,"-",IF(COUNTIF(CORRIDA!$M:$M,$B15&amp;" d. "&amp;BY$2)+COUNTIF(CORRIDA!$M:$M,BY$2&amp;" d. "&amp;$B15)=0,"",COUNTIF(CORRIDA!$M:$M,$B15&amp;" d. "&amp;BY$2)+COUNTIF(CORRIDA!$M:$M,BY$2&amp;" d. "&amp;$B15)))</f>
        <v/>
      </c>
      <c r="BZ15" s="90" t="str">
        <f aca="false">IF($B15=BZ$2,"-",IF(COUNTIF(CORRIDA!$M:$M,$B15&amp;" d. "&amp;BZ$2)+COUNTIF(CORRIDA!$M:$M,BZ$2&amp;" d. "&amp;$B15)=0,"",COUNTIF(CORRIDA!$M:$M,$B15&amp;" d. "&amp;BZ$2)+COUNTIF(CORRIDA!$M:$M,BZ$2&amp;" d. "&amp;$B15)))</f>
        <v/>
      </c>
      <c r="CA15" s="90" t="str">
        <f aca="false">IF($B15=CA$2,"-",IF(COUNTIF(CORRIDA!$M:$M,$B15&amp;" d. "&amp;CA$2)+COUNTIF(CORRIDA!$M:$M,CA$2&amp;" d. "&amp;$B15)=0,"",COUNTIF(CORRIDA!$M:$M,$B15&amp;" d. "&amp;CA$2)+COUNTIF(CORRIDA!$M:$M,CA$2&amp;" d. "&amp;$B15)))</f>
        <v/>
      </c>
      <c r="CB15" s="90" t="str">
        <f aca="false">IF($B15=CB$2,"-",IF(COUNTIF(CORRIDA!$M:$M,$B15&amp;" d. "&amp;CB$2)+COUNTIF(CORRIDA!$M:$M,CB$2&amp;" d. "&amp;$B15)=0,"",COUNTIF(CORRIDA!$M:$M,$B15&amp;" d. "&amp;CB$2)+COUNTIF(CORRIDA!$M:$M,CB$2&amp;" d. "&amp;$B15)))</f>
        <v/>
      </c>
      <c r="CC15" s="90" t="str">
        <f aca="false">IF($B15=CC$2,"-",IF(COUNTIF(CORRIDA!$M:$M,$B15&amp;" d. "&amp;CC$2)+COUNTIF(CORRIDA!$M:$M,CC$2&amp;" d. "&amp;$B15)=0,"",COUNTIF(CORRIDA!$M:$M,$B15&amp;" d. "&amp;CC$2)+COUNTIF(CORRIDA!$M:$M,CC$2&amp;" d. "&amp;$B15)))</f>
        <v/>
      </c>
      <c r="CD15" s="90" t="str">
        <f aca="false">IF($B15=CD$2,"-",IF(COUNTIF(CORRIDA!$M:$M,$B15&amp;" d. "&amp;CD$2)+COUNTIF(CORRIDA!$M:$M,CD$2&amp;" d. "&amp;$B15)=0,"",COUNTIF(CORRIDA!$M:$M,$B15&amp;" d. "&amp;CD$2)+COUNTIF(CORRIDA!$M:$M,CD$2&amp;" d. "&amp;$B15)))</f>
        <v/>
      </c>
      <c r="CE15" s="90" t="str">
        <f aca="false">IF($B15=CE$2,"-",IF(COUNTIF(CORRIDA!$M:$M,$B15&amp;" d. "&amp;CE$2)+COUNTIF(CORRIDA!$M:$M,CE$2&amp;" d. "&amp;$B15)=0,"",COUNTIF(CORRIDA!$M:$M,$B15&amp;" d. "&amp;CE$2)+COUNTIF(CORRIDA!$M:$M,CE$2&amp;" d. "&amp;$B15)))</f>
        <v/>
      </c>
      <c r="CF15" s="90" t="str">
        <f aca="false">IF($B15=CF$2,"-",IF(COUNTIF(CORRIDA!$M:$M,$B15&amp;" d. "&amp;CF$2)+COUNTIF(CORRIDA!$M:$M,CF$2&amp;" d. "&amp;$B15)=0,"",COUNTIF(CORRIDA!$M:$M,$B15&amp;" d. "&amp;CF$2)+COUNTIF(CORRIDA!$M:$M,CF$2&amp;" d. "&amp;$B15)))</f>
        <v/>
      </c>
      <c r="CG15" s="90" t="str">
        <f aca="false">IF($B15=CG$2,"-",IF(COUNTIF(CORRIDA!$M:$M,$B15&amp;" d. "&amp;CG$2)+COUNTIF(CORRIDA!$M:$M,CG$2&amp;" d. "&amp;$B15)=0,"",COUNTIF(CORRIDA!$M:$M,$B15&amp;" d. "&amp;CG$2)+COUNTIF(CORRIDA!$M:$M,CG$2&amp;" d. "&amp;$B15)))</f>
        <v/>
      </c>
      <c r="CH15" s="90" t="str">
        <f aca="false">IF($B15=CH$2,"-",IF(COUNTIF(CORRIDA!$M:$M,$B15&amp;" d. "&amp;CH$2)+COUNTIF(CORRIDA!$M:$M,CH$2&amp;" d. "&amp;$B15)=0,"",COUNTIF(CORRIDA!$M:$M,$B15&amp;" d. "&amp;CH$2)+COUNTIF(CORRIDA!$M:$M,CH$2&amp;" d. "&amp;$B15)))</f>
        <v/>
      </c>
      <c r="CI15" s="90" t="str">
        <f aca="false">IF($B15=CI$2,"-",IF(COUNTIF(CORRIDA!$M:$M,$B15&amp;" d. "&amp;CI$2)+COUNTIF(CORRIDA!$M:$M,CI$2&amp;" d. "&amp;$B15)=0,"",COUNTIF(CORRIDA!$M:$M,$B15&amp;" d. "&amp;CI$2)+COUNTIF(CORRIDA!$M:$M,CI$2&amp;" d. "&amp;$B15)))</f>
        <v/>
      </c>
      <c r="CJ15" s="90" t="str">
        <f aca="false">IF($B15=CJ$2,"-",IF(COUNTIF(CORRIDA!$M:$M,$B15&amp;" d. "&amp;CJ$2)+COUNTIF(CORRIDA!$M:$M,CJ$2&amp;" d. "&amp;$B15)=0,"",COUNTIF(CORRIDA!$M:$M,$B15&amp;" d. "&amp;CJ$2)+COUNTIF(CORRIDA!$M:$M,CJ$2&amp;" d. "&amp;$B15)))</f>
        <v/>
      </c>
      <c r="CK15" s="90" t="str">
        <f aca="false">IF($B15=CK$2,"-",IF(COUNTIF(CORRIDA!$M:$M,$B15&amp;" d. "&amp;CK$2)+COUNTIF(CORRIDA!$M:$M,CK$2&amp;" d. "&amp;$B15)=0,"",COUNTIF(CORRIDA!$M:$M,$B15&amp;" d. "&amp;CK$2)+COUNTIF(CORRIDA!$M:$M,CK$2&amp;" d. "&amp;$B15)))</f>
        <v/>
      </c>
      <c r="CL15" s="90" t="str">
        <f aca="false">IF($B15=CL$2,"-",IF(COUNTIF(CORRIDA!$M:$M,$B15&amp;" d. "&amp;CL$2)+COUNTIF(CORRIDA!$M:$M,CL$2&amp;" d. "&amp;$B15)=0,"",COUNTIF(CORRIDA!$M:$M,$B15&amp;" d. "&amp;CL$2)+COUNTIF(CORRIDA!$M:$M,CL$2&amp;" d. "&amp;$B15)))</f>
        <v/>
      </c>
      <c r="CM15" s="90" t="n">
        <f aca="false">IF($B15=CM$2,"-",IF(COUNTIF(CORRIDA!$M:$M,$B15&amp;" d. "&amp;CM$2)+COUNTIF(CORRIDA!$M:$M,CM$2&amp;" d. "&amp;$B15)=0,"",COUNTIF(CORRIDA!$M:$M,$B15&amp;" d. "&amp;CM$2)+COUNTIF(CORRIDA!$M:$M,CM$2&amp;" d. "&amp;$B15)))</f>
        <v>1</v>
      </c>
      <c r="CN15" s="90" t="str">
        <f aca="false">IF($B15=CN$2,"-",IF(COUNTIF(CORRIDA!$M:$M,$B15&amp;" d. "&amp;CN$2)+COUNTIF(CORRIDA!$M:$M,CN$2&amp;" d. "&amp;$B15)=0,"",COUNTIF(CORRIDA!$M:$M,$B15&amp;" d. "&amp;CN$2)+COUNTIF(CORRIDA!$M:$M,CN$2&amp;" d. "&amp;$B15)))</f>
        <v/>
      </c>
      <c r="CO15" s="90" t="str">
        <f aca="false">IF($B15=CO$2,"-",IF(COUNTIF(CORRIDA!$M:$M,$B15&amp;" d. "&amp;CO$2)+COUNTIF(CORRIDA!$M:$M,CO$2&amp;" d. "&amp;$B15)=0,"",COUNTIF(CORRIDA!$M:$M,$B15&amp;" d. "&amp;CO$2)+COUNTIF(CORRIDA!$M:$M,CO$2&amp;" d. "&amp;$B15)))</f>
        <v/>
      </c>
      <c r="CP15" s="90" t="str">
        <f aca="false">IF($B15=CP$2,"-",IF(COUNTIF(CORRIDA!$M:$M,$B15&amp;" d. "&amp;CP$2)+COUNTIF(CORRIDA!$M:$M,CP$2&amp;" d. "&amp;$B15)=0,"",COUNTIF(CORRIDA!$M:$M,$B15&amp;" d. "&amp;CP$2)+COUNTIF(CORRIDA!$M:$M,CP$2&amp;" d. "&amp;$B15)))</f>
        <v/>
      </c>
      <c r="CQ15" s="90" t="str">
        <f aca="false">IF($B15=CQ$2,"-",IF(COUNTIF(CORRIDA!$M:$M,$B15&amp;" d. "&amp;CQ$2)+COUNTIF(CORRIDA!$M:$M,CQ$2&amp;" d. "&amp;$B15)=0,"",COUNTIF(CORRIDA!$M:$M,$B15&amp;" d. "&amp;CQ$2)+COUNTIF(CORRIDA!$M:$M,CQ$2&amp;" d. "&amp;$B15)))</f>
        <v/>
      </c>
      <c r="CR15" s="90" t="str">
        <f aca="false">IF($B15=CR$2,"-",IF(COUNTIF(CORRIDA!$M:$M,$B15&amp;" d. "&amp;CR$2)+COUNTIF(CORRIDA!$M:$M,CR$2&amp;" d. "&amp;$B15)=0,"",COUNTIF(CORRIDA!$M:$M,$B15&amp;" d. "&amp;CR$2)+COUNTIF(CORRIDA!$M:$M,CR$2&amp;" d. "&amp;$B15)))</f>
        <v/>
      </c>
      <c r="CS15" s="90" t="str">
        <f aca="false">IF($B15=CS$2,"-",IF(COUNTIF(CORRIDA!$M:$M,$B15&amp;" d. "&amp;CS$2)+COUNTIF(CORRIDA!$M:$M,CS$2&amp;" d. "&amp;$B15)=0,"",COUNTIF(CORRIDA!$M:$M,$B15&amp;" d. "&amp;CS$2)+COUNTIF(CORRIDA!$M:$M,CS$2&amp;" d. "&amp;$B15)))</f>
        <v/>
      </c>
      <c r="CT15" s="90" t="str">
        <f aca="false">IF($B15=CT$2,"-",IF(COUNTIF(CORRIDA!$M:$M,$B15&amp;" d. "&amp;CT$2)+COUNTIF(CORRIDA!$M:$M,CT$2&amp;" d. "&amp;$B15)=0,"",COUNTIF(CORRIDA!$M:$M,$B15&amp;" d. "&amp;CT$2)+COUNTIF(CORRIDA!$M:$M,CT$2&amp;" d. "&amp;$B15)))</f>
        <v/>
      </c>
      <c r="CU15" s="90" t="str">
        <f aca="false">IF($B15=CU$2,"-",IF(COUNTIF(CORRIDA!$M:$M,$B15&amp;" d. "&amp;CU$2)+COUNTIF(CORRIDA!$M:$M,CU$2&amp;" d. "&amp;$B15)=0,"",COUNTIF(CORRIDA!$M:$M,$B15&amp;" d. "&amp;CU$2)+COUNTIF(CORRIDA!$M:$M,CU$2&amp;" d. "&amp;$B15)))</f>
        <v/>
      </c>
      <c r="CV15" s="90" t="str">
        <f aca="false">IF($B15=CV$2,"-",IF(COUNTIF(CORRIDA!$M:$M,$B15&amp;" d. "&amp;CV$2)+COUNTIF(CORRIDA!$M:$M,CV$2&amp;" d. "&amp;$B15)=0,"",COUNTIF(CORRIDA!$M:$M,$B15&amp;" d. "&amp;CV$2)+COUNTIF(CORRIDA!$M:$M,CV$2&amp;" d. "&amp;$B15)))</f>
        <v/>
      </c>
      <c r="CW15" s="90" t="str">
        <f aca="false">IF($B15=CW$2,"-",IF(COUNTIF(CORRIDA!$M:$M,$B15&amp;" d. "&amp;CW$2)+COUNTIF(CORRIDA!$M:$M,CW$2&amp;" d. "&amp;$B15)=0,"",COUNTIF(CORRIDA!$M:$M,$B15&amp;" d. "&amp;CW$2)+COUNTIF(CORRIDA!$M:$M,CW$2&amp;" d. "&amp;$B15)))</f>
        <v/>
      </c>
      <c r="CX15" s="90" t="str">
        <f aca="false">IF($B15=CX$2,"-",IF(COUNTIF(CORRIDA!$M:$M,$B15&amp;" d. "&amp;CX$2)+COUNTIF(CORRIDA!$M:$M,CX$2&amp;" d. "&amp;$B15)=0,"",COUNTIF(CORRIDA!$M:$M,$B15&amp;" d. "&amp;CX$2)+COUNTIF(CORRIDA!$M:$M,CX$2&amp;" d. "&amp;$B15)))</f>
        <v/>
      </c>
      <c r="CY15" s="90" t="str">
        <f aca="false">IF($B15=CY$2,"-",IF(COUNTIF(CORRIDA!$M:$M,$B15&amp;" d. "&amp;CY$2)+COUNTIF(CORRIDA!$M:$M,CY$2&amp;" d. "&amp;$B15)=0,"",COUNTIF(CORRIDA!$M:$M,$B15&amp;" d. "&amp;CY$2)+COUNTIF(CORRIDA!$M:$M,CY$2&amp;" d. "&amp;$B15)))</f>
        <v/>
      </c>
      <c r="CZ15" s="90" t="str">
        <f aca="false">IF($B15=CZ$2,"-",IF(COUNTIF(CORRIDA!$M:$M,$B15&amp;" d. "&amp;CZ$2)+COUNTIF(CORRIDA!$M:$M,CZ$2&amp;" d. "&amp;$B15)=0,"",COUNTIF(CORRIDA!$M:$M,$B15&amp;" d. "&amp;CZ$2)+COUNTIF(CORRIDA!$M:$M,CZ$2&amp;" d. "&amp;$B15)))</f>
        <v/>
      </c>
      <c r="DA15" s="90" t="str">
        <f aca="false">IF($B15=DA$2,"-",IF(COUNTIF(CORRIDA!$M:$M,$B15&amp;" d. "&amp;DA$2)+COUNTIF(CORRIDA!$M:$M,DA$2&amp;" d. "&amp;$B15)=0,"",COUNTIF(CORRIDA!$M:$M,$B15&amp;" d. "&amp;DA$2)+COUNTIF(CORRIDA!$M:$M,DA$2&amp;" d. "&amp;$B15)))</f>
        <v/>
      </c>
      <c r="DB15" s="90" t="str">
        <f aca="false">IF($B15=DB$2,"-",IF(COUNTIF(CORRIDA!$M:$M,$B15&amp;" d. "&amp;DB$2)+COUNTIF(CORRIDA!$M:$M,DB$2&amp;" d. "&amp;$B15)=0,"",COUNTIF(CORRIDA!$M:$M,$B15&amp;" d. "&amp;DB$2)+COUNTIF(CORRIDA!$M:$M,DB$2&amp;" d. "&amp;$B15)))</f>
        <v/>
      </c>
      <c r="DC15" s="90" t="str">
        <f aca="false">IF($B15=DC$2,"-",IF(COUNTIF(CORRIDA!$M:$M,$B15&amp;" d. "&amp;DC$2)+COUNTIF(CORRIDA!$M:$M,DC$2&amp;" d. "&amp;$B15)=0,"",COUNTIF(CORRIDA!$M:$M,$B15&amp;" d. "&amp;DC$2)+COUNTIF(CORRIDA!$M:$M,DC$2&amp;" d. "&amp;$B15)))</f>
        <v/>
      </c>
      <c r="DD15" s="89" t="n">
        <f aca="false">SUM(BF15:DC15)</f>
        <v>1</v>
      </c>
      <c r="DE15" s="91" t="n">
        <f aca="false">COUNTIF(BF15:DC15,"&gt;0")</f>
        <v>1</v>
      </c>
      <c r="DF15" s="92" t="n">
        <f aca="false">IF(COUNTIF(BF15:DC15,"&gt;0")&lt;10,0,QUOTIENT(COUNTIF(BF15:DC15,"&gt;0"),5)*50)</f>
        <v>0</v>
      </c>
      <c r="DG15" s="93"/>
      <c r="DH15" s="87" t="str">
        <f aca="false">BE15</f>
        <v>Fabinho</v>
      </c>
      <c r="DI15" s="90" t="n">
        <f aca="false">IF($B15=DI$2,0,IF(COUNTIF(CORRIDA!$M:$M,$B15&amp;" d. "&amp;DI$2)+COUNTIF(CORRIDA!$M:$M,DI$2&amp;" d. "&amp;$B15)=0,0,COUNTIF(CORRIDA!$M:$M,$B15&amp;" d. "&amp;DI$2)+COUNTIF(CORRIDA!$M:$M,DI$2&amp;" d. "&amp;$B15)))</f>
        <v>0</v>
      </c>
      <c r="DJ15" s="90" t="n">
        <f aca="false">IF($B15=DJ$2,0,IF(COUNTIF(CORRIDA!$M:$M,$B15&amp;" d. "&amp;DJ$2)+COUNTIF(CORRIDA!$M:$M,DJ$2&amp;" d. "&amp;$B15)=0,0,COUNTIF(CORRIDA!$M:$M,$B15&amp;" d. "&amp;DJ$2)+COUNTIF(CORRIDA!$M:$M,DJ$2&amp;" d. "&amp;$B15)))</f>
        <v>0</v>
      </c>
      <c r="DK15" s="90" t="n">
        <f aca="false">IF($B15=DK$2,0,IF(COUNTIF(CORRIDA!$M:$M,$B15&amp;" d. "&amp;DK$2)+COUNTIF(CORRIDA!$M:$M,DK$2&amp;" d. "&amp;$B15)=0,0,COUNTIF(CORRIDA!$M:$M,$B15&amp;" d. "&amp;DK$2)+COUNTIF(CORRIDA!$M:$M,DK$2&amp;" d. "&amp;$B15)))</f>
        <v>0</v>
      </c>
      <c r="DL15" s="90" t="n">
        <f aca="false">IF($B15=DL$2,0,IF(COUNTIF(CORRIDA!$M:$M,$B15&amp;" d. "&amp;DL$2)+COUNTIF(CORRIDA!$M:$M,DL$2&amp;" d. "&amp;$B15)=0,0,COUNTIF(CORRIDA!$M:$M,$B15&amp;" d. "&amp;DL$2)+COUNTIF(CORRIDA!$M:$M,DL$2&amp;" d. "&amp;$B15)))</f>
        <v>0</v>
      </c>
      <c r="DM15" s="90" t="n">
        <f aca="false">IF($B15=DM$2,0,IF(COUNTIF(CORRIDA!$M:$M,$B15&amp;" d. "&amp;DM$2)+COUNTIF(CORRIDA!$M:$M,DM$2&amp;" d. "&amp;$B15)=0,0,COUNTIF(CORRIDA!$M:$M,$B15&amp;" d. "&amp;DM$2)+COUNTIF(CORRIDA!$M:$M,DM$2&amp;" d. "&amp;$B15)))</f>
        <v>0</v>
      </c>
      <c r="DN15" s="90" t="n">
        <f aca="false">IF($B15=DN$2,0,IF(COUNTIF(CORRIDA!$M:$M,$B15&amp;" d. "&amp;DN$2)+COUNTIF(CORRIDA!$M:$M,DN$2&amp;" d. "&amp;$B15)=0,0,COUNTIF(CORRIDA!$M:$M,$B15&amp;" d. "&amp;DN$2)+COUNTIF(CORRIDA!$M:$M,DN$2&amp;" d. "&amp;$B15)))</f>
        <v>0</v>
      </c>
      <c r="DO15" s="90" t="n">
        <f aca="false">IF($B15=DO$2,0,IF(COUNTIF(CORRIDA!$M:$M,$B15&amp;" d. "&amp;DO$2)+COUNTIF(CORRIDA!$M:$M,DO$2&amp;" d. "&amp;$B15)=0,0,COUNTIF(CORRIDA!$M:$M,$B15&amp;" d. "&amp;DO$2)+COUNTIF(CORRIDA!$M:$M,DO$2&amp;" d. "&amp;$B15)))</f>
        <v>0</v>
      </c>
      <c r="DP15" s="90" t="n">
        <f aca="false">IF($B15=DP$2,0,IF(COUNTIF(CORRIDA!$M:$M,$B15&amp;" d. "&amp;DP$2)+COUNTIF(CORRIDA!$M:$M,DP$2&amp;" d. "&amp;$B15)=0,0,COUNTIF(CORRIDA!$M:$M,$B15&amp;" d. "&amp;DP$2)+COUNTIF(CORRIDA!$M:$M,DP$2&amp;" d. "&amp;$B15)))</f>
        <v>0</v>
      </c>
      <c r="DQ15" s="90" t="n">
        <f aca="false">IF($B15=DQ$2,0,IF(COUNTIF(CORRIDA!$M:$M,$B15&amp;" d. "&amp;DQ$2)+COUNTIF(CORRIDA!$M:$M,DQ$2&amp;" d. "&amp;$B15)=0,0,COUNTIF(CORRIDA!$M:$M,$B15&amp;" d. "&amp;DQ$2)+COUNTIF(CORRIDA!$M:$M,DQ$2&amp;" d. "&amp;$B15)))</f>
        <v>0</v>
      </c>
      <c r="DR15" s="90" t="n">
        <f aca="false">IF($B15=DR$2,0,IF(COUNTIF(CORRIDA!$M:$M,$B15&amp;" d. "&amp;DR$2)+COUNTIF(CORRIDA!$M:$M,DR$2&amp;" d. "&amp;$B15)=0,0,COUNTIF(CORRIDA!$M:$M,$B15&amp;" d. "&amp;DR$2)+COUNTIF(CORRIDA!$M:$M,DR$2&amp;" d. "&amp;$B15)))</f>
        <v>0</v>
      </c>
      <c r="DS15" s="90" t="n">
        <f aca="false">IF($B15=DS$2,0,IF(COUNTIF(CORRIDA!$M:$M,$B15&amp;" d. "&amp;DS$2)+COUNTIF(CORRIDA!$M:$M,DS$2&amp;" d. "&amp;$B15)=0,0,COUNTIF(CORRIDA!$M:$M,$B15&amp;" d. "&amp;DS$2)+COUNTIF(CORRIDA!$M:$M,DS$2&amp;" d. "&amp;$B15)))</f>
        <v>0</v>
      </c>
      <c r="DT15" s="90" t="n">
        <f aca="false">IF($B15=DT$2,0,IF(COUNTIF(CORRIDA!$M:$M,$B15&amp;" d. "&amp;DT$2)+COUNTIF(CORRIDA!$M:$M,DT$2&amp;" d. "&amp;$B15)=0,0,COUNTIF(CORRIDA!$M:$M,$B15&amp;" d. "&amp;DT$2)+COUNTIF(CORRIDA!$M:$M,DT$2&amp;" d. "&amp;$B15)))</f>
        <v>0</v>
      </c>
      <c r="DU15" s="90" t="n">
        <f aca="false">IF($B15=DU$2,0,IF(COUNTIF(CORRIDA!$M:$M,$B15&amp;" d. "&amp;DU$2)+COUNTIF(CORRIDA!$M:$M,DU$2&amp;" d. "&amp;$B15)=0,0,COUNTIF(CORRIDA!$M:$M,$B15&amp;" d. "&amp;DU$2)+COUNTIF(CORRIDA!$M:$M,DU$2&amp;" d. "&amp;$B15)))</f>
        <v>0</v>
      </c>
      <c r="DV15" s="90" t="n">
        <f aca="false">IF($B15=DV$2,0,IF(COUNTIF(CORRIDA!$M:$M,$B15&amp;" d. "&amp;DV$2)+COUNTIF(CORRIDA!$M:$M,DV$2&amp;" d. "&amp;$B15)=0,0,COUNTIF(CORRIDA!$M:$M,$B15&amp;" d. "&amp;DV$2)+COUNTIF(CORRIDA!$M:$M,DV$2&amp;" d. "&amp;$B15)))</f>
        <v>0</v>
      </c>
      <c r="DW15" s="90" t="n">
        <f aca="false">IF($B15=DW$2,0,IF(COUNTIF(CORRIDA!$M:$M,$B15&amp;" d. "&amp;DW$2)+COUNTIF(CORRIDA!$M:$M,DW$2&amp;" d. "&amp;$B15)=0,0,COUNTIF(CORRIDA!$M:$M,$B15&amp;" d. "&amp;DW$2)+COUNTIF(CORRIDA!$M:$M,DW$2&amp;" d. "&amp;$B15)))</f>
        <v>0</v>
      </c>
      <c r="DX15" s="90" t="n">
        <f aca="false">IF($B15=DX$2,0,IF(COUNTIF(CORRIDA!$M:$M,$B15&amp;" d. "&amp;DX$2)+COUNTIF(CORRIDA!$M:$M,DX$2&amp;" d. "&amp;$B15)=0,0,COUNTIF(CORRIDA!$M:$M,$B15&amp;" d. "&amp;DX$2)+COUNTIF(CORRIDA!$M:$M,DX$2&amp;" d. "&amp;$B15)))</f>
        <v>0</v>
      </c>
      <c r="DY15" s="90" t="n">
        <f aca="false">IF($B15=DY$2,0,IF(COUNTIF(CORRIDA!$M:$M,$B15&amp;" d. "&amp;DY$2)+COUNTIF(CORRIDA!$M:$M,DY$2&amp;" d. "&amp;$B15)=0,0,COUNTIF(CORRIDA!$M:$M,$B15&amp;" d. "&amp;DY$2)+COUNTIF(CORRIDA!$M:$M,DY$2&amp;" d. "&amp;$B15)))</f>
        <v>0</v>
      </c>
      <c r="DZ15" s="90" t="n">
        <f aca="false">IF($B15=DZ$2,0,IF(COUNTIF(CORRIDA!$M:$M,$B15&amp;" d. "&amp;DZ$2)+COUNTIF(CORRIDA!$M:$M,DZ$2&amp;" d. "&amp;$B15)=0,0,COUNTIF(CORRIDA!$M:$M,$B15&amp;" d. "&amp;DZ$2)+COUNTIF(CORRIDA!$M:$M,DZ$2&amp;" d. "&amp;$B15)))</f>
        <v>0</v>
      </c>
      <c r="EA15" s="90" t="n">
        <f aca="false">IF($B15=EA$2,0,IF(COUNTIF(CORRIDA!$M:$M,$B15&amp;" d. "&amp;EA$2)+COUNTIF(CORRIDA!$M:$M,EA$2&amp;" d. "&amp;$B15)=0,0,COUNTIF(CORRIDA!$M:$M,$B15&amp;" d. "&amp;EA$2)+COUNTIF(CORRIDA!$M:$M,EA$2&amp;" d. "&amp;$B15)))</f>
        <v>0</v>
      </c>
      <c r="EB15" s="90" t="n">
        <f aca="false">IF($B15=EB$2,0,IF(COUNTIF(CORRIDA!$M:$M,$B15&amp;" d. "&amp;EB$2)+COUNTIF(CORRIDA!$M:$M,EB$2&amp;" d. "&amp;$B15)=0,0,COUNTIF(CORRIDA!$M:$M,$B15&amp;" d. "&amp;EB$2)+COUNTIF(CORRIDA!$M:$M,EB$2&amp;" d. "&amp;$B15)))</f>
        <v>0</v>
      </c>
      <c r="EC15" s="90" t="n">
        <f aca="false">IF($B15=EC$2,0,IF(COUNTIF(CORRIDA!$M:$M,$B15&amp;" d. "&amp;EC$2)+COUNTIF(CORRIDA!$M:$M,EC$2&amp;" d. "&amp;$B15)=0,0,COUNTIF(CORRIDA!$M:$M,$B15&amp;" d. "&amp;EC$2)+COUNTIF(CORRIDA!$M:$M,EC$2&amp;" d. "&amp;$B15)))</f>
        <v>0</v>
      </c>
      <c r="ED15" s="90" t="n">
        <f aca="false">IF($B15=ED$2,0,IF(COUNTIF(CORRIDA!$M:$M,$B15&amp;" d. "&amp;ED$2)+COUNTIF(CORRIDA!$M:$M,ED$2&amp;" d. "&amp;$B15)=0,0,COUNTIF(CORRIDA!$M:$M,$B15&amp;" d. "&amp;ED$2)+COUNTIF(CORRIDA!$M:$M,ED$2&amp;" d. "&amp;$B15)))</f>
        <v>0</v>
      </c>
      <c r="EE15" s="90" t="n">
        <f aca="false">IF($B15=EE$2,0,IF(COUNTIF(CORRIDA!$M:$M,$B15&amp;" d. "&amp;EE$2)+COUNTIF(CORRIDA!$M:$M,EE$2&amp;" d. "&amp;$B15)=0,0,COUNTIF(CORRIDA!$M:$M,$B15&amp;" d. "&amp;EE$2)+COUNTIF(CORRIDA!$M:$M,EE$2&amp;" d. "&amp;$B15)))</f>
        <v>0</v>
      </c>
      <c r="EF15" s="90" t="n">
        <f aca="false">IF($B15=EF$2,0,IF(COUNTIF(CORRIDA!$M:$M,$B15&amp;" d. "&amp;EF$2)+COUNTIF(CORRIDA!$M:$M,EF$2&amp;" d. "&amp;$B15)=0,0,COUNTIF(CORRIDA!$M:$M,$B15&amp;" d. "&amp;EF$2)+COUNTIF(CORRIDA!$M:$M,EF$2&amp;" d. "&amp;$B15)))</f>
        <v>0</v>
      </c>
      <c r="EG15" s="90" t="n">
        <f aca="false">IF($B15=EG$2,0,IF(COUNTIF(CORRIDA!$M:$M,$B15&amp;" d. "&amp;EG$2)+COUNTIF(CORRIDA!$M:$M,EG$2&amp;" d. "&amp;$B15)=0,0,COUNTIF(CORRIDA!$M:$M,$B15&amp;" d. "&amp;EG$2)+COUNTIF(CORRIDA!$M:$M,EG$2&amp;" d. "&amp;$B15)))</f>
        <v>0</v>
      </c>
      <c r="EH15" s="90" t="n">
        <f aca="false">IF($B15=EH$2,0,IF(COUNTIF(CORRIDA!$M:$M,$B15&amp;" d. "&amp;EH$2)+COUNTIF(CORRIDA!$M:$M,EH$2&amp;" d. "&amp;$B15)=0,0,COUNTIF(CORRIDA!$M:$M,$B15&amp;" d. "&amp;EH$2)+COUNTIF(CORRIDA!$M:$M,EH$2&amp;" d. "&amp;$B15)))</f>
        <v>0</v>
      </c>
      <c r="EI15" s="90" t="n">
        <f aca="false">IF($B15=EI$2,0,IF(COUNTIF(CORRIDA!$M:$M,$B15&amp;" d. "&amp;EI$2)+COUNTIF(CORRIDA!$M:$M,EI$2&amp;" d. "&amp;$B15)=0,0,COUNTIF(CORRIDA!$M:$M,$B15&amp;" d. "&amp;EI$2)+COUNTIF(CORRIDA!$M:$M,EI$2&amp;" d. "&amp;$B15)))</f>
        <v>0</v>
      </c>
      <c r="EJ15" s="90" t="n">
        <f aca="false">IF($B15=EJ$2,0,IF(COUNTIF(CORRIDA!$M:$M,$B15&amp;" d. "&amp;EJ$2)+COUNTIF(CORRIDA!$M:$M,EJ$2&amp;" d. "&amp;$B15)=0,0,COUNTIF(CORRIDA!$M:$M,$B15&amp;" d. "&amp;EJ$2)+COUNTIF(CORRIDA!$M:$M,EJ$2&amp;" d. "&amp;$B15)))</f>
        <v>0</v>
      </c>
      <c r="EK15" s="90" t="n">
        <f aca="false">IF($B15=EK$2,0,IF(COUNTIF(CORRIDA!$M:$M,$B15&amp;" d. "&amp;EK$2)+COUNTIF(CORRIDA!$M:$M,EK$2&amp;" d. "&amp;$B15)=0,0,COUNTIF(CORRIDA!$M:$M,$B15&amp;" d. "&amp;EK$2)+COUNTIF(CORRIDA!$M:$M,EK$2&amp;" d. "&amp;$B15)))</f>
        <v>0</v>
      </c>
      <c r="EL15" s="90" t="n">
        <f aca="false">IF($B15=EL$2,0,IF(COUNTIF(CORRIDA!$M:$M,$B15&amp;" d. "&amp;EL$2)+COUNTIF(CORRIDA!$M:$M,EL$2&amp;" d. "&amp;$B15)=0,0,COUNTIF(CORRIDA!$M:$M,$B15&amp;" d. "&amp;EL$2)+COUNTIF(CORRIDA!$M:$M,EL$2&amp;" d. "&amp;$B15)))</f>
        <v>0</v>
      </c>
      <c r="EM15" s="90" t="n">
        <f aca="false">IF($B15=EM$2,0,IF(COUNTIF(CORRIDA!$M:$M,$B15&amp;" d. "&amp;EM$2)+COUNTIF(CORRIDA!$M:$M,EM$2&amp;" d. "&amp;$B15)=0,0,COUNTIF(CORRIDA!$M:$M,$B15&amp;" d. "&amp;EM$2)+COUNTIF(CORRIDA!$M:$M,EM$2&amp;" d. "&amp;$B15)))</f>
        <v>0</v>
      </c>
      <c r="EN15" s="90" t="n">
        <f aca="false">IF($B15=EN$2,0,IF(COUNTIF(CORRIDA!$M:$M,$B15&amp;" d. "&amp;EN$2)+COUNTIF(CORRIDA!$M:$M,EN$2&amp;" d. "&amp;$B15)=0,0,COUNTIF(CORRIDA!$M:$M,$B15&amp;" d. "&amp;EN$2)+COUNTIF(CORRIDA!$M:$M,EN$2&amp;" d. "&amp;$B15)))</f>
        <v>0</v>
      </c>
      <c r="EO15" s="90" t="n">
        <f aca="false">IF($B15=EO$2,0,IF(COUNTIF(CORRIDA!$M:$M,$B15&amp;" d. "&amp;EO$2)+COUNTIF(CORRIDA!$M:$M,EO$2&amp;" d. "&amp;$B15)=0,0,COUNTIF(CORRIDA!$M:$M,$B15&amp;" d. "&amp;EO$2)+COUNTIF(CORRIDA!$M:$M,EO$2&amp;" d. "&amp;$B15)))</f>
        <v>0</v>
      </c>
      <c r="EP15" s="90" t="n">
        <f aca="false">IF($B15=EP$2,0,IF(COUNTIF(CORRIDA!$M:$M,$B15&amp;" d. "&amp;EP$2)+COUNTIF(CORRIDA!$M:$M,EP$2&amp;" d. "&amp;$B15)=0,0,COUNTIF(CORRIDA!$M:$M,$B15&amp;" d. "&amp;EP$2)+COUNTIF(CORRIDA!$M:$M,EP$2&amp;" d. "&amp;$B15)))</f>
        <v>1</v>
      </c>
      <c r="EQ15" s="90" t="n">
        <f aca="false">IF($B15=EQ$2,0,IF(COUNTIF(CORRIDA!$M:$M,$B15&amp;" d. "&amp;EQ$2)+COUNTIF(CORRIDA!$M:$M,EQ$2&amp;" d. "&amp;$B15)=0,0,COUNTIF(CORRIDA!$M:$M,$B15&amp;" d. "&amp;EQ$2)+COUNTIF(CORRIDA!$M:$M,EQ$2&amp;" d. "&amp;$B15)))</f>
        <v>0</v>
      </c>
      <c r="ER15" s="90" t="n">
        <f aca="false">IF($B15=ER$2,0,IF(COUNTIF(CORRIDA!$M:$M,$B15&amp;" d. "&amp;ER$2)+COUNTIF(CORRIDA!$M:$M,ER$2&amp;" d. "&amp;$B15)=0,0,COUNTIF(CORRIDA!$M:$M,$B15&amp;" d. "&amp;ER$2)+COUNTIF(CORRIDA!$M:$M,ER$2&amp;" d. "&amp;$B15)))</f>
        <v>0</v>
      </c>
      <c r="ES15" s="90" t="n">
        <f aca="false">IF($B15=ES$2,0,IF(COUNTIF(CORRIDA!$M:$M,$B15&amp;" d. "&amp;ES$2)+COUNTIF(CORRIDA!$M:$M,ES$2&amp;" d. "&amp;$B15)=0,0,COUNTIF(CORRIDA!$M:$M,$B15&amp;" d. "&amp;ES$2)+COUNTIF(CORRIDA!$M:$M,ES$2&amp;" d. "&amp;$B15)))</f>
        <v>0</v>
      </c>
      <c r="ET15" s="90" t="n">
        <f aca="false">IF($B15=ET$2,0,IF(COUNTIF(CORRIDA!$M:$M,$B15&amp;" d. "&amp;ET$2)+COUNTIF(CORRIDA!$M:$M,ET$2&amp;" d. "&amp;$B15)=0,0,COUNTIF(CORRIDA!$M:$M,$B15&amp;" d. "&amp;ET$2)+COUNTIF(CORRIDA!$M:$M,ET$2&amp;" d. "&amp;$B15)))</f>
        <v>0</v>
      </c>
      <c r="EU15" s="90" t="n">
        <f aca="false">IF($B15=EU$2,0,IF(COUNTIF(CORRIDA!$M:$M,$B15&amp;" d. "&amp;EU$2)+COUNTIF(CORRIDA!$M:$M,EU$2&amp;" d. "&amp;$B15)=0,0,COUNTIF(CORRIDA!$M:$M,$B15&amp;" d. "&amp;EU$2)+COUNTIF(CORRIDA!$M:$M,EU$2&amp;" d. "&amp;$B15)))</f>
        <v>0</v>
      </c>
      <c r="EV15" s="90" t="n">
        <f aca="false">IF($B15=EV$2,0,IF(COUNTIF(CORRIDA!$M:$M,$B15&amp;" d. "&amp;EV$2)+COUNTIF(CORRIDA!$M:$M,EV$2&amp;" d. "&amp;$B15)=0,0,COUNTIF(CORRIDA!$M:$M,$B15&amp;" d. "&amp;EV$2)+COUNTIF(CORRIDA!$M:$M,EV$2&amp;" d. "&amp;$B15)))</f>
        <v>0</v>
      </c>
      <c r="EW15" s="90" t="n">
        <f aca="false">IF($B15=EW$2,0,IF(COUNTIF(CORRIDA!$M:$M,$B15&amp;" d. "&amp;EW$2)+COUNTIF(CORRIDA!$M:$M,EW$2&amp;" d. "&amp;$B15)=0,0,COUNTIF(CORRIDA!$M:$M,$B15&amp;" d. "&amp;EW$2)+COUNTIF(CORRIDA!$M:$M,EW$2&amp;" d. "&amp;$B15)))</f>
        <v>0</v>
      </c>
      <c r="EX15" s="90" t="n">
        <f aca="false">IF($B15=EX$2,0,IF(COUNTIF(CORRIDA!$M:$M,$B15&amp;" d. "&amp;EX$2)+COUNTIF(CORRIDA!$M:$M,EX$2&amp;" d. "&amp;$B15)=0,0,COUNTIF(CORRIDA!$M:$M,$B15&amp;" d. "&amp;EX$2)+COUNTIF(CORRIDA!$M:$M,EX$2&amp;" d. "&amp;$B15)))</f>
        <v>0</v>
      </c>
      <c r="EY15" s="90" t="n">
        <f aca="false">IF($B15=EY$2,0,IF(COUNTIF(CORRIDA!$M:$M,$B15&amp;" d. "&amp;EY$2)+COUNTIF(CORRIDA!$M:$M,EY$2&amp;" d. "&amp;$B15)=0,0,COUNTIF(CORRIDA!$M:$M,$B15&amp;" d. "&amp;EY$2)+COUNTIF(CORRIDA!$M:$M,EY$2&amp;" d. "&amp;$B15)))</f>
        <v>0</v>
      </c>
      <c r="EZ15" s="90" t="n">
        <f aca="false">IF($B15=EZ$2,0,IF(COUNTIF(CORRIDA!$M:$M,$B15&amp;" d. "&amp;EZ$2)+COUNTIF(CORRIDA!$M:$M,EZ$2&amp;" d. "&amp;$B15)=0,0,COUNTIF(CORRIDA!$M:$M,$B15&amp;" d. "&amp;EZ$2)+COUNTIF(CORRIDA!$M:$M,EZ$2&amp;" d. "&amp;$B15)))</f>
        <v>0</v>
      </c>
      <c r="FA15" s="90" t="n">
        <f aca="false">IF($B15=FA$2,0,IF(COUNTIF(CORRIDA!$M:$M,$B15&amp;" d. "&amp;FA$2)+COUNTIF(CORRIDA!$M:$M,FA$2&amp;" d. "&amp;$B15)=0,0,COUNTIF(CORRIDA!$M:$M,$B15&amp;" d. "&amp;FA$2)+COUNTIF(CORRIDA!$M:$M,FA$2&amp;" d. "&amp;$B15)))</f>
        <v>0</v>
      </c>
      <c r="FB15" s="90" t="n">
        <f aca="false">IF($B15=FB$2,0,IF(COUNTIF(CORRIDA!$M:$M,$B15&amp;" d. "&amp;FB$2)+COUNTIF(CORRIDA!$M:$M,FB$2&amp;" d. "&amp;$B15)=0,0,COUNTIF(CORRIDA!$M:$M,$B15&amp;" d. "&amp;FB$2)+COUNTIF(CORRIDA!$M:$M,FB$2&amp;" d. "&amp;$B15)))</f>
        <v>0</v>
      </c>
      <c r="FC15" s="90" t="n">
        <f aca="false">IF($B15=FC$2,0,IF(COUNTIF(CORRIDA!$M:$M,$B15&amp;" d. "&amp;FC$2)+COUNTIF(CORRIDA!$M:$M,FC$2&amp;" d. "&amp;$B15)=0,0,COUNTIF(CORRIDA!$M:$M,$B15&amp;" d. "&amp;FC$2)+COUNTIF(CORRIDA!$M:$M,FC$2&amp;" d. "&amp;$B15)))</f>
        <v>0</v>
      </c>
      <c r="FD15" s="90" t="n">
        <f aca="false">IF($B15=FD$2,0,IF(COUNTIF(CORRIDA!$M:$M,$B15&amp;" d. "&amp;FD$2)+COUNTIF(CORRIDA!$M:$M,FD$2&amp;" d. "&amp;$B15)=0,0,COUNTIF(CORRIDA!$M:$M,$B15&amp;" d. "&amp;FD$2)+COUNTIF(CORRIDA!$M:$M,FD$2&amp;" d. "&amp;$B15)))</f>
        <v>0</v>
      </c>
      <c r="FE15" s="90" t="n">
        <f aca="false">IF($B15=FE$2,0,IF(COUNTIF(CORRIDA!$M:$M,$B15&amp;" d. "&amp;FE$2)+COUNTIF(CORRIDA!$M:$M,FE$2&amp;" d. "&amp;$B15)=0,0,COUNTIF(CORRIDA!$M:$M,$B15&amp;" d. "&amp;FE$2)+COUNTIF(CORRIDA!$M:$M,FE$2&amp;" d. "&amp;$B15)))</f>
        <v>0</v>
      </c>
      <c r="FF15" s="90" t="n">
        <f aca="false">IF($B15=FF$2,0,IF(COUNTIF(CORRIDA!$M:$M,$B15&amp;" d. "&amp;FF$2)+COUNTIF(CORRIDA!$M:$M,FF$2&amp;" d. "&amp;$B15)=0,0,COUNTIF(CORRIDA!$M:$M,$B15&amp;" d. "&amp;FF$2)+COUNTIF(CORRIDA!$M:$M,FF$2&amp;" d. "&amp;$B15)))</f>
        <v>0</v>
      </c>
      <c r="FG15" s="89" t="n">
        <f aca="false">SUM(DI15:EW15)</f>
        <v>1</v>
      </c>
      <c r="FH15" s="94"/>
      <c r="FI15" s="87" t="str">
        <f aca="false">BE15</f>
        <v>Fabinho</v>
      </c>
      <c r="FJ15" s="95" t="n">
        <f aca="false">COUNTIF(BF15:DC15,"&gt;0")</f>
        <v>1</v>
      </c>
      <c r="FK15" s="95" t="n">
        <f aca="false">AVERAGE(BF15:DC15)</f>
        <v>1</v>
      </c>
      <c r="FL15" s="95" t="n">
        <f aca="false">_xlfn.STDEV.P(BF15:DC15)</f>
        <v>0</v>
      </c>
    </row>
    <row r="16" customFormat="false" ht="12.75" hidden="false" customHeight="false" outlineLevel="0" collapsed="false">
      <c r="B16" s="87" t="str">
        <f aca="false">INTRO!B16</f>
        <v>Felipe</v>
      </c>
      <c r="C16" s="96" t="str">
        <f aca="false">IF($B16=C$2,"-",IF(COUNTIF(CORRIDA!$M:$M,$B16&amp;" d. "&amp;C$2)=0,"",COUNTIF(CORRIDA!$M:$M,$B16&amp;" d. "&amp;C$2)))</f>
        <v/>
      </c>
      <c r="D16" s="96" t="str">
        <f aca="false">IF($B16=D$2,"-",IF(COUNTIF(CORRIDA!$M:$M,$B16&amp;" d. "&amp;D$2)=0,"",COUNTIF(CORRIDA!$M:$M,$B16&amp;" d. "&amp;D$2)))</f>
        <v/>
      </c>
      <c r="E16" s="96" t="str">
        <f aca="false">IF($B16=E$2,"-",IF(COUNTIF(CORRIDA!$M:$M,$B16&amp;" d. "&amp;E$2)=0,"",COUNTIF(CORRIDA!$M:$M,$B16&amp;" d. "&amp;E$2)))</f>
        <v/>
      </c>
      <c r="F16" s="96" t="str">
        <f aca="false">IF($B16=F$2,"-",IF(COUNTIF(CORRIDA!$M:$M,$B16&amp;" d. "&amp;F$2)=0,"",COUNTIF(CORRIDA!$M:$M,$B16&amp;" d. "&amp;F$2)))</f>
        <v/>
      </c>
      <c r="G16" s="96" t="str">
        <f aca="false">IF($B16=G$2,"-",IF(COUNTIF(CORRIDA!$M:$M,$B16&amp;" d. "&amp;G$2)=0,"",COUNTIF(CORRIDA!$M:$M,$B16&amp;" d. "&amp;G$2)))</f>
        <v/>
      </c>
      <c r="H16" s="96" t="str">
        <f aca="false">IF($B16=H$2,"-",IF(COUNTIF(CORRIDA!$M:$M,$B16&amp;" d. "&amp;H$2)=0,"",COUNTIF(CORRIDA!$M:$M,$B16&amp;" d. "&amp;H$2)))</f>
        <v/>
      </c>
      <c r="I16" s="96" t="str">
        <f aca="false">IF($B16=I$2,"-",IF(COUNTIF(CORRIDA!$M:$M,$B16&amp;" d. "&amp;I$2)=0,"",COUNTIF(CORRIDA!$M:$M,$B16&amp;" d. "&amp;I$2)))</f>
        <v/>
      </c>
      <c r="J16" s="96" t="str">
        <f aca="false">IF($B16=J$2,"-",IF(COUNTIF(CORRIDA!$M:$M,$B16&amp;" d. "&amp;J$2)=0,"",COUNTIF(CORRIDA!$M:$M,$B16&amp;" d. "&amp;J$2)))</f>
        <v/>
      </c>
      <c r="K16" s="96" t="str">
        <f aca="false">IF($B16=K$2,"-",IF(COUNTIF(CORRIDA!$M:$M,$B16&amp;" d. "&amp;K$2)=0,"",COUNTIF(CORRIDA!$M:$M,$B16&amp;" d. "&amp;K$2)))</f>
        <v/>
      </c>
      <c r="L16" s="96" t="str">
        <f aca="false">IF($B16=L$2,"-",IF(COUNTIF(CORRIDA!$M:$M,$B16&amp;" d. "&amp;L$2)=0,"",COUNTIF(CORRIDA!$M:$M,$B16&amp;" d. "&amp;L$2)))</f>
        <v/>
      </c>
      <c r="M16" s="96" t="str">
        <f aca="false">IF($B16=M$2,"-",IF(COUNTIF(CORRIDA!$M:$M,$B16&amp;" d. "&amp;M$2)=0,"",COUNTIF(CORRIDA!$M:$M,$B16&amp;" d. "&amp;M$2)))</f>
        <v/>
      </c>
      <c r="N16" s="96" t="str">
        <f aca="false">IF($B16=N$2,"-",IF(COUNTIF(CORRIDA!$M:$M,$B16&amp;" d. "&amp;N$2)=0,"",COUNTIF(CORRIDA!$M:$M,$B16&amp;" d. "&amp;N$2)))</f>
        <v/>
      </c>
      <c r="O16" s="96" t="str">
        <f aca="false">IF($B16=O$2,"-",IF(COUNTIF(CORRIDA!$M:$M,$B16&amp;" d. "&amp;O$2)=0,"",COUNTIF(CORRIDA!$M:$M,$B16&amp;" d. "&amp;O$2)))</f>
        <v/>
      </c>
      <c r="P16" s="96" t="str">
        <f aca="false">IF($B16=P$2,"-",IF(COUNTIF(CORRIDA!$M:$M,$B16&amp;" d. "&amp;P$2)=0,"",COUNTIF(CORRIDA!$M:$M,$B16&amp;" d. "&amp;P$2)))</f>
        <v>-</v>
      </c>
      <c r="Q16" s="96" t="str">
        <f aca="false">IF($B16=Q$2,"-",IF(COUNTIF(CORRIDA!$M:$M,$B16&amp;" d. "&amp;Q$2)=0,"",COUNTIF(CORRIDA!$M:$M,$B16&amp;" d. "&amp;Q$2)))</f>
        <v/>
      </c>
      <c r="R16" s="96" t="str">
        <f aca="false">IF($B16=R$2,"-",IF(COUNTIF(CORRIDA!$M:$M,$B16&amp;" d. "&amp;R$2)=0,"",COUNTIF(CORRIDA!$M:$M,$B16&amp;" d. "&amp;R$2)))</f>
        <v/>
      </c>
      <c r="S16" s="96" t="str">
        <f aca="false">IF($B16=S$2,"-",IF(COUNTIF(CORRIDA!$M:$M,$B16&amp;" d. "&amp;S$2)=0,"",COUNTIF(CORRIDA!$M:$M,$B16&amp;" d. "&amp;S$2)))</f>
        <v/>
      </c>
      <c r="T16" s="96" t="str">
        <f aca="false">IF($B16=T$2,"-",IF(COUNTIF(CORRIDA!$M:$M,$B16&amp;" d. "&amp;T$2)=0,"",COUNTIF(CORRIDA!$M:$M,$B16&amp;" d. "&amp;T$2)))</f>
        <v/>
      </c>
      <c r="U16" s="96" t="str">
        <f aca="false">IF($B16=U$2,"-",IF(COUNTIF(CORRIDA!$M:$M,$B16&amp;" d. "&amp;U$2)=0,"",COUNTIF(CORRIDA!$M:$M,$B16&amp;" d. "&amp;U$2)))</f>
        <v/>
      </c>
      <c r="V16" s="96" t="str">
        <f aca="false">IF($B16=V$2,"-",IF(COUNTIF(CORRIDA!$M:$M,$B16&amp;" d. "&amp;V$2)=0,"",COUNTIF(CORRIDA!$M:$M,$B16&amp;" d. "&amp;V$2)))</f>
        <v/>
      </c>
      <c r="W16" s="96" t="str">
        <f aca="false">IF($B16=W$2,"-",IF(COUNTIF(CORRIDA!$M:$M,$B16&amp;" d. "&amp;W$2)=0,"",COUNTIF(CORRIDA!$M:$M,$B16&amp;" d. "&amp;W$2)))</f>
        <v/>
      </c>
      <c r="X16" s="96" t="str">
        <f aca="false">IF($B16=X$2,"-",IF(COUNTIF(CORRIDA!$M:$M,$B16&amp;" d. "&amp;X$2)=0,"",COUNTIF(CORRIDA!$M:$M,$B16&amp;" d. "&amp;X$2)))</f>
        <v/>
      </c>
      <c r="Y16" s="96" t="str">
        <f aca="false">IF($B16=Y$2,"-",IF(COUNTIF(CORRIDA!$M:$M,$B16&amp;" d. "&amp;Y$2)=0,"",COUNTIF(CORRIDA!$M:$M,$B16&amp;" d. "&amp;Y$2)))</f>
        <v/>
      </c>
      <c r="Z16" s="96" t="str">
        <f aca="false">IF($B16=Z$2,"-",IF(COUNTIF(CORRIDA!$M:$M,$B16&amp;" d. "&amp;Z$2)=0,"",COUNTIF(CORRIDA!$M:$M,$B16&amp;" d. "&amp;Z$2)))</f>
        <v/>
      </c>
      <c r="AA16" s="96" t="str">
        <f aca="false">IF($B16=AA$2,"-",IF(COUNTIF(CORRIDA!$M:$M,$B16&amp;" d. "&amp;AA$2)=0,"",COUNTIF(CORRIDA!$M:$M,$B16&amp;" d. "&amp;AA$2)))</f>
        <v/>
      </c>
      <c r="AB16" s="96" t="str">
        <f aca="false">IF($B16=AB$2,"-",IF(COUNTIF(CORRIDA!$M:$M,$B16&amp;" d. "&amp;AB$2)=0,"",COUNTIF(CORRIDA!$M:$M,$B16&amp;" d. "&amp;AB$2)))</f>
        <v/>
      </c>
      <c r="AC16" s="96" t="str">
        <f aca="false">IF($B16=AC$2,"-",IF(COUNTIF(CORRIDA!$M:$M,$B16&amp;" d. "&amp;AC$2)=0,"",COUNTIF(CORRIDA!$M:$M,$B16&amp;" d. "&amp;AC$2)))</f>
        <v/>
      </c>
      <c r="AD16" s="96" t="str">
        <f aca="false">IF($B16=AD$2,"-",IF(COUNTIF(CORRIDA!$M:$M,$B16&amp;" d. "&amp;AD$2)=0,"",COUNTIF(CORRIDA!$M:$M,$B16&amp;" d. "&amp;AD$2)))</f>
        <v/>
      </c>
      <c r="AE16" s="96" t="str">
        <f aca="false">IF($B16=AE$2,"-",IF(COUNTIF(CORRIDA!$M:$M,$B16&amp;" d. "&amp;AE$2)=0,"",COUNTIF(CORRIDA!$M:$M,$B16&amp;" d. "&amp;AE$2)))</f>
        <v/>
      </c>
      <c r="AF16" s="96" t="str">
        <f aca="false">IF($B16=AF$2,"-",IF(COUNTIF(CORRIDA!$M:$M,$B16&amp;" d. "&amp;AF$2)=0,"",COUNTIF(CORRIDA!$M:$M,$B16&amp;" d. "&amp;AF$2)))</f>
        <v/>
      </c>
      <c r="AG16" s="96" t="str">
        <f aca="false">IF($B16=AG$2,"-",IF(COUNTIF(CORRIDA!$M:$M,$B16&amp;" d. "&amp;AG$2)=0,"",COUNTIF(CORRIDA!$M:$M,$B16&amp;" d. "&amp;AG$2)))</f>
        <v/>
      </c>
      <c r="AH16" s="96" t="str">
        <f aca="false">IF($B16=AH$2,"-",IF(COUNTIF(CORRIDA!$M:$M,$B16&amp;" d. "&amp;AH$2)=0,"",COUNTIF(CORRIDA!$M:$M,$B16&amp;" d. "&amp;AH$2)))</f>
        <v/>
      </c>
      <c r="AI16" s="96" t="str">
        <f aca="false">IF($B16=AI$2,"-",IF(COUNTIF(CORRIDA!$M:$M,$B16&amp;" d. "&amp;AI$2)=0,"",COUNTIF(CORRIDA!$M:$M,$B16&amp;" d. "&amp;AI$2)))</f>
        <v/>
      </c>
      <c r="AJ16" s="96" t="str">
        <f aca="false">IF($B16=AJ$2,"-",IF(COUNTIF(CORRIDA!$M:$M,$B16&amp;" d. "&amp;AJ$2)=0,"",COUNTIF(CORRIDA!$M:$M,$B16&amp;" d. "&amp;AJ$2)))</f>
        <v/>
      </c>
      <c r="AK16" s="96" t="str">
        <f aca="false">IF($B16=AK$2,"-",IF(COUNTIF(CORRIDA!$M:$M,$B16&amp;" d. "&amp;AK$2)=0,"",COUNTIF(CORRIDA!$M:$M,$B16&amp;" d. "&amp;AK$2)))</f>
        <v/>
      </c>
      <c r="AL16" s="96" t="str">
        <f aca="false">IF($B16=AL$2,"-",IF(COUNTIF(CORRIDA!$M:$M,$B16&amp;" d. "&amp;AL$2)=0,"",COUNTIF(CORRIDA!$M:$M,$B16&amp;" d. "&amp;AL$2)))</f>
        <v/>
      </c>
      <c r="AM16" s="96" t="str">
        <f aca="false">IF($B16=AM$2,"-",IF(COUNTIF(CORRIDA!$M:$M,$B16&amp;" d. "&amp;AM$2)=0,"",COUNTIF(CORRIDA!$M:$M,$B16&amp;" d. "&amp;AM$2)))</f>
        <v/>
      </c>
      <c r="AN16" s="96" t="str">
        <f aca="false">IF($B16=AN$2,"-",IF(COUNTIF(CORRIDA!$M:$M,$B16&amp;" d. "&amp;AN$2)=0,"",COUNTIF(CORRIDA!$M:$M,$B16&amp;" d. "&amp;AN$2)))</f>
        <v/>
      </c>
      <c r="AO16" s="96" t="str">
        <f aca="false">IF($B16=AO$2,"-",IF(COUNTIF(CORRIDA!$M:$M,$B16&amp;" d. "&amp;AO$2)=0,"",COUNTIF(CORRIDA!$M:$M,$B16&amp;" d. "&amp;AO$2)))</f>
        <v/>
      </c>
      <c r="AP16" s="96" t="str">
        <f aca="false">IF($B16=AP$2,"-",IF(COUNTIF(CORRIDA!$M:$M,$B16&amp;" d. "&amp;AP$2)=0,"",COUNTIF(CORRIDA!$M:$M,$B16&amp;" d. "&amp;AP$2)))</f>
        <v/>
      </c>
      <c r="AQ16" s="96" t="str">
        <f aca="false">IF($B16=AQ$2,"-",IF(COUNTIF(CORRIDA!$M:$M,$B16&amp;" d. "&amp;AQ$2)=0,"",COUNTIF(CORRIDA!$M:$M,$B16&amp;" d. "&amp;AQ$2)))</f>
        <v/>
      </c>
      <c r="AR16" s="96" t="str">
        <f aca="false">IF($B16=AR$2,"-",IF(COUNTIF(CORRIDA!$M:$M,$B16&amp;" d. "&amp;AR$2)=0,"",COUNTIF(CORRIDA!$M:$M,$B16&amp;" d. "&amp;AR$2)))</f>
        <v/>
      </c>
      <c r="AS16" s="96" t="str">
        <f aca="false">IF($B16=AS$2,"-",IF(COUNTIF(CORRIDA!$M:$M,$B16&amp;" d. "&amp;AS$2)=0,"",COUNTIF(CORRIDA!$M:$M,$B16&amp;" d. "&amp;AS$2)))</f>
        <v/>
      </c>
      <c r="AT16" s="96" t="str">
        <f aca="false">IF($B16=AT$2,"-",IF(COUNTIF(CORRIDA!$M:$M,$B16&amp;" d. "&amp;AT$2)=0,"",COUNTIF(CORRIDA!$M:$M,$B16&amp;" d. "&amp;AT$2)))</f>
        <v/>
      </c>
      <c r="AU16" s="96" t="str">
        <f aca="false">IF($B16=AU$2,"-",IF(COUNTIF(CORRIDA!$M:$M,$B16&amp;" d. "&amp;AU$2)=0,"",COUNTIF(CORRIDA!$M:$M,$B16&amp;" d. "&amp;AU$2)))</f>
        <v/>
      </c>
      <c r="AV16" s="96" t="str">
        <f aca="false">IF($B16=AV$2,"-",IF(COUNTIF(CORRIDA!$M:$M,$B16&amp;" d. "&amp;AV$2)=0,"",COUNTIF(CORRIDA!$M:$M,$B16&amp;" d. "&amp;AV$2)))</f>
        <v/>
      </c>
      <c r="AW16" s="96" t="str">
        <f aca="false">IF($B16=AW$2,"-",IF(COUNTIF(CORRIDA!$M:$M,$B16&amp;" d. "&amp;AW$2)=0,"",COUNTIF(CORRIDA!$M:$M,$B16&amp;" d. "&amp;AW$2)))</f>
        <v/>
      </c>
      <c r="AX16" s="96" t="str">
        <f aca="false">IF($B16=AX$2,"-",IF(COUNTIF(CORRIDA!$M:$M,$B16&amp;" d. "&amp;AX$2)=0,"",COUNTIF(CORRIDA!$M:$M,$B16&amp;" d. "&amp;AX$2)))</f>
        <v/>
      </c>
      <c r="AY16" s="96" t="str">
        <f aca="false">IF($B16=AY$2,"-",IF(COUNTIF(CORRIDA!$M:$M,$B16&amp;" d. "&amp;AY$2)=0,"",COUNTIF(CORRIDA!$M:$M,$B16&amp;" d. "&amp;AY$2)))</f>
        <v/>
      </c>
      <c r="AZ16" s="96" t="str">
        <f aca="false">IF($B16=AZ$2,"-",IF(COUNTIF(CORRIDA!$M:$M,$B16&amp;" d. "&amp;AZ$2)=0,"",COUNTIF(CORRIDA!$M:$M,$B16&amp;" d. "&amp;AZ$2)))</f>
        <v/>
      </c>
      <c r="BA16" s="89" t="n">
        <f aca="false">SUM(C16:AZ16)</f>
        <v>0</v>
      </c>
      <c r="BE16" s="87" t="str">
        <f aca="false">B16</f>
        <v>Felipe</v>
      </c>
      <c r="BF16" s="97" t="str">
        <f aca="false">IF($B16=BF$2,"-",IF(COUNTIF(CORRIDA!$M:$M,$B16&amp;" d. "&amp;BF$2)+COUNTIF(CORRIDA!$M:$M,BF$2&amp;" d. "&amp;$B16)=0,"",COUNTIF(CORRIDA!$M:$M,$B16&amp;" d. "&amp;BF$2)+COUNTIF(CORRIDA!$M:$M,BF$2&amp;" d. "&amp;$B16)))</f>
        <v/>
      </c>
      <c r="BG16" s="97" t="str">
        <f aca="false">IF($B16=BG$2,"-",IF(COUNTIF(CORRIDA!$M:$M,$B16&amp;" d. "&amp;BG$2)+COUNTIF(CORRIDA!$M:$M,BG$2&amp;" d. "&amp;$B16)=0,"",COUNTIF(CORRIDA!$M:$M,$B16&amp;" d. "&amp;BG$2)+COUNTIF(CORRIDA!$M:$M,BG$2&amp;" d. "&amp;$B16)))</f>
        <v/>
      </c>
      <c r="BH16" s="97" t="str">
        <f aca="false">IF($B16=BH$2,"-",IF(COUNTIF(CORRIDA!$M:$M,$B16&amp;" d. "&amp;BH$2)+COUNTIF(CORRIDA!$M:$M,BH$2&amp;" d. "&amp;$B16)=0,"",COUNTIF(CORRIDA!$M:$M,$B16&amp;" d. "&amp;BH$2)+COUNTIF(CORRIDA!$M:$M,BH$2&amp;" d. "&amp;$B16)))</f>
        <v/>
      </c>
      <c r="BI16" s="97" t="str">
        <f aca="false">IF($B16=BI$2,"-",IF(COUNTIF(CORRIDA!$M:$M,$B16&amp;" d. "&amp;BI$2)+COUNTIF(CORRIDA!$M:$M,BI$2&amp;" d. "&amp;$B16)=0,"",COUNTIF(CORRIDA!$M:$M,$B16&amp;" d. "&amp;BI$2)+COUNTIF(CORRIDA!$M:$M,BI$2&amp;" d. "&amp;$B16)))</f>
        <v/>
      </c>
      <c r="BJ16" s="97" t="str">
        <f aca="false">IF($B16=BJ$2,"-",IF(COUNTIF(CORRIDA!$M:$M,$B16&amp;" d. "&amp;BJ$2)+COUNTIF(CORRIDA!$M:$M,BJ$2&amp;" d. "&amp;$B16)=0,"",COUNTIF(CORRIDA!$M:$M,$B16&amp;" d. "&amp;BJ$2)+COUNTIF(CORRIDA!$M:$M,BJ$2&amp;" d. "&amp;$B16)))</f>
        <v/>
      </c>
      <c r="BK16" s="97" t="str">
        <f aca="false">IF($B16=BK$2,"-",IF(COUNTIF(CORRIDA!$M:$M,$B16&amp;" d. "&amp;BK$2)+COUNTIF(CORRIDA!$M:$M,BK$2&amp;" d. "&amp;$B16)=0,"",COUNTIF(CORRIDA!$M:$M,$B16&amp;" d. "&amp;BK$2)+COUNTIF(CORRIDA!$M:$M,BK$2&amp;" d. "&amp;$B16)))</f>
        <v/>
      </c>
      <c r="BL16" s="97" t="str">
        <f aca="false">IF($B16=BL$2,"-",IF(COUNTIF(CORRIDA!$M:$M,$B16&amp;" d. "&amp;BL$2)+COUNTIF(CORRIDA!$M:$M,BL$2&amp;" d. "&amp;$B16)=0,"",COUNTIF(CORRIDA!$M:$M,$B16&amp;" d. "&amp;BL$2)+COUNTIF(CORRIDA!$M:$M,BL$2&amp;" d. "&amp;$B16)))</f>
        <v/>
      </c>
      <c r="BM16" s="97" t="str">
        <f aca="false">IF($B16=BM$2,"-",IF(COUNTIF(CORRIDA!$M:$M,$B16&amp;" d. "&amp;BM$2)+COUNTIF(CORRIDA!$M:$M,BM$2&amp;" d. "&amp;$B16)=0,"",COUNTIF(CORRIDA!$M:$M,$B16&amp;" d. "&amp;BM$2)+COUNTIF(CORRIDA!$M:$M,BM$2&amp;" d. "&amp;$B16)))</f>
        <v/>
      </c>
      <c r="BN16" s="97" t="str">
        <f aca="false">IF($B16=BN$2,"-",IF(COUNTIF(CORRIDA!$M:$M,$B16&amp;" d. "&amp;BN$2)+COUNTIF(CORRIDA!$M:$M,BN$2&amp;" d. "&amp;$B16)=0,"",COUNTIF(CORRIDA!$M:$M,$B16&amp;" d. "&amp;BN$2)+COUNTIF(CORRIDA!$M:$M,BN$2&amp;" d. "&amp;$B16)))</f>
        <v/>
      </c>
      <c r="BO16" s="97" t="str">
        <f aca="false">IF($B16=BO$2,"-",IF(COUNTIF(CORRIDA!$M:$M,$B16&amp;" d. "&amp;BO$2)+COUNTIF(CORRIDA!$M:$M,BO$2&amp;" d. "&amp;$B16)=0,"",COUNTIF(CORRIDA!$M:$M,$B16&amp;" d. "&amp;BO$2)+COUNTIF(CORRIDA!$M:$M,BO$2&amp;" d. "&amp;$B16)))</f>
        <v/>
      </c>
      <c r="BP16" s="97" t="str">
        <f aca="false">IF($B16=BP$2,"-",IF(COUNTIF(CORRIDA!$M:$M,$B16&amp;" d. "&amp;BP$2)+COUNTIF(CORRIDA!$M:$M,BP$2&amp;" d. "&amp;$B16)=0,"",COUNTIF(CORRIDA!$M:$M,$B16&amp;" d. "&amp;BP$2)+COUNTIF(CORRIDA!$M:$M,BP$2&amp;" d. "&amp;$B16)))</f>
        <v/>
      </c>
      <c r="BQ16" s="97" t="str">
        <f aca="false">IF($B16=BQ$2,"-",IF(COUNTIF(CORRIDA!$M:$M,$B16&amp;" d. "&amp;BQ$2)+COUNTIF(CORRIDA!$M:$M,BQ$2&amp;" d. "&amp;$B16)=0,"",COUNTIF(CORRIDA!$M:$M,$B16&amp;" d. "&amp;BQ$2)+COUNTIF(CORRIDA!$M:$M,BQ$2&amp;" d. "&amp;$B16)))</f>
        <v/>
      </c>
      <c r="BR16" s="97" t="str">
        <f aca="false">IF($B16=BR$2,"-",IF(COUNTIF(CORRIDA!$M:$M,$B16&amp;" d. "&amp;BR$2)+COUNTIF(CORRIDA!$M:$M,BR$2&amp;" d. "&amp;$B16)=0,"",COUNTIF(CORRIDA!$M:$M,$B16&amp;" d. "&amp;BR$2)+COUNTIF(CORRIDA!$M:$M,BR$2&amp;" d. "&amp;$B16)))</f>
        <v/>
      </c>
      <c r="BS16" s="97" t="str">
        <f aca="false">IF($B16=BS$2,"-",IF(COUNTIF(CORRIDA!$M:$M,$B16&amp;" d. "&amp;BS$2)+COUNTIF(CORRIDA!$M:$M,BS$2&amp;" d. "&amp;$B16)=0,"",COUNTIF(CORRIDA!$M:$M,$B16&amp;" d. "&amp;BS$2)+COUNTIF(CORRIDA!$M:$M,BS$2&amp;" d. "&amp;$B16)))</f>
        <v>-</v>
      </c>
      <c r="BT16" s="97" t="str">
        <f aca="false">IF($B16=BT$2,"-",IF(COUNTIF(CORRIDA!$M:$M,$B16&amp;" d. "&amp;BT$2)+COUNTIF(CORRIDA!$M:$M,BT$2&amp;" d. "&amp;$B16)=0,"",COUNTIF(CORRIDA!$M:$M,$B16&amp;" d. "&amp;BT$2)+COUNTIF(CORRIDA!$M:$M,BT$2&amp;" d. "&amp;$B16)))</f>
        <v/>
      </c>
      <c r="BU16" s="97" t="str">
        <f aca="false">IF($B16=BU$2,"-",IF(COUNTIF(CORRIDA!$M:$M,$B16&amp;" d. "&amp;BU$2)+COUNTIF(CORRIDA!$M:$M,BU$2&amp;" d. "&amp;$B16)=0,"",COUNTIF(CORRIDA!$M:$M,$B16&amp;" d. "&amp;BU$2)+COUNTIF(CORRIDA!$M:$M,BU$2&amp;" d. "&amp;$B16)))</f>
        <v/>
      </c>
      <c r="BV16" s="97" t="str">
        <f aca="false">IF($B16=BV$2,"-",IF(COUNTIF(CORRIDA!$M:$M,$B16&amp;" d. "&amp;BV$2)+COUNTIF(CORRIDA!$M:$M,BV$2&amp;" d. "&amp;$B16)=0,"",COUNTIF(CORRIDA!$M:$M,$B16&amp;" d. "&amp;BV$2)+COUNTIF(CORRIDA!$M:$M,BV$2&amp;" d. "&amp;$B16)))</f>
        <v/>
      </c>
      <c r="BW16" s="97" t="str">
        <f aca="false">IF($B16=BW$2,"-",IF(COUNTIF(CORRIDA!$M:$M,$B16&amp;" d. "&amp;BW$2)+COUNTIF(CORRIDA!$M:$M,BW$2&amp;" d. "&amp;$B16)=0,"",COUNTIF(CORRIDA!$M:$M,$B16&amp;" d. "&amp;BW$2)+COUNTIF(CORRIDA!$M:$M,BW$2&amp;" d. "&amp;$B16)))</f>
        <v/>
      </c>
      <c r="BX16" s="97" t="str">
        <f aca="false">IF($B16=BX$2,"-",IF(COUNTIF(CORRIDA!$M:$M,$B16&amp;" d. "&amp;BX$2)+COUNTIF(CORRIDA!$M:$M,BX$2&amp;" d. "&amp;$B16)=0,"",COUNTIF(CORRIDA!$M:$M,$B16&amp;" d. "&amp;BX$2)+COUNTIF(CORRIDA!$M:$M,BX$2&amp;" d. "&amp;$B16)))</f>
        <v/>
      </c>
      <c r="BY16" s="97" t="str">
        <f aca="false">IF($B16=BY$2,"-",IF(COUNTIF(CORRIDA!$M:$M,$B16&amp;" d. "&amp;BY$2)+COUNTIF(CORRIDA!$M:$M,BY$2&amp;" d. "&amp;$B16)=0,"",COUNTIF(CORRIDA!$M:$M,$B16&amp;" d. "&amp;BY$2)+COUNTIF(CORRIDA!$M:$M,BY$2&amp;" d. "&amp;$B16)))</f>
        <v/>
      </c>
      <c r="BZ16" s="97" t="str">
        <f aca="false">IF($B16=BZ$2,"-",IF(COUNTIF(CORRIDA!$M:$M,$B16&amp;" d. "&amp;BZ$2)+COUNTIF(CORRIDA!$M:$M,BZ$2&amp;" d. "&amp;$B16)=0,"",COUNTIF(CORRIDA!$M:$M,$B16&amp;" d. "&amp;BZ$2)+COUNTIF(CORRIDA!$M:$M,BZ$2&amp;" d. "&amp;$B16)))</f>
        <v/>
      </c>
      <c r="CA16" s="97" t="n">
        <f aca="false">IF($B16=CA$2,"-",IF(COUNTIF(CORRIDA!$M:$M,$B16&amp;" d. "&amp;CA$2)+COUNTIF(CORRIDA!$M:$M,CA$2&amp;" d. "&amp;$B16)=0,"",COUNTIF(CORRIDA!$M:$M,$B16&amp;" d. "&amp;CA$2)+COUNTIF(CORRIDA!$M:$M,CA$2&amp;" d. "&amp;$B16)))</f>
        <v>1</v>
      </c>
      <c r="CB16" s="97" t="str">
        <f aca="false">IF($B16=CB$2,"-",IF(COUNTIF(CORRIDA!$M:$M,$B16&amp;" d. "&amp;CB$2)+COUNTIF(CORRIDA!$M:$M,CB$2&amp;" d. "&amp;$B16)=0,"",COUNTIF(CORRIDA!$M:$M,$B16&amp;" d. "&amp;CB$2)+COUNTIF(CORRIDA!$M:$M,CB$2&amp;" d. "&amp;$B16)))</f>
        <v/>
      </c>
      <c r="CC16" s="97" t="str">
        <f aca="false">IF($B16=CC$2,"-",IF(COUNTIF(CORRIDA!$M:$M,$B16&amp;" d. "&amp;CC$2)+COUNTIF(CORRIDA!$M:$M,CC$2&amp;" d. "&amp;$B16)=0,"",COUNTIF(CORRIDA!$M:$M,$B16&amp;" d. "&amp;CC$2)+COUNTIF(CORRIDA!$M:$M,CC$2&amp;" d. "&amp;$B16)))</f>
        <v/>
      </c>
      <c r="CD16" s="97" t="str">
        <f aca="false">IF($B16=CD$2,"-",IF(COUNTIF(CORRIDA!$M:$M,$B16&amp;" d. "&amp;CD$2)+COUNTIF(CORRIDA!$M:$M,CD$2&amp;" d. "&amp;$B16)=0,"",COUNTIF(CORRIDA!$M:$M,$B16&amp;" d. "&amp;CD$2)+COUNTIF(CORRIDA!$M:$M,CD$2&amp;" d. "&amp;$B16)))</f>
        <v/>
      </c>
      <c r="CE16" s="97" t="str">
        <f aca="false">IF($B16=CE$2,"-",IF(COUNTIF(CORRIDA!$M:$M,$B16&amp;" d. "&amp;CE$2)+COUNTIF(CORRIDA!$M:$M,CE$2&amp;" d. "&amp;$B16)=0,"",COUNTIF(CORRIDA!$M:$M,$B16&amp;" d. "&amp;CE$2)+COUNTIF(CORRIDA!$M:$M,CE$2&amp;" d. "&amp;$B16)))</f>
        <v/>
      </c>
      <c r="CF16" s="97" t="str">
        <f aca="false">IF($B16=CF$2,"-",IF(COUNTIF(CORRIDA!$M:$M,$B16&amp;" d. "&amp;CF$2)+COUNTIF(CORRIDA!$M:$M,CF$2&amp;" d. "&amp;$B16)=0,"",COUNTIF(CORRIDA!$M:$M,$B16&amp;" d. "&amp;CF$2)+COUNTIF(CORRIDA!$M:$M,CF$2&amp;" d. "&amp;$B16)))</f>
        <v/>
      </c>
      <c r="CG16" s="97" t="str">
        <f aca="false">IF($B16=CG$2,"-",IF(COUNTIF(CORRIDA!$M:$M,$B16&amp;" d. "&amp;CG$2)+COUNTIF(CORRIDA!$M:$M,CG$2&amp;" d. "&amp;$B16)=0,"",COUNTIF(CORRIDA!$M:$M,$B16&amp;" d. "&amp;CG$2)+COUNTIF(CORRIDA!$M:$M,CG$2&amp;" d. "&amp;$B16)))</f>
        <v/>
      </c>
      <c r="CH16" s="97" t="str">
        <f aca="false">IF($B16=CH$2,"-",IF(COUNTIF(CORRIDA!$M:$M,$B16&amp;" d. "&amp;CH$2)+COUNTIF(CORRIDA!$M:$M,CH$2&amp;" d. "&amp;$B16)=0,"",COUNTIF(CORRIDA!$M:$M,$B16&amp;" d. "&amp;CH$2)+COUNTIF(CORRIDA!$M:$M,CH$2&amp;" d. "&amp;$B16)))</f>
        <v/>
      </c>
      <c r="CI16" s="97" t="str">
        <f aca="false">IF($B16=CI$2,"-",IF(COUNTIF(CORRIDA!$M:$M,$B16&amp;" d. "&amp;CI$2)+COUNTIF(CORRIDA!$M:$M,CI$2&amp;" d. "&amp;$B16)=0,"",COUNTIF(CORRIDA!$M:$M,$B16&amp;" d. "&amp;CI$2)+COUNTIF(CORRIDA!$M:$M,CI$2&amp;" d. "&amp;$B16)))</f>
        <v/>
      </c>
      <c r="CJ16" s="97" t="str">
        <f aca="false">IF($B16=CJ$2,"-",IF(COUNTIF(CORRIDA!$M:$M,$B16&amp;" d. "&amp;CJ$2)+COUNTIF(CORRIDA!$M:$M,CJ$2&amp;" d. "&amp;$B16)=0,"",COUNTIF(CORRIDA!$M:$M,$B16&amp;" d. "&amp;CJ$2)+COUNTIF(CORRIDA!$M:$M,CJ$2&amp;" d. "&amp;$B16)))</f>
        <v/>
      </c>
      <c r="CK16" s="97" t="str">
        <f aca="false">IF($B16=CK$2,"-",IF(COUNTIF(CORRIDA!$M:$M,$B16&amp;" d. "&amp;CK$2)+COUNTIF(CORRIDA!$M:$M,CK$2&amp;" d. "&amp;$B16)=0,"",COUNTIF(CORRIDA!$M:$M,$B16&amp;" d. "&amp;CK$2)+COUNTIF(CORRIDA!$M:$M,CK$2&amp;" d. "&amp;$B16)))</f>
        <v/>
      </c>
      <c r="CL16" s="97" t="str">
        <f aca="false">IF($B16=CL$2,"-",IF(COUNTIF(CORRIDA!$M:$M,$B16&amp;" d. "&amp;CL$2)+COUNTIF(CORRIDA!$M:$M,CL$2&amp;" d. "&amp;$B16)=0,"",COUNTIF(CORRIDA!$M:$M,$B16&amp;" d. "&amp;CL$2)+COUNTIF(CORRIDA!$M:$M,CL$2&amp;" d. "&amp;$B16)))</f>
        <v/>
      </c>
      <c r="CM16" s="97" t="str">
        <f aca="false">IF($B16=CM$2,"-",IF(COUNTIF(CORRIDA!$M:$M,$B16&amp;" d. "&amp;CM$2)+COUNTIF(CORRIDA!$M:$M,CM$2&amp;" d. "&amp;$B16)=0,"",COUNTIF(CORRIDA!$M:$M,$B16&amp;" d. "&amp;CM$2)+COUNTIF(CORRIDA!$M:$M,CM$2&amp;" d. "&amp;$B16)))</f>
        <v/>
      </c>
      <c r="CN16" s="97" t="str">
        <f aca="false">IF($B16=CN$2,"-",IF(COUNTIF(CORRIDA!$M:$M,$B16&amp;" d. "&amp;CN$2)+COUNTIF(CORRIDA!$M:$M,CN$2&amp;" d. "&amp;$B16)=0,"",COUNTIF(CORRIDA!$M:$M,$B16&amp;" d. "&amp;CN$2)+COUNTIF(CORRIDA!$M:$M,CN$2&amp;" d. "&amp;$B16)))</f>
        <v/>
      </c>
      <c r="CO16" s="97" t="str">
        <f aca="false">IF($B16=CO$2,"-",IF(COUNTIF(CORRIDA!$M:$M,$B16&amp;" d. "&amp;CO$2)+COUNTIF(CORRIDA!$M:$M,CO$2&amp;" d. "&amp;$B16)=0,"",COUNTIF(CORRIDA!$M:$M,$B16&amp;" d. "&amp;CO$2)+COUNTIF(CORRIDA!$M:$M,CO$2&amp;" d. "&amp;$B16)))</f>
        <v/>
      </c>
      <c r="CP16" s="97" t="str">
        <f aca="false">IF($B16=CP$2,"-",IF(COUNTIF(CORRIDA!$M:$M,$B16&amp;" d. "&amp;CP$2)+COUNTIF(CORRIDA!$M:$M,CP$2&amp;" d. "&amp;$B16)=0,"",COUNTIF(CORRIDA!$M:$M,$B16&amp;" d. "&amp;CP$2)+COUNTIF(CORRIDA!$M:$M,CP$2&amp;" d. "&amp;$B16)))</f>
        <v/>
      </c>
      <c r="CQ16" s="97" t="str">
        <f aca="false">IF($B16=CQ$2,"-",IF(COUNTIF(CORRIDA!$M:$M,$B16&amp;" d. "&amp;CQ$2)+COUNTIF(CORRIDA!$M:$M,CQ$2&amp;" d. "&amp;$B16)=0,"",COUNTIF(CORRIDA!$M:$M,$B16&amp;" d. "&amp;CQ$2)+COUNTIF(CORRIDA!$M:$M,CQ$2&amp;" d. "&amp;$B16)))</f>
        <v/>
      </c>
      <c r="CR16" s="97" t="str">
        <f aca="false">IF($B16=CR$2,"-",IF(COUNTIF(CORRIDA!$M:$M,$B16&amp;" d. "&amp;CR$2)+COUNTIF(CORRIDA!$M:$M,CR$2&amp;" d. "&amp;$B16)=0,"",COUNTIF(CORRIDA!$M:$M,$B16&amp;" d. "&amp;CR$2)+COUNTIF(CORRIDA!$M:$M,CR$2&amp;" d. "&amp;$B16)))</f>
        <v/>
      </c>
      <c r="CS16" s="97" t="str">
        <f aca="false">IF($B16=CS$2,"-",IF(COUNTIF(CORRIDA!$M:$M,$B16&amp;" d. "&amp;CS$2)+COUNTIF(CORRIDA!$M:$M,CS$2&amp;" d. "&amp;$B16)=0,"",COUNTIF(CORRIDA!$M:$M,$B16&amp;" d. "&amp;CS$2)+COUNTIF(CORRIDA!$M:$M,CS$2&amp;" d. "&amp;$B16)))</f>
        <v/>
      </c>
      <c r="CT16" s="97" t="str">
        <f aca="false">IF($B16=CT$2,"-",IF(COUNTIF(CORRIDA!$M:$M,$B16&amp;" d. "&amp;CT$2)+COUNTIF(CORRIDA!$M:$M,CT$2&amp;" d. "&amp;$B16)=0,"",COUNTIF(CORRIDA!$M:$M,$B16&amp;" d. "&amp;CT$2)+COUNTIF(CORRIDA!$M:$M,CT$2&amp;" d. "&amp;$B16)))</f>
        <v/>
      </c>
      <c r="CU16" s="97" t="str">
        <f aca="false">IF($B16=CU$2,"-",IF(COUNTIF(CORRIDA!$M:$M,$B16&amp;" d. "&amp;CU$2)+COUNTIF(CORRIDA!$M:$M,CU$2&amp;" d. "&amp;$B16)=0,"",COUNTIF(CORRIDA!$M:$M,$B16&amp;" d. "&amp;CU$2)+COUNTIF(CORRIDA!$M:$M,CU$2&amp;" d. "&amp;$B16)))</f>
        <v/>
      </c>
      <c r="CV16" s="97" t="n">
        <f aca="false">IF($B16=CV$2,"-",IF(COUNTIF(CORRIDA!$M:$M,$B16&amp;" d. "&amp;CV$2)+COUNTIF(CORRIDA!$M:$M,CV$2&amp;" d. "&amp;$B16)=0,"",COUNTIF(CORRIDA!$M:$M,$B16&amp;" d. "&amp;CV$2)+COUNTIF(CORRIDA!$M:$M,CV$2&amp;" d. "&amp;$B16)))</f>
        <v>1</v>
      </c>
      <c r="CW16" s="97" t="str">
        <f aca="false">IF($B16=CW$2,"-",IF(COUNTIF(CORRIDA!$M:$M,$B16&amp;" d. "&amp;CW$2)+COUNTIF(CORRIDA!$M:$M,CW$2&amp;" d. "&amp;$B16)=0,"",COUNTIF(CORRIDA!$M:$M,$B16&amp;" d. "&amp;CW$2)+COUNTIF(CORRIDA!$M:$M,CW$2&amp;" d. "&amp;$B16)))</f>
        <v/>
      </c>
      <c r="CX16" s="97" t="str">
        <f aca="false">IF($B16=CX$2,"-",IF(COUNTIF(CORRIDA!$M:$M,$B16&amp;" d. "&amp;CX$2)+COUNTIF(CORRIDA!$M:$M,CX$2&amp;" d. "&amp;$B16)=0,"",COUNTIF(CORRIDA!$M:$M,$B16&amp;" d. "&amp;CX$2)+COUNTIF(CORRIDA!$M:$M,CX$2&amp;" d. "&amp;$B16)))</f>
        <v/>
      </c>
      <c r="CY16" s="97" t="str">
        <f aca="false">IF($B16=CY$2,"-",IF(COUNTIF(CORRIDA!$M:$M,$B16&amp;" d. "&amp;CY$2)+COUNTIF(CORRIDA!$M:$M,CY$2&amp;" d. "&amp;$B16)=0,"",COUNTIF(CORRIDA!$M:$M,$B16&amp;" d. "&amp;CY$2)+COUNTIF(CORRIDA!$M:$M,CY$2&amp;" d. "&amp;$B16)))</f>
        <v/>
      </c>
      <c r="CZ16" s="97" t="str">
        <f aca="false">IF($B16=CZ$2,"-",IF(COUNTIF(CORRIDA!$M:$M,$B16&amp;" d. "&amp;CZ$2)+COUNTIF(CORRIDA!$M:$M,CZ$2&amp;" d. "&amp;$B16)=0,"",COUNTIF(CORRIDA!$M:$M,$B16&amp;" d. "&amp;CZ$2)+COUNTIF(CORRIDA!$M:$M,CZ$2&amp;" d. "&amp;$B16)))</f>
        <v/>
      </c>
      <c r="DA16" s="97" t="str">
        <f aca="false">IF($B16=DA$2,"-",IF(COUNTIF(CORRIDA!$M:$M,$B16&amp;" d. "&amp;DA$2)+COUNTIF(CORRIDA!$M:$M,DA$2&amp;" d. "&amp;$B16)=0,"",COUNTIF(CORRIDA!$M:$M,$B16&amp;" d. "&amp;DA$2)+COUNTIF(CORRIDA!$M:$M,DA$2&amp;" d. "&amp;$B16)))</f>
        <v/>
      </c>
      <c r="DB16" s="97" t="str">
        <f aca="false">IF($B16=DB$2,"-",IF(COUNTIF(CORRIDA!$M:$M,$B16&amp;" d. "&amp;DB$2)+COUNTIF(CORRIDA!$M:$M,DB$2&amp;" d. "&amp;$B16)=0,"",COUNTIF(CORRIDA!$M:$M,$B16&amp;" d. "&amp;DB$2)+COUNTIF(CORRIDA!$M:$M,DB$2&amp;" d. "&amp;$B16)))</f>
        <v/>
      </c>
      <c r="DC16" s="97" t="str">
        <f aca="false">IF($B16=DC$2,"-",IF(COUNTIF(CORRIDA!$M:$M,$B16&amp;" d. "&amp;DC$2)+COUNTIF(CORRIDA!$M:$M,DC$2&amp;" d. "&amp;$B16)=0,"",COUNTIF(CORRIDA!$M:$M,$B16&amp;" d. "&amp;DC$2)+COUNTIF(CORRIDA!$M:$M,DC$2&amp;" d. "&amp;$B16)))</f>
        <v/>
      </c>
      <c r="DD16" s="89" t="n">
        <f aca="false">SUM(BF16:DC16)</f>
        <v>2</v>
      </c>
      <c r="DE16" s="91" t="n">
        <f aca="false">COUNTIF(BF16:DC16,"&gt;0")</f>
        <v>2</v>
      </c>
      <c r="DF16" s="92" t="n">
        <f aca="false">IF(COUNTIF(BF16:DC16,"&gt;0")&lt;10,0,QUOTIENT(COUNTIF(BF16:DC16,"&gt;0"),5)*50)</f>
        <v>0</v>
      </c>
      <c r="DG16" s="93"/>
      <c r="DH16" s="87" t="str">
        <f aca="false">BE16</f>
        <v>Felipe</v>
      </c>
      <c r="DI16" s="97" t="n">
        <f aca="false">IF($B16=DI$2,0,IF(COUNTIF(CORRIDA!$M:$M,$B16&amp;" d. "&amp;DI$2)+COUNTIF(CORRIDA!$M:$M,DI$2&amp;" d. "&amp;$B16)=0,0,COUNTIF(CORRIDA!$M:$M,$B16&amp;" d. "&amp;DI$2)+COUNTIF(CORRIDA!$M:$M,DI$2&amp;" d. "&amp;$B16)))</f>
        <v>0</v>
      </c>
      <c r="DJ16" s="97" t="n">
        <f aca="false">IF($B16=DJ$2,0,IF(COUNTIF(CORRIDA!$M:$M,$B16&amp;" d. "&amp;DJ$2)+COUNTIF(CORRIDA!$M:$M,DJ$2&amp;" d. "&amp;$B16)=0,0,COUNTIF(CORRIDA!$M:$M,$B16&amp;" d. "&amp;DJ$2)+COUNTIF(CORRIDA!$M:$M,DJ$2&amp;" d. "&amp;$B16)))</f>
        <v>0</v>
      </c>
      <c r="DK16" s="97" t="n">
        <f aca="false">IF($B16=DK$2,0,IF(COUNTIF(CORRIDA!$M:$M,$B16&amp;" d. "&amp;DK$2)+COUNTIF(CORRIDA!$M:$M,DK$2&amp;" d. "&amp;$B16)=0,0,COUNTIF(CORRIDA!$M:$M,$B16&amp;" d. "&amp;DK$2)+COUNTIF(CORRIDA!$M:$M,DK$2&amp;" d. "&amp;$B16)))</f>
        <v>0</v>
      </c>
      <c r="DL16" s="97" t="n">
        <f aca="false">IF($B16=DL$2,0,IF(COUNTIF(CORRIDA!$M:$M,$B16&amp;" d. "&amp;DL$2)+COUNTIF(CORRIDA!$M:$M,DL$2&amp;" d. "&amp;$B16)=0,0,COUNTIF(CORRIDA!$M:$M,$B16&amp;" d. "&amp;DL$2)+COUNTIF(CORRIDA!$M:$M,DL$2&amp;" d. "&amp;$B16)))</f>
        <v>0</v>
      </c>
      <c r="DM16" s="97" t="n">
        <f aca="false">IF($B16=DM$2,0,IF(COUNTIF(CORRIDA!$M:$M,$B16&amp;" d. "&amp;DM$2)+COUNTIF(CORRIDA!$M:$M,DM$2&amp;" d. "&amp;$B16)=0,0,COUNTIF(CORRIDA!$M:$M,$B16&amp;" d. "&amp;DM$2)+COUNTIF(CORRIDA!$M:$M,DM$2&amp;" d. "&amp;$B16)))</f>
        <v>0</v>
      </c>
      <c r="DN16" s="97" t="n">
        <f aca="false">IF($B16=DN$2,0,IF(COUNTIF(CORRIDA!$M:$M,$B16&amp;" d. "&amp;DN$2)+COUNTIF(CORRIDA!$M:$M,DN$2&amp;" d. "&amp;$B16)=0,0,COUNTIF(CORRIDA!$M:$M,$B16&amp;" d. "&amp;DN$2)+COUNTIF(CORRIDA!$M:$M,DN$2&amp;" d. "&amp;$B16)))</f>
        <v>0</v>
      </c>
      <c r="DO16" s="97" t="n">
        <f aca="false">IF($B16=DO$2,0,IF(COUNTIF(CORRIDA!$M:$M,$B16&amp;" d. "&amp;DO$2)+COUNTIF(CORRIDA!$M:$M,DO$2&amp;" d. "&amp;$B16)=0,0,COUNTIF(CORRIDA!$M:$M,$B16&amp;" d. "&amp;DO$2)+COUNTIF(CORRIDA!$M:$M,DO$2&amp;" d. "&amp;$B16)))</f>
        <v>0</v>
      </c>
      <c r="DP16" s="97" t="n">
        <f aca="false">IF($B16=DP$2,0,IF(COUNTIF(CORRIDA!$M:$M,$B16&amp;" d. "&amp;DP$2)+COUNTIF(CORRIDA!$M:$M,DP$2&amp;" d. "&amp;$B16)=0,0,COUNTIF(CORRIDA!$M:$M,$B16&amp;" d. "&amp;DP$2)+COUNTIF(CORRIDA!$M:$M,DP$2&amp;" d. "&amp;$B16)))</f>
        <v>0</v>
      </c>
      <c r="DQ16" s="97" t="n">
        <f aca="false">IF($B16=DQ$2,0,IF(COUNTIF(CORRIDA!$M:$M,$B16&amp;" d. "&amp;DQ$2)+COUNTIF(CORRIDA!$M:$M,DQ$2&amp;" d. "&amp;$B16)=0,0,COUNTIF(CORRIDA!$M:$M,$B16&amp;" d. "&amp;DQ$2)+COUNTIF(CORRIDA!$M:$M,DQ$2&amp;" d. "&amp;$B16)))</f>
        <v>0</v>
      </c>
      <c r="DR16" s="97" t="n">
        <f aca="false">IF($B16=DR$2,0,IF(COUNTIF(CORRIDA!$M:$M,$B16&amp;" d. "&amp;DR$2)+COUNTIF(CORRIDA!$M:$M,DR$2&amp;" d. "&amp;$B16)=0,0,COUNTIF(CORRIDA!$M:$M,$B16&amp;" d. "&amp;DR$2)+COUNTIF(CORRIDA!$M:$M,DR$2&amp;" d. "&amp;$B16)))</f>
        <v>0</v>
      </c>
      <c r="DS16" s="97" t="n">
        <f aca="false">IF($B16=DS$2,0,IF(COUNTIF(CORRIDA!$M:$M,$B16&amp;" d. "&amp;DS$2)+COUNTIF(CORRIDA!$M:$M,DS$2&amp;" d. "&amp;$B16)=0,0,COUNTIF(CORRIDA!$M:$M,$B16&amp;" d. "&amp;DS$2)+COUNTIF(CORRIDA!$M:$M,DS$2&amp;" d. "&amp;$B16)))</f>
        <v>0</v>
      </c>
      <c r="DT16" s="97" t="n">
        <f aca="false">IF($B16=DT$2,0,IF(COUNTIF(CORRIDA!$M:$M,$B16&amp;" d. "&amp;DT$2)+COUNTIF(CORRIDA!$M:$M,DT$2&amp;" d. "&amp;$B16)=0,0,COUNTIF(CORRIDA!$M:$M,$B16&amp;" d. "&amp;DT$2)+COUNTIF(CORRIDA!$M:$M,DT$2&amp;" d. "&amp;$B16)))</f>
        <v>0</v>
      </c>
      <c r="DU16" s="97" t="n">
        <f aca="false">IF($B16=DU$2,0,IF(COUNTIF(CORRIDA!$M:$M,$B16&amp;" d. "&amp;DU$2)+COUNTIF(CORRIDA!$M:$M,DU$2&amp;" d. "&amp;$B16)=0,0,COUNTIF(CORRIDA!$M:$M,$B16&amp;" d. "&amp;DU$2)+COUNTIF(CORRIDA!$M:$M,DU$2&amp;" d. "&amp;$B16)))</f>
        <v>0</v>
      </c>
      <c r="DV16" s="97" t="n">
        <f aca="false">IF($B16=DV$2,0,IF(COUNTIF(CORRIDA!$M:$M,$B16&amp;" d. "&amp;DV$2)+COUNTIF(CORRIDA!$M:$M,DV$2&amp;" d. "&amp;$B16)=0,0,COUNTIF(CORRIDA!$M:$M,$B16&amp;" d. "&amp;DV$2)+COUNTIF(CORRIDA!$M:$M,DV$2&amp;" d. "&amp;$B16)))</f>
        <v>0</v>
      </c>
      <c r="DW16" s="97" t="n">
        <f aca="false">IF($B16=DW$2,0,IF(COUNTIF(CORRIDA!$M:$M,$B16&amp;" d. "&amp;DW$2)+COUNTIF(CORRIDA!$M:$M,DW$2&amp;" d. "&amp;$B16)=0,0,COUNTIF(CORRIDA!$M:$M,$B16&amp;" d. "&amp;DW$2)+COUNTIF(CORRIDA!$M:$M,DW$2&amp;" d. "&amp;$B16)))</f>
        <v>0</v>
      </c>
      <c r="DX16" s="97" t="n">
        <f aca="false">IF($B16=DX$2,0,IF(COUNTIF(CORRIDA!$M:$M,$B16&amp;" d. "&amp;DX$2)+COUNTIF(CORRIDA!$M:$M,DX$2&amp;" d. "&amp;$B16)=0,0,COUNTIF(CORRIDA!$M:$M,$B16&amp;" d. "&amp;DX$2)+COUNTIF(CORRIDA!$M:$M,DX$2&amp;" d. "&amp;$B16)))</f>
        <v>0</v>
      </c>
      <c r="DY16" s="97" t="n">
        <f aca="false">IF($B16=DY$2,0,IF(COUNTIF(CORRIDA!$M:$M,$B16&amp;" d. "&amp;DY$2)+COUNTIF(CORRIDA!$M:$M,DY$2&amp;" d. "&amp;$B16)=0,0,COUNTIF(CORRIDA!$M:$M,$B16&amp;" d. "&amp;DY$2)+COUNTIF(CORRIDA!$M:$M,DY$2&amp;" d. "&amp;$B16)))</f>
        <v>0</v>
      </c>
      <c r="DZ16" s="97" t="n">
        <f aca="false">IF($B16=DZ$2,0,IF(COUNTIF(CORRIDA!$M:$M,$B16&amp;" d. "&amp;DZ$2)+COUNTIF(CORRIDA!$M:$M,DZ$2&amp;" d. "&amp;$B16)=0,0,COUNTIF(CORRIDA!$M:$M,$B16&amp;" d. "&amp;DZ$2)+COUNTIF(CORRIDA!$M:$M,DZ$2&amp;" d. "&amp;$B16)))</f>
        <v>0</v>
      </c>
      <c r="EA16" s="97" t="n">
        <f aca="false">IF($B16=EA$2,0,IF(COUNTIF(CORRIDA!$M:$M,$B16&amp;" d. "&amp;EA$2)+COUNTIF(CORRIDA!$M:$M,EA$2&amp;" d. "&amp;$B16)=0,0,COUNTIF(CORRIDA!$M:$M,$B16&amp;" d. "&amp;EA$2)+COUNTIF(CORRIDA!$M:$M,EA$2&amp;" d. "&amp;$B16)))</f>
        <v>0</v>
      </c>
      <c r="EB16" s="97" t="n">
        <f aca="false">IF($B16=EB$2,0,IF(COUNTIF(CORRIDA!$M:$M,$B16&amp;" d. "&amp;EB$2)+COUNTIF(CORRIDA!$M:$M,EB$2&amp;" d. "&amp;$B16)=0,0,COUNTIF(CORRIDA!$M:$M,$B16&amp;" d. "&amp;EB$2)+COUNTIF(CORRIDA!$M:$M,EB$2&amp;" d. "&amp;$B16)))</f>
        <v>0</v>
      </c>
      <c r="EC16" s="97" t="n">
        <f aca="false">IF($B16=EC$2,0,IF(COUNTIF(CORRIDA!$M:$M,$B16&amp;" d. "&amp;EC$2)+COUNTIF(CORRIDA!$M:$M,EC$2&amp;" d. "&amp;$B16)=0,0,COUNTIF(CORRIDA!$M:$M,$B16&amp;" d. "&amp;EC$2)+COUNTIF(CORRIDA!$M:$M,EC$2&amp;" d. "&amp;$B16)))</f>
        <v>0</v>
      </c>
      <c r="ED16" s="97" t="n">
        <f aca="false">IF($B16=ED$2,0,IF(COUNTIF(CORRIDA!$M:$M,$B16&amp;" d. "&amp;ED$2)+COUNTIF(CORRIDA!$M:$M,ED$2&amp;" d. "&amp;$B16)=0,0,COUNTIF(CORRIDA!$M:$M,$B16&amp;" d. "&amp;ED$2)+COUNTIF(CORRIDA!$M:$M,ED$2&amp;" d. "&amp;$B16)))</f>
        <v>1</v>
      </c>
      <c r="EE16" s="97" t="n">
        <f aca="false">IF($B16=EE$2,0,IF(COUNTIF(CORRIDA!$M:$M,$B16&amp;" d. "&amp;EE$2)+COUNTIF(CORRIDA!$M:$M,EE$2&amp;" d. "&amp;$B16)=0,0,COUNTIF(CORRIDA!$M:$M,$B16&amp;" d. "&amp;EE$2)+COUNTIF(CORRIDA!$M:$M,EE$2&amp;" d. "&amp;$B16)))</f>
        <v>0</v>
      </c>
      <c r="EF16" s="97" t="n">
        <f aca="false">IF($B16=EF$2,0,IF(COUNTIF(CORRIDA!$M:$M,$B16&amp;" d. "&amp;EF$2)+COUNTIF(CORRIDA!$M:$M,EF$2&amp;" d. "&amp;$B16)=0,0,COUNTIF(CORRIDA!$M:$M,$B16&amp;" d. "&amp;EF$2)+COUNTIF(CORRIDA!$M:$M,EF$2&amp;" d. "&amp;$B16)))</f>
        <v>0</v>
      </c>
      <c r="EG16" s="97" t="n">
        <f aca="false">IF($B16=EG$2,0,IF(COUNTIF(CORRIDA!$M:$M,$B16&amp;" d. "&amp;EG$2)+COUNTIF(CORRIDA!$M:$M,EG$2&amp;" d. "&amp;$B16)=0,0,COUNTIF(CORRIDA!$M:$M,$B16&amp;" d. "&amp;EG$2)+COUNTIF(CORRIDA!$M:$M,EG$2&amp;" d. "&amp;$B16)))</f>
        <v>0</v>
      </c>
      <c r="EH16" s="97" t="n">
        <f aca="false">IF($B16=EH$2,0,IF(COUNTIF(CORRIDA!$M:$M,$B16&amp;" d. "&amp;EH$2)+COUNTIF(CORRIDA!$M:$M,EH$2&amp;" d. "&amp;$B16)=0,0,COUNTIF(CORRIDA!$M:$M,$B16&amp;" d. "&amp;EH$2)+COUNTIF(CORRIDA!$M:$M,EH$2&amp;" d. "&amp;$B16)))</f>
        <v>0</v>
      </c>
      <c r="EI16" s="97" t="n">
        <f aca="false">IF($B16=EI$2,0,IF(COUNTIF(CORRIDA!$M:$M,$B16&amp;" d. "&amp;EI$2)+COUNTIF(CORRIDA!$M:$M,EI$2&amp;" d. "&amp;$B16)=0,0,COUNTIF(CORRIDA!$M:$M,$B16&amp;" d. "&amp;EI$2)+COUNTIF(CORRIDA!$M:$M,EI$2&amp;" d. "&amp;$B16)))</f>
        <v>0</v>
      </c>
      <c r="EJ16" s="97" t="n">
        <f aca="false">IF($B16=EJ$2,0,IF(COUNTIF(CORRIDA!$M:$M,$B16&amp;" d. "&amp;EJ$2)+COUNTIF(CORRIDA!$M:$M,EJ$2&amp;" d. "&amp;$B16)=0,0,COUNTIF(CORRIDA!$M:$M,$B16&amp;" d. "&amp;EJ$2)+COUNTIF(CORRIDA!$M:$M,EJ$2&amp;" d. "&amp;$B16)))</f>
        <v>0</v>
      </c>
      <c r="EK16" s="97" t="n">
        <f aca="false">IF($B16=EK$2,0,IF(COUNTIF(CORRIDA!$M:$M,$B16&amp;" d. "&amp;EK$2)+COUNTIF(CORRIDA!$M:$M,EK$2&amp;" d. "&amp;$B16)=0,0,COUNTIF(CORRIDA!$M:$M,$B16&amp;" d. "&amp;EK$2)+COUNTIF(CORRIDA!$M:$M,EK$2&amp;" d. "&amp;$B16)))</f>
        <v>0</v>
      </c>
      <c r="EL16" s="97" t="n">
        <f aca="false">IF($B16=EL$2,0,IF(COUNTIF(CORRIDA!$M:$M,$B16&amp;" d. "&amp;EL$2)+COUNTIF(CORRIDA!$M:$M,EL$2&amp;" d. "&amp;$B16)=0,0,COUNTIF(CORRIDA!$M:$M,$B16&amp;" d. "&amp;EL$2)+COUNTIF(CORRIDA!$M:$M,EL$2&amp;" d. "&amp;$B16)))</f>
        <v>0</v>
      </c>
      <c r="EM16" s="97" t="n">
        <f aca="false">IF($B16=EM$2,0,IF(COUNTIF(CORRIDA!$M:$M,$B16&amp;" d. "&amp;EM$2)+COUNTIF(CORRIDA!$M:$M,EM$2&amp;" d. "&amp;$B16)=0,0,COUNTIF(CORRIDA!$M:$M,$B16&amp;" d. "&amp;EM$2)+COUNTIF(CORRIDA!$M:$M,EM$2&amp;" d. "&amp;$B16)))</f>
        <v>0</v>
      </c>
      <c r="EN16" s="97" t="n">
        <f aca="false">IF($B16=EN$2,0,IF(COUNTIF(CORRIDA!$M:$M,$B16&amp;" d. "&amp;EN$2)+COUNTIF(CORRIDA!$M:$M,EN$2&amp;" d. "&amp;$B16)=0,0,COUNTIF(CORRIDA!$M:$M,$B16&amp;" d. "&amp;EN$2)+COUNTIF(CORRIDA!$M:$M,EN$2&amp;" d. "&amp;$B16)))</f>
        <v>0</v>
      </c>
      <c r="EO16" s="97" t="n">
        <f aca="false">IF($B16=EO$2,0,IF(COUNTIF(CORRIDA!$M:$M,$B16&amp;" d. "&amp;EO$2)+COUNTIF(CORRIDA!$M:$M,EO$2&amp;" d. "&amp;$B16)=0,0,COUNTIF(CORRIDA!$M:$M,$B16&amp;" d. "&amp;EO$2)+COUNTIF(CORRIDA!$M:$M,EO$2&amp;" d. "&amp;$B16)))</f>
        <v>0</v>
      </c>
      <c r="EP16" s="97" t="n">
        <f aca="false">IF($B16=EP$2,0,IF(COUNTIF(CORRIDA!$M:$M,$B16&amp;" d. "&amp;EP$2)+COUNTIF(CORRIDA!$M:$M,EP$2&amp;" d. "&amp;$B16)=0,0,COUNTIF(CORRIDA!$M:$M,$B16&amp;" d. "&amp;EP$2)+COUNTIF(CORRIDA!$M:$M,EP$2&amp;" d. "&amp;$B16)))</f>
        <v>0</v>
      </c>
      <c r="EQ16" s="97" t="n">
        <f aca="false">IF($B16=EQ$2,0,IF(COUNTIF(CORRIDA!$M:$M,$B16&amp;" d. "&amp;EQ$2)+COUNTIF(CORRIDA!$M:$M,EQ$2&amp;" d. "&amp;$B16)=0,0,COUNTIF(CORRIDA!$M:$M,$B16&amp;" d. "&amp;EQ$2)+COUNTIF(CORRIDA!$M:$M,EQ$2&amp;" d. "&amp;$B16)))</f>
        <v>0</v>
      </c>
      <c r="ER16" s="97" t="n">
        <f aca="false">IF($B16=ER$2,0,IF(COUNTIF(CORRIDA!$M:$M,$B16&amp;" d. "&amp;ER$2)+COUNTIF(CORRIDA!$M:$M,ER$2&amp;" d. "&amp;$B16)=0,0,COUNTIF(CORRIDA!$M:$M,$B16&amp;" d. "&amp;ER$2)+COUNTIF(CORRIDA!$M:$M,ER$2&amp;" d. "&amp;$B16)))</f>
        <v>0</v>
      </c>
      <c r="ES16" s="97" t="n">
        <f aca="false">IF($B16=ES$2,0,IF(COUNTIF(CORRIDA!$M:$M,$B16&amp;" d. "&amp;ES$2)+COUNTIF(CORRIDA!$M:$M,ES$2&amp;" d. "&amp;$B16)=0,0,COUNTIF(CORRIDA!$M:$M,$B16&amp;" d. "&amp;ES$2)+COUNTIF(CORRIDA!$M:$M,ES$2&amp;" d. "&amp;$B16)))</f>
        <v>0</v>
      </c>
      <c r="ET16" s="97" t="n">
        <f aca="false">IF($B16=ET$2,0,IF(COUNTIF(CORRIDA!$M:$M,$B16&amp;" d. "&amp;ET$2)+COUNTIF(CORRIDA!$M:$M,ET$2&amp;" d. "&amp;$B16)=0,0,COUNTIF(CORRIDA!$M:$M,$B16&amp;" d. "&amp;ET$2)+COUNTIF(CORRIDA!$M:$M,ET$2&amp;" d. "&amp;$B16)))</f>
        <v>0</v>
      </c>
      <c r="EU16" s="97" t="n">
        <f aca="false">IF($B16=EU$2,0,IF(COUNTIF(CORRIDA!$M:$M,$B16&amp;" d. "&amp;EU$2)+COUNTIF(CORRIDA!$M:$M,EU$2&amp;" d. "&amp;$B16)=0,0,COUNTIF(CORRIDA!$M:$M,$B16&amp;" d. "&amp;EU$2)+COUNTIF(CORRIDA!$M:$M,EU$2&amp;" d. "&amp;$B16)))</f>
        <v>0</v>
      </c>
      <c r="EV16" s="97" t="n">
        <f aca="false">IF($B16=EV$2,0,IF(COUNTIF(CORRIDA!$M:$M,$B16&amp;" d. "&amp;EV$2)+COUNTIF(CORRIDA!$M:$M,EV$2&amp;" d. "&amp;$B16)=0,0,COUNTIF(CORRIDA!$M:$M,$B16&amp;" d. "&amp;EV$2)+COUNTIF(CORRIDA!$M:$M,EV$2&amp;" d. "&amp;$B16)))</f>
        <v>0</v>
      </c>
      <c r="EW16" s="97" t="n">
        <f aca="false">IF($B16=EW$2,0,IF(COUNTIF(CORRIDA!$M:$M,$B16&amp;" d. "&amp;EW$2)+COUNTIF(CORRIDA!$M:$M,EW$2&amp;" d. "&amp;$B16)=0,0,COUNTIF(CORRIDA!$M:$M,$B16&amp;" d. "&amp;EW$2)+COUNTIF(CORRIDA!$M:$M,EW$2&amp;" d. "&amp;$B16)))</f>
        <v>0</v>
      </c>
      <c r="EX16" s="97" t="n">
        <f aca="false">IF($B16=EX$2,0,IF(COUNTIF(CORRIDA!$M:$M,$B16&amp;" d. "&amp;EX$2)+COUNTIF(CORRIDA!$M:$M,EX$2&amp;" d. "&amp;$B16)=0,0,COUNTIF(CORRIDA!$M:$M,$B16&amp;" d. "&amp;EX$2)+COUNTIF(CORRIDA!$M:$M,EX$2&amp;" d. "&amp;$B16)))</f>
        <v>0</v>
      </c>
      <c r="EY16" s="97" t="n">
        <f aca="false">IF($B16=EY$2,0,IF(COUNTIF(CORRIDA!$M:$M,$B16&amp;" d. "&amp;EY$2)+COUNTIF(CORRIDA!$M:$M,EY$2&amp;" d. "&amp;$B16)=0,0,COUNTIF(CORRIDA!$M:$M,$B16&amp;" d. "&amp;EY$2)+COUNTIF(CORRIDA!$M:$M,EY$2&amp;" d. "&amp;$B16)))</f>
        <v>1</v>
      </c>
      <c r="EZ16" s="97" t="n">
        <f aca="false">IF($B16=EZ$2,0,IF(COUNTIF(CORRIDA!$M:$M,$B16&amp;" d. "&amp;EZ$2)+COUNTIF(CORRIDA!$M:$M,EZ$2&amp;" d. "&amp;$B16)=0,0,COUNTIF(CORRIDA!$M:$M,$B16&amp;" d. "&amp;EZ$2)+COUNTIF(CORRIDA!$M:$M,EZ$2&amp;" d. "&amp;$B16)))</f>
        <v>0</v>
      </c>
      <c r="FA16" s="97" t="n">
        <f aca="false">IF($B16=FA$2,0,IF(COUNTIF(CORRIDA!$M:$M,$B16&amp;" d. "&amp;FA$2)+COUNTIF(CORRIDA!$M:$M,FA$2&amp;" d. "&amp;$B16)=0,0,COUNTIF(CORRIDA!$M:$M,$B16&amp;" d. "&amp;FA$2)+COUNTIF(CORRIDA!$M:$M,FA$2&amp;" d. "&amp;$B16)))</f>
        <v>0</v>
      </c>
      <c r="FB16" s="97" t="n">
        <f aca="false">IF($B16=FB$2,0,IF(COUNTIF(CORRIDA!$M:$M,$B16&amp;" d. "&amp;FB$2)+COUNTIF(CORRIDA!$M:$M,FB$2&amp;" d. "&amp;$B16)=0,0,COUNTIF(CORRIDA!$M:$M,$B16&amp;" d. "&amp;FB$2)+COUNTIF(CORRIDA!$M:$M,FB$2&amp;" d. "&amp;$B16)))</f>
        <v>0</v>
      </c>
      <c r="FC16" s="97" t="n">
        <f aca="false">IF($B16=FC$2,0,IF(COUNTIF(CORRIDA!$M:$M,$B16&amp;" d. "&amp;FC$2)+COUNTIF(CORRIDA!$M:$M,FC$2&amp;" d. "&amp;$B16)=0,0,COUNTIF(CORRIDA!$M:$M,$B16&amp;" d. "&amp;FC$2)+COUNTIF(CORRIDA!$M:$M,FC$2&amp;" d. "&amp;$B16)))</f>
        <v>0</v>
      </c>
      <c r="FD16" s="97" t="n">
        <f aca="false">IF($B16=FD$2,0,IF(COUNTIF(CORRIDA!$M:$M,$B16&amp;" d. "&amp;FD$2)+COUNTIF(CORRIDA!$M:$M,FD$2&amp;" d. "&amp;$B16)=0,0,COUNTIF(CORRIDA!$M:$M,$B16&amp;" d. "&amp;FD$2)+COUNTIF(CORRIDA!$M:$M,FD$2&amp;" d. "&amp;$B16)))</f>
        <v>0</v>
      </c>
      <c r="FE16" s="97" t="n">
        <f aca="false">IF($B16=FE$2,0,IF(COUNTIF(CORRIDA!$M:$M,$B16&amp;" d. "&amp;FE$2)+COUNTIF(CORRIDA!$M:$M,FE$2&amp;" d. "&amp;$B16)=0,0,COUNTIF(CORRIDA!$M:$M,$B16&amp;" d. "&amp;FE$2)+COUNTIF(CORRIDA!$M:$M,FE$2&amp;" d. "&amp;$B16)))</f>
        <v>0</v>
      </c>
      <c r="FF16" s="97" t="n">
        <f aca="false">IF($B16=FF$2,0,IF(COUNTIF(CORRIDA!$M:$M,$B16&amp;" d. "&amp;FF$2)+COUNTIF(CORRIDA!$M:$M,FF$2&amp;" d. "&amp;$B16)=0,0,COUNTIF(CORRIDA!$M:$M,$B16&amp;" d. "&amp;FF$2)+COUNTIF(CORRIDA!$M:$M,FF$2&amp;" d. "&amp;$B16)))</f>
        <v>0</v>
      </c>
      <c r="FG16" s="89" t="n">
        <f aca="false">SUM(DI16:EW16)</f>
        <v>1</v>
      </c>
      <c r="FH16" s="94"/>
      <c r="FI16" s="87" t="str">
        <f aca="false">BE16</f>
        <v>Felipe</v>
      </c>
      <c r="FJ16" s="95" t="n">
        <f aca="false">COUNTIF(BF16:DC16,"&gt;0")</f>
        <v>2</v>
      </c>
      <c r="FK16" s="95" t="n">
        <f aca="false">AVERAGE(BF16:DC16)</f>
        <v>1</v>
      </c>
      <c r="FL16" s="95" t="n">
        <f aca="false">_xlfn.STDEV.P(BF16:DC16)</f>
        <v>0</v>
      </c>
    </row>
    <row r="17" customFormat="false" ht="12.75" hidden="false" customHeight="false" outlineLevel="0" collapsed="false">
      <c r="B17" s="87" t="str">
        <f aca="false">INTRO!B17</f>
        <v>Fernando Bio</v>
      </c>
      <c r="C17" s="88" t="str">
        <f aca="false">IF($B17=C$2,"-",IF(COUNTIF(CORRIDA!$M:$M,$B17&amp;" d. "&amp;C$2)=0,"",COUNTIF(CORRIDA!$M:$M,$B17&amp;" d. "&amp;C$2)))</f>
        <v/>
      </c>
      <c r="D17" s="88" t="str">
        <f aca="false">IF($B17=D$2,"-",IF(COUNTIF(CORRIDA!$M:$M,$B17&amp;" d. "&amp;D$2)=0,"",COUNTIF(CORRIDA!$M:$M,$B17&amp;" d. "&amp;D$2)))</f>
        <v/>
      </c>
      <c r="E17" s="88" t="str">
        <f aca="false">IF($B17=E$2,"-",IF(COUNTIF(CORRIDA!$M:$M,$B17&amp;" d. "&amp;E$2)=0,"",COUNTIF(CORRIDA!$M:$M,$B17&amp;" d. "&amp;E$2)))</f>
        <v/>
      </c>
      <c r="F17" s="88" t="str">
        <f aca="false">IF($B17=F$2,"-",IF(COUNTIF(CORRIDA!$M:$M,$B17&amp;" d. "&amp;F$2)=0,"",COUNTIF(CORRIDA!$M:$M,$B17&amp;" d. "&amp;F$2)))</f>
        <v/>
      </c>
      <c r="G17" s="88" t="str">
        <f aca="false">IF($B17=G$2,"-",IF(COUNTIF(CORRIDA!$M:$M,$B17&amp;" d. "&amp;G$2)=0,"",COUNTIF(CORRIDA!$M:$M,$B17&amp;" d. "&amp;G$2)))</f>
        <v/>
      </c>
      <c r="H17" s="88" t="str">
        <f aca="false">IF($B17=H$2,"-",IF(COUNTIF(CORRIDA!$M:$M,$B17&amp;" d. "&amp;H$2)=0,"",COUNTIF(CORRIDA!$M:$M,$B17&amp;" d. "&amp;H$2)))</f>
        <v/>
      </c>
      <c r="I17" s="88" t="str">
        <f aca="false">IF($B17=I$2,"-",IF(COUNTIF(CORRIDA!$M:$M,$B17&amp;" d. "&amp;I$2)=0,"",COUNTIF(CORRIDA!$M:$M,$B17&amp;" d. "&amp;I$2)))</f>
        <v/>
      </c>
      <c r="J17" s="88" t="str">
        <f aca="false">IF($B17=J$2,"-",IF(COUNTIF(CORRIDA!$M:$M,$B17&amp;" d. "&amp;J$2)=0,"",COUNTIF(CORRIDA!$M:$M,$B17&amp;" d. "&amp;J$2)))</f>
        <v/>
      </c>
      <c r="K17" s="88" t="str">
        <f aca="false">IF($B17=K$2,"-",IF(COUNTIF(CORRIDA!$M:$M,$B17&amp;" d. "&amp;K$2)=0,"",COUNTIF(CORRIDA!$M:$M,$B17&amp;" d. "&amp;K$2)))</f>
        <v/>
      </c>
      <c r="L17" s="88" t="str">
        <f aca="false">IF($B17=L$2,"-",IF(COUNTIF(CORRIDA!$M:$M,$B17&amp;" d. "&amp;L$2)=0,"",COUNTIF(CORRIDA!$M:$M,$B17&amp;" d. "&amp;L$2)))</f>
        <v/>
      </c>
      <c r="M17" s="88" t="str">
        <f aca="false">IF($B17=M$2,"-",IF(COUNTIF(CORRIDA!$M:$M,$B17&amp;" d. "&amp;M$2)=0,"",COUNTIF(CORRIDA!$M:$M,$B17&amp;" d. "&amp;M$2)))</f>
        <v/>
      </c>
      <c r="N17" s="88" t="str">
        <f aca="false">IF($B17=N$2,"-",IF(COUNTIF(CORRIDA!$M:$M,$B17&amp;" d. "&amp;N$2)=0,"",COUNTIF(CORRIDA!$M:$M,$B17&amp;" d. "&amp;N$2)))</f>
        <v/>
      </c>
      <c r="O17" s="88" t="str">
        <f aca="false">IF($B17=O$2,"-",IF(COUNTIF(CORRIDA!$M:$M,$B17&amp;" d. "&amp;O$2)=0,"",COUNTIF(CORRIDA!$M:$M,$B17&amp;" d. "&amp;O$2)))</f>
        <v/>
      </c>
      <c r="P17" s="88" t="str">
        <f aca="false">IF($B17=P$2,"-",IF(COUNTIF(CORRIDA!$M:$M,$B17&amp;" d. "&amp;P$2)=0,"",COUNTIF(CORRIDA!$M:$M,$B17&amp;" d. "&amp;P$2)))</f>
        <v/>
      </c>
      <c r="Q17" s="88" t="str">
        <f aca="false">IF($B17=Q$2,"-",IF(COUNTIF(CORRIDA!$M:$M,$B17&amp;" d. "&amp;Q$2)=0,"",COUNTIF(CORRIDA!$M:$M,$B17&amp;" d. "&amp;Q$2)))</f>
        <v>-</v>
      </c>
      <c r="R17" s="88" t="str">
        <f aca="false">IF($B17=R$2,"-",IF(COUNTIF(CORRIDA!$M:$M,$B17&amp;" d. "&amp;R$2)=0,"",COUNTIF(CORRIDA!$M:$M,$B17&amp;" d. "&amp;R$2)))</f>
        <v/>
      </c>
      <c r="S17" s="88" t="str">
        <f aca="false">IF($B17=S$2,"-",IF(COUNTIF(CORRIDA!$M:$M,$B17&amp;" d. "&amp;S$2)=0,"",COUNTIF(CORRIDA!$M:$M,$B17&amp;" d. "&amp;S$2)))</f>
        <v/>
      </c>
      <c r="T17" s="88" t="str">
        <f aca="false">IF($B17=T$2,"-",IF(COUNTIF(CORRIDA!$M:$M,$B17&amp;" d. "&amp;T$2)=0,"",COUNTIF(CORRIDA!$M:$M,$B17&amp;" d. "&amp;T$2)))</f>
        <v/>
      </c>
      <c r="U17" s="88" t="str">
        <f aca="false">IF($B17=U$2,"-",IF(COUNTIF(CORRIDA!$M:$M,$B17&amp;" d. "&amp;U$2)=0,"",COUNTIF(CORRIDA!$M:$M,$B17&amp;" d. "&amp;U$2)))</f>
        <v/>
      </c>
      <c r="V17" s="88" t="str">
        <f aca="false">IF($B17=V$2,"-",IF(COUNTIF(CORRIDA!$M:$M,$B17&amp;" d. "&amp;V$2)=0,"",COUNTIF(CORRIDA!$M:$M,$B17&amp;" d. "&amp;V$2)))</f>
        <v/>
      </c>
      <c r="W17" s="88" t="str">
        <f aca="false">IF($B17=W$2,"-",IF(COUNTIF(CORRIDA!$M:$M,$B17&amp;" d. "&amp;W$2)=0,"",COUNTIF(CORRIDA!$M:$M,$B17&amp;" d. "&amp;W$2)))</f>
        <v/>
      </c>
      <c r="X17" s="88" t="str">
        <f aca="false">IF($B17=X$2,"-",IF(COUNTIF(CORRIDA!$M:$M,$B17&amp;" d. "&amp;X$2)=0,"",COUNTIF(CORRIDA!$M:$M,$B17&amp;" d. "&amp;X$2)))</f>
        <v/>
      </c>
      <c r="Y17" s="88" t="str">
        <f aca="false">IF($B17=Y$2,"-",IF(COUNTIF(CORRIDA!$M:$M,$B17&amp;" d. "&amp;Y$2)=0,"",COUNTIF(CORRIDA!$M:$M,$B17&amp;" d. "&amp;Y$2)))</f>
        <v/>
      </c>
      <c r="Z17" s="88" t="str">
        <f aca="false">IF($B17=Z$2,"-",IF(COUNTIF(CORRIDA!$M:$M,$B17&amp;" d. "&amp;Z$2)=0,"",COUNTIF(CORRIDA!$M:$M,$B17&amp;" d. "&amp;Z$2)))</f>
        <v/>
      </c>
      <c r="AA17" s="88" t="str">
        <f aca="false">IF($B17=AA$2,"-",IF(COUNTIF(CORRIDA!$M:$M,$B17&amp;" d. "&amp;AA$2)=0,"",COUNTIF(CORRIDA!$M:$M,$B17&amp;" d. "&amp;AA$2)))</f>
        <v/>
      </c>
      <c r="AB17" s="88" t="str">
        <f aca="false">IF($B17=AB$2,"-",IF(COUNTIF(CORRIDA!$M:$M,$B17&amp;" d. "&amp;AB$2)=0,"",COUNTIF(CORRIDA!$M:$M,$B17&amp;" d. "&amp;AB$2)))</f>
        <v/>
      </c>
      <c r="AC17" s="88" t="str">
        <f aca="false">IF($B17=AC$2,"-",IF(COUNTIF(CORRIDA!$M:$M,$B17&amp;" d. "&amp;AC$2)=0,"",COUNTIF(CORRIDA!$M:$M,$B17&amp;" d. "&amp;AC$2)))</f>
        <v/>
      </c>
      <c r="AD17" s="88" t="str">
        <f aca="false">IF($B17=AD$2,"-",IF(COUNTIF(CORRIDA!$M:$M,$B17&amp;" d. "&amp;AD$2)=0,"",COUNTIF(CORRIDA!$M:$M,$B17&amp;" d. "&amp;AD$2)))</f>
        <v/>
      </c>
      <c r="AE17" s="88" t="str">
        <f aca="false">IF($B17=AE$2,"-",IF(COUNTIF(CORRIDA!$M:$M,$B17&amp;" d. "&amp;AE$2)=0,"",COUNTIF(CORRIDA!$M:$M,$B17&amp;" d. "&amp;AE$2)))</f>
        <v/>
      </c>
      <c r="AF17" s="88" t="str">
        <f aca="false">IF($B17=AF$2,"-",IF(COUNTIF(CORRIDA!$M:$M,$B17&amp;" d. "&amp;AF$2)=0,"",COUNTIF(CORRIDA!$M:$M,$B17&amp;" d. "&amp;AF$2)))</f>
        <v/>
      </c>
      <c r="AG17" s="88" t="str">
        <f aca="false">IF($B17=AG$2,"-",IF(COUNTIF(CORRIDA!$M:$M,$B17&amp;" d. "&amp;AG$2)=0,"",COUNTIF(CORRIDA!$M:$M,$B17&amp;" d. "&amp;AG$2)))</f>
        <v/>
      </c>
      <c r="AH17" s="88" t="str">
        <f aca="false">IF($B17=AH$2,"-",IF(COUNTIF(CORRIDA!$M:$M,$B17&amp;" d. "&amp;AH$2)=0,"",COUNTIF(CORRIDA!$M:$M,$B17&amp;" d. "&amp;AH$2)))</f>
        <v/>
      </c>
      <c r="AI17" s="88" t="str">
        <f aca="false">IF($B17=AI$2,"-",IF(COUNTIF(CORRIDA!$M:$M,$B17&amp;" d. "&amp;AI$2)=0,"",COUNTIF(CORRIDA!$M:$M,$B17&amp;" d. "&amp;AI$2)))</f>
        <v/>
      </c>
      <c r="AJ17" s="88" t="str">
        <f aca="false">IF($B17=AJ$2,"-",IF(COUNTIF(CORRIDA!$M:$M,$B17&amp;" d. "&amp;AJ$2)=0,"",COUNTIF(CORRIDA!$M:$M,$B17&amp;" d. "&amp;AJ$2)))</f>
        <v/>
      </c>
      <c r="AK17" s="88" t="str">
        <f aca="false">IF($B17=AK$2,"-",IF(COUNTIF(CORRIDA!$M:$M,$B17&amp;" d. "&amp;AK$2)=0,"",COUNTIF(CORRIDA!$M:$M,$B17&amp;" d. "&amp;AK$2)))</f>
        <v/>
      </c>
      <c r="AL17" s="88" t="str">
        <f aca="false">IF($B17=AL$2,"-",IF(COUNTIF(CORRIDA!$M:$M,$B17&amp;" d. "&amp;AL$2)=0,"",COUNTIF(CORRIDA!$M:$M,$B17&amp;" d. "&amp;AL$2)))</f>
        <v/>
      </c>
      <c r="AM17" s="88" t="str">
        <f aca="false">IF($B17=AM$2,"-",IF(COUNTIF(CORRIDA!$M:$M,$B17&amp;" d. "&amp;AM$2)=0,"",COUNTIF(CORRIDA!$M:$M,$B17&amp;" d. "&amp;AM$2)))</f>
        <v/>
      </c>
      <c r="AN17" s="88" t="str">
        <f aca="false">IF($B17=AN$2,"-",IF(COUNTIF(CORRIDA!$M:$M,$B17&amp;" d. "&amp;AN$2)=0,"",COUNTIF(CORRIDA!$M:$M,$B17&amp;" d. "&amp;AN$2)))</f>
        <v/>
      </c>
      <c r="AO17" s="88" t="str">
        <f aca="false">IF($B17=AO$2,"-",IF(COUNTIF(CORRIDA!$M:$M,$B17&amp;" d. "&amp;AO$2)=0,"",COUNTIF(CORRIDA!$M:$M,$B17&amp;" d. "&amp;AO$2)))</f>
        <v/>
      </c>
      <c r="AP17" s="88" t="str">
        <f aca="false">IF($B17=AP$2,"-",IF(COUNTIF(CORRIDA!$M:$M,$B17&amp;" d. "&amp;AP$2)=0,"",COUNTIF(CORRIDA!$M:$M,$B17&amp;" d. "&amp;AP$2)))</f>
        <v/>
      </c>
      <c r="AQ17" s="88" t="str">
        <f aca="false">IF($B17=AQ$2,"-",IF(COUNTIF(CORRIDA!$M:$M,$B17&amp;" d. "&amp;AQ$2)=0,"",COUNTIF(CORRIDA!$M:$M,$B17&amp;" d. "&amp;AQ$2)))</f>
        <v/>
      </c>
      <c r="AR17" s="88" t="str">
        <f aca="false">IF($B17=AR$2,"-",IF(COUNTIF(CORRIDA!$M:$M,$B17&amp;" d. "&amp;AR$2)=0,"",COUNTIF(CORRIDA!$M:$M,$B17&amp;" d. "&amp;AR$2)))</f>
        <v/>
      </c>
      <c r="AS17" s="88" t="str">
        <f aca="false">IF($B17=AS$2,"-",IF(COUNTIF(CORRIDA!$M:$M,$B17&amp;" d. "&amp;AS$2)=0,"",COUNTIF(CORRIDA!$M:$M,$B17&amp;" d. "&amp;AS$2)))</f>
        <v/>
      </c>
      <c r="AT17" s="88" t="str">
        <f aca="false">IF($B17=AT$2,"-",IF(COUNTIF(CORRIDA!$M:$M,$B17&amp;" d. "&amp;AT$2)=0,"",COUNTIF(CORRIDA!$M:$M,$B17&amp;" d. "&amp;AT$2)))</f>
        <v/>
      </c>
      <c r="AU17" s="88" t="str">
        <f aca="false">IF($B17=AU$2,"-",IF(COUNTIF(CORRIDA!$M:$M,$B17&amp;" d. "&amp;AU$2)=0,"",COUNTIF(CORRIDA!$M:$M,$B17&amp;" d. "&amp;AU$2)))</f>
        <v/>
      </c>
      <c r="AV17" s="88" t="str">
        <f aca="false">IF($B17=AV$2,"-",IF(COUNTIF(CORRIDA!$M:$M,$B17&amp;" d. "&amp;AV$2)=0,"",COUNTIF(CORRIDA!$M:$M,$B17&amp;" d. "&amp;AV$2)))</f>
        <v/>
      </c>
      <c r="AW17" s="88" t="str">
        <f aca="false">IF($B17=AW$2,"-",IF(COUNTIF(CORRIDA!$M:$M,$B17&amp;" d. "&amp;AW$2)=0,"",COUNTIF(CORRIDA!$M:$M,$B17&amp;" d. "&amp;AW$2)))</f>
        <v/>
      </c>
      <c r="AX17" s="88" t="str">
        <f aca="false">IF($B17=AX$2,"-",IF(COUNTIF(CORRIDA!$M:$M,$B17&amp;" d. "&amp;AX$2)=0,"",COUNTIF(CORRIDA!$M:$M,$B17&amp;" d. "&amp;AX$2)))</f>
        <v/>
      </c>
      <c r="AY17" s="88" t="str">
        <f aca="false">IF($B17=AY$2,"-",IF(COUNTIF(CORRIDA!$M:$M,$B17&amp;" d. "&amp;AY$2)=0,"",COUNTIF(CORRIDA!$M:$M,$B17&amp;" d. "&amp;AY$2)))</f>
        <v/>
      </c>
      <c r="AZ17" s="88" t="str">
        <f aca="false">IF($B17=AZ$2,"-",IF(COUNTIF(CORRIDA!$M:$M,$B17&amp;" d. "&amp;AZ$2)=0,"",COUNTIF(CORRIDA!$M:$M,$B17&amp;" d. "&amp;AZ$2)))</f>
        <v/>
      </c>
      <c r="BA17" s="89" t="n">
        <f aca="false">SUM(C17:AZ17)</f>
        <v>0</v>
      </c>
      <c r="BE17" s="87" t="str">
        <f aca="false">B17</f>
        <v>Fernando Bio</v>
      </c>
      <c r="BF17" s="90" t="str">
        <f aca="false">IF($B17=BF$2,"-",IF(COUNTIF(CORRIDA!$M:$M,$B17&amp;" d. "&amp;BF$2)+COUNTIF(CORRIDA!$M:$M,BF$2&amp;" d. "&amp;$B17)=0,"",COUNTIF(CORRIDA!$M:$M,$B17&amp;" d. "&amp;BF$2)+COUNTIF(CORRIDA!$M:$M,BF$2&amp;" d. "&amp;$B17)))</f>
        <v/>
      </c>
      <c r="BG17" s="90" t="str">
        <f aca="false">IF($B17=BG$2,"-",IF(COUNTIF(CORRIDA!$M:$M,$B17&amp;" d. "&amp;BG$2)+COUNTIF(CORRIDA!$M:$M,BG$2&amp;" d. "&amp;$B17)=0,"",COUNTIF(CORRIDA!$M:$M,$B17&amp;" d. "&amp;BG$2)+COUNTIF(CORRIDA!$M:$M,BG$2&amp;" d. "&amp;$B17)))</f>
        <v/>
      </c>
      <c r="BH17" s="90" t="str">
        <f aca="false">IF($B17=BH$2,"-",IF(COUNTIF(CORRIDA!$M:$M,$B17&amp;" d. "&amp;BH$2)+COUNTIF(CORRIDA!$M:$M,BH$2&amp;" d. "&amp;$B17)=0,"",COUNTIF(CORRIDA!$M:$M,$B17&amp;" d. "&amp;BH$2)+COUNTIF(CORRIDA!$M:$M,BH$2&amp;" d. "&amp;$B17)))</f>
        <v/>
      </c>
      <c r="BI17" s="90" t="str">
        <f aca="false">IF($B17=BI$2,"-",IF(COUNTIF(CORRIDA!$M:$M,$B17&amp;" d. "&amp;BI$2)+COUNTIF(CORRIDA!$M:$M,BI$2&amp;" d. "&amp;$B17)=0,"",COUNTIF(CORRIDA!$M:$M,$B17&amp;" d. "&amp;BI$2)+COUNTIF(CORRIDA!$M:$M,BI$2&amp;" d. "&amp;$B17)))</f>
        <v/>
      </c>
      <c r="BJ17" s="90" t="str">
        <f aca="false">IF($B17=BJ$2,"-",IF(COUNTIF(CORRIDA!$M:$M,$B17&amp;" d. "&amp;BJ$2)+COUNTIF(CORRIDA!$M:$M,BJ$2&amp;" d. "&amp;$B17)=0,"",COUNTIF(CORRIDA!$M:$M,$B17&amp;" d. "&amp;BJ$2)+COUNTIF(CORRIDA!$M:$M,BJ$2&amp;" d. "&amp;$B17)))</f>
        <v/>
      </c>
      <c r="BK17" s="90" t="str">
        <f aca="false">IF($B17=BK$2,"-",IF(COUNTIF(CORRIDA!$M:$M,$B17&amp;" d. "&amp;BK$2)+COUNTIF(CORRIDA!$M:$M,BK$2&amp;" d. "&amp;$B17)=0,"",COUNTIF(CORRIDA!$M:$M,$B17&amp;" d. "&amp;BK$2)+COUNTIF(CORRIDA!$M:$M,BK$2&amp;" d. "&amp;$B17)))</f>
        <v/>
      </c>
      <c r="BL17" s="90" t="str">
        <f aca="false">IF($B17=BL$2,"-",IF(COUNTIF(CORRIDA!$M:$M,$B17&amp;" d. "&amp;BL$2)+COUNTIF(CORRIDA!$M:$M,BL$2&amp;" d. "&amp;$B17)=0,"",COUNTIF(CORRIDA!$M:$M,$B17&amp;" d. "&amp;BL$2)+COUNTIF(CORRIDA!$M:$M,BL$2&amp;" d. "&amp;$B17)))</f>
        <v/>
      </c>
      <c r="BM17" s="90" t="str">
        <f aca="false">IF($B17=BM$2,"-",IF(COUNTIF(CORRIDA!$M:$M,$B17&amp;" d. "&amp;BM$2)+COUNTIF(CORRIDA!$M:$M,BM$2&amp;" d. "&amp;$B17)=0,"",COUNTIF(CORRIDA!$M:$M,$B17&amp;" d. "&amp;BM$2)+COUNTIF(CORRIDA!$M:$M,BM$2&amp;" d. "&amp;$B17)))</f>
        <v/>
      </c>
      <c r="BN17" s="90" t="str">
        <f aca="false">IF($B17=BN$2,"-",IF(COUNTIF(CORRIDA!$M:$M,$B17&amp;" d. "&amp;BN$2)+COUNTIF(CORRIDA!$M:$M,BN$2&amp;" d. "&amp;$B17)=0,"",COUNTIF(CORRIDA!$M:$M,$B17&amp;" d. "&amp;BN$2)+COUNTIF(CORRIDA!$M:$M,BN$2&amp;" d. "&amp;$B17)))</f>
        <v/>
      </c>
      <c r="BO17" s="90" t="str">
        <f aca="false">IF($B17=BO$2,"-",IF(COUNTIF(CORRIDA!$M:$M,$B17&amp;" d. "&amp;BO$2)+COUNTIF(CORRIDA!$M:$M,BO$2&amp;" d. "&amp;$B17)=0,"",COUNTIF(CORRIDA!$M:$M,$B17&amp;" d. "&amp;BO$2)+COUNTIF(CORRIDA!$M:$M,BO$2&amp;" d. "&amp;$B17)))</f>
        <v/>
      </c>
      <c r="BP17" s="90" t="str">
        <f aca="false">IF($B17=BP$2,"-",IF(COUNTIF(CORRIDA!$M:$M,$B17&amp;" d. "&amp;BP$2)+COUNTIF(CORRIDA!$M:$M,BP$2&amp;" d. "&amp;$B17)=0,"",COUNTIF(CORRIDA!$M:$M,$B17&amp;" d. "&amp;BP$2)+COUNTIF(CORRIDA!$M:$M,BP$2&amp;" d. "&amp;$B17)))</f>
        <v/>
      </c>
      <c r="BQ17" s="90" t="str">
        <f aca="false">IF($B17=BQ$2,"-",IF(COUNTIF(CORRIDA!$M:$M,$B17&amp;" d. "&amp;BQ$2)+COUNTIF(CORRIDA!$M:$M,BQ$2&amp;" d. "&amp;$B17)=0,"",COUNTIF(CORRIDA!$M:$M,$B17&amp;" d. "&amp;BQ$2)+COUNTIF(CORRIDA!$M:$M,BQ$2&amp;" d. "&amp;$B17)))</f>
        <v/>
      </c>
      <c r="BR17" s="90" t="str">
        <f aca="false">IF($B17=BR$2,"-",IF(COUNTIF(CORRIDA!$M:$M,$B17&amp;" d. "&amp;BR$2)+COUNTIF(CORRIDA!$M:$M,BR$2&amp;" d. "&amp;$B17)=0,"",COUNTIF(CORRIDA!$M:$M,$B17&amp;" d. "&amp;BR$2)+COUNTIF(CORRIDA!$M:$M,BR$2&amp;" d. "&amp;$B17)))</f>
        <v/>
      </c>
      <c r="BS17" s="90" t="str">
        <f aca="false">IF($B17=BS$2,"-",IF(COUNTIF(CORRIDA!$M:$M,$B17&amp;" d. "&amp;BS$2)+COUNTIF(CORRIDA!$M:$M,BS$2&amp;" d. "&amp;$B17)=0,"",COUNTIF(CORRIDA!$M:$M,$B17&amp;" d. "&amp;BS$2)+COUNTIF(CORRIDA!$M:$M,BS$2&amp;" d. "&amp;$B17)))</f>
        <v/>
      </c>
      <c r="BT17" s="90" t="str">
        <f aca="false">IF($B17=BT$2,"-",IF(COUNTIF(CORRIDA!$M:$M,$B17&amp;" d. "&amp;BT$2)+COUNTIF(CORRIDA!$M:$M,BT$2&amp;" d. "&amp;$B17)=0,"",COUNTIF(CORRIDA!$M:$M,$B17&amp;" d. "&amp;BT$2)+COUNTIF(CORRIDA!$M:$M,BT$2&amp;" d. "&amp;$B17)))</f>
        <v>-</v>
      </c>
      <c r="BU17" s="90" t="str">
        <f aca="false">IF($B17=BU$2,"-",IF(COUNTIF(CORRIDA!$M:$M,$B17&amp;" d. "&amp;BU$2)+COUNTIF(CORRIDA!$M:$M,BU$2&amp;" d. "&amp;$B17)=0,"",COUNTIF(CORRIDA!$M:$M,$B17&amp;" d. "&amp;BU$2)+COUNTIF(CORRIDA!$M:$M,BU$2&amp;" d. "&amp;$B17)))</f>
        <v/>
      </c>
      <c r="BV17" s="90" t="str">
        <f aca="false">IF($B17=BV$2,"-",IF(COUNTIF(CORRIDA!$M:$M,$B17&amp;" d. "&amp;BV$2)+COUNTIF(CORRIDA!$M:$M,BV$2&amp;" d. "&amp;$B17)=0,"",COUNTIF(CORRIDA!$M:$M,$B17&amp;" d. "&amp;BV$2)+COUNTIF(CORRIDA!$M:$M,BV$2&amp;" d. "&amp;$B17)))</f>
        <v/>
      </c>
      <c r="BW17" s="90" t="str">
        <f aca="false">IF($B17=BW$2,"-",IF(COUNTIF(CORRIDA!$M:$M,$B17&amp;" d. "&amp;BW$2)+COUNTIF(CORRIDA!$M:$M,BW$2&amp;" d. "&amp;$B17)=0,"",COUNTIF(CORRIDA!$M:$M,$B17&amp;" d. "&amp;BW$2)+COUNTIF(CORRIDA!$M:$M,BW$2&amp;" d. "&amp;$B17)))</f>
        <v/>
      </c>
      <c r="BX17" s="90" t="str">
        <f aca="false">IF($B17=BX$2,"-",IF(COUNTIF(CORRIDA!$M:$M,$B17&amp;" d. "&amp;BX$2)+COUNTIF(CORRIDA!$M:$M,BX$2&amp;" d. "&amp;$B17)=0,"",COUNTIF(CORRIDA!$M:$M,$B17&amp;" d. "&amp;BX$2)+COUNTIF(CORRIDA!$M:$M,BX$2&amp;" d. "&amp;$B17)))</f>
        <v/>
      </c>
      <c r="BY17" s="90" t="str">
        <f aca="false">IF($B17=BY$2,"-",IF(COUNTIF(CORRIDA!$M:$M,$B17&amp;" d. "&amp;BY$2)+COUNTIF(CORRIDA!$M:$M,BY$2&amp;" d. "&amp;$B17)=0,"",COUNTIF(CORRIDA!$M:$M,$B17&amp;" d. "&amp;BY$2)+COUNTIF(CORRIDA!$M:$M,BY$2&amp;" d. "&amp;$B17)))</f>
        <v/>
      </c>
      <c r="BZ17" s="90" t="str">
        <f aca="false">IF($B17=BZ$2,"-",IF(COUNTIF(CORRIDA!$M:$M,$B17&amp;" d. "&amp;BZ$2)+COUNTIF(CORRIDA!$M:$M,BZ$2&amp;" d. "&amp;$B17)=0,"",COUNTIF(CORRIDA!$M:$M,$B17&amp;" d. "&amp;BZ$2)+COUNTIF(CORRIDA!$M:$M,BZ$2&amp;" d. "&amp;$B17)))</f>
        <v/>
      </c>
      <c r="CA17" s="90" t="str">
        <f aca="false">IF($B17=CA$2,"-",IF(COUNTIF(CORRIDA!$M:$M,$B17&amp;" d. "&amp;CA$2)+COUNTIF(CORRIDA!$M:$M,CA$2&amp;" d. "&amp;$B17)=0,"",COUNTIF(CORRIDA!$M:$M,$B17&amp;" d. "&amp;CA$2)+COUNTIF(CORRIDA!$M:$M,CA$2&amp;" d. "&amp;$B17)))</f>
        <v/>
      </c>
      <c r="CB17" s="90" t="str">
        <f aca="false">IF($B17=CB$2,"-",IF(COUNTIF(CORRIDA!$M:$M,$B17&amp;" d. "&amp;CB$2)+COUNTIF(CORRIDA!$M:$M,CB$2&amp;" d. "&amp;$B17)=0,"",COUNTIF(CORRIDA!$M:$M,$B17&amp;" d. "&amp;CB$2)+COUNTIF(CORRIDA!$M:$M,CB$2&amp;" d. "&amp;$B17)))</f>
        <v/>
      </c>
      <c r="CC17" s="90" t="str">
        <f aca="false">IF($B17=CC$2,"-",IF(COUNTIF(CORRIDA!$M:$M,$B17&amp;" d. "&amp;CC$2)+COUNTIF(CORRIDA!$M:$M,CC$2&amp;" d. "&amp;$B17)=0,"",COUNTIF(CORRIDA!$M:$M,$B17&amp;" d. "&amp;CC$2)+COUNTIF(CORRIDA!$M:$M,CC$2&amp;" d. "&amp;$B17)))</f>
        <v/>
      </c>
      <c r="CD17" s="90" t="str">
        <f aca="false">IF($B17=CD$2,"-",IF(COUNTIF(CORRIDA!$M:$M,$B17&amp;" d. "&amp;CD$2)+COUNTIF(CORRIDA!$M:$M,CD$2&amp;" d. "&amp;$B17)=0,"",COUNTIF(CORRIDA!$M:$M,$B17&amp;" d. "&amp;CD$2)+COUNTIF(CORRIDA!$M:$M,CD$2&amp;" d. "&amp;$B17)))</f>
        <v/>
      </c>
      <c r="CE17" s="90" t="str">
        <f aca="false">IF($B17=CE$2,"-",IF(COUNTIF(CORRIDA!$M:$M,$B17&amp;" d. "&amp;CE$2)+COUNTIF(CORRIDA!$M:$M,CE$2&amp;" d. "&amp;$B17)=0,"",COUNTIF(CORRIDA!$M:$M,$B17&amp;" d. "&amp;CE$2)+COUNTIF(CORRIDA!$M:$M,CE$2&amp;" d. "&amp;$B17)))</f>
        <v/>
      </c>
      <c r="CF17" s="90" t="str">
        <f aca="false">IF($B17=CF$2,"-",IF(COUNTIF(CORRIDA!$M:$M,$B17&amp;" d. "&amp;CF$2)+COUNTIF(CORRIDA!$M:$M,CF$2&amp;" d. "&amp;$B17)=0,"",COUNTIF(CORRIDA!$M:$M,$B17&amp;" d. "&amp;CF$2)+COUNTIF(CORRIDA!$M:$M,CF$2&amp;" d. "&amp;$B17)))</f>
        <v/>
      </c>
      <c r="CG17" s="90" t="str">
        <f aca="false">IF($B17=CG$2,"-",IF(COUNTIF(CORRIDA!$M:$M,$B17&amp;" d. "&amp;CG$2)+COUNTIF(CORRIDA!$M:$M,CG$2&amp;" d. "&amp;$B17)=0,"",COUNTIF(CORRIDA!$M:$M,$B17&amp;" d. "&amp;CG$2)+COUNTIF(CORRIDA!$M:$M,CG$2&amp;" d. "&amp;$B17)))</f>
        <v/>
      </c>
      <c r="CH17" s="90" t="str">
        <f aca="false">IF($B17=CH$2,"-",IF(COUNTIF(CORRIDA!$M:$M,$B17&amp;" d. "&amp;CH$2)+COUNTIF(CORRIDA!$M:$M,CH$2&amp;" d. "&amp;$B17)=0,"",COUNTIF(CORRIDA!$M:$M,$B17&amp;" d. "&amp;CH$2)+COUNTIF(CORRIDA!$M:$M,CH$2&amp;" d. "&amp;$B17)))</f>
        <v/>
      </c>
      <c r="CI17" s="90" t="str">
        <f aca="false">IF($B17=CI$2,"-",IF(COUNTIF(CORRIDA!$M:$M,$B17&amp;" d. "&amp;CI$2)+COUNTIF(CORRIDA!$M:$M,CI$2&amp;" d. "&amp;$B17)=0,"",COUNTIF(CORRIDA!$M:$M,$B17&amp;" d. "&amp;CI$2)+COUNTIF(CORRIDA!$M:$M,CI$2&amp;" d. "&amp;$B17)))</f>
        <v/>
      </c>
      <c r="CJ17" s="90" t="str">
        <f aca="false">IF($B17=CJ$2,"-",IF(COUNTIF(CORRIDA!$M:$M,$B17&amp;" d. "&amp;CJ$2)+COUNTIF(CORRIDA!$M:$M,CJ$2&amp;" d. "&amp;$B17)=0,"",COUNTIF(CORRIDA!$M:$M,$B17&amp;" d. "&amp;CJ$2)+COUNTIF(CORRIDA!$M:$M,CJ$2&amp;" d. "&amp;$B17)))</f>
        <v/>
      </c>
      <c r="CK17" s="90" t="str">
        <f aca="false">IF($B17=CK$2,"-",IF(COUNTIF(CORRIDA!$M:$M,$B17&amp;" d. "&amp;CK$2)+COUNTIF(CORRIDA!$M:$M,CK$2&amp;" d. "&amp;$B17)=0,"",COUNTIF(CORRIDA!$M:$M,$B17&amp;" d. "&amp;CK$2)+COUNTIF(CORRIDA!$M:$M,CK$2&amp;" d. "&amp;$B17)))</f>
        <v/>
      </c>
      <c r="CL17" s="90" t="str">
        <f aca="false">IF($B17=CL$2,"-",IF(COUNTIF(CORRIDA!$M:$M,$B17&amp;" d. "&amp;CL$2)+COUNTIF(CORRIDA!$M:$M,CL$2&amp;" d. "&amp;$B17)=0,"",COUNTIF(CORRIDA!$M:$M,$B17&amp;" d. "&amp;CL$2)+COUNTIF(CORRIDA!$M:$M,CL$2&amp;" d. "&amp;$B17)))</f>
        <v/>
      </c>
      <c r="CM17" s="90" t="n">
        <f aca="false">IF($B17=CM$2,"-",IF(COUNTIF(CORRIDA!$M:$M,$B17&amp;" d. "&amp;CM$2)+COUNTIF(CORRIDA!$M:$M,CM$2&amp;" d. "&amp;$B17)=0,"",COUNTIF(CORRIDA!$M:$M,$B17&amp;" d. "&amp;CM$2)+COUNTIF(CORRIDA!$M:$M,CM$2&amp;" d. "&amp;$B17)))</f>
        <v>1</v>
      </c>
      <c r="CN17" s="90" t="str">
        <f aca="false">IF($B17=CN$2,"-",IF(COUNTIF(CORRIDA!$M:$M,$B17&amp;" d. "&amp;CN$2)+COUNTIF(CORRIDA!$M:$M,CN$2&amp;" d. "&amp;$B17)=0,"",COUNTIF(CORRIDA!$M:$M,$B17&amp;" d. "&amp;CN$2)+COUNTIF(CORRIDA!$M:$M,CN$2&amp;" d. "&amp;$B17)))</f>
        <v/>
      </c>
      <c r="CO17" s="90" t="str">
        <f aca="false">IF($B17=CO$2,"-",IF(COUNTIF(CORRIDA!$M:$M,$B17&amp;" d. "&amp;CO$2)+COUNTIF(CORRIDA!$M:$M,CO$2&amp;" d. "&amp;$B17)=0,"",COUNTIF(CORRIDA!$M:$M,$B17&amp;" d. "&amp;CO$2)+COUNTIF(CORRIDA!$M:$M,CO$2&amp;" d. "&amp;$B17)))</f>
        <v/>
      </c>
      <c r="CP17" s="90" t="str">
        <f aca="false">IF($B17=CP$2,"-",IF(COUNTIF(CORRIDA!$M:$M,$B17&amp;" d. "&amp;CP$2)+COUNTIF(CORRIDA!$M:$M,CP$2&amp;" d. "&amp;$B17)=0,"",COUNTIF(CORRIDA!$M:$M,$B17&amp;" d. "&amp;CP$2)+COUNTIF(CORRIDA!$M:$M,CP$2&amp;" d. "&amp;$B17)))</f>
        <v/>
      </c>
      <c r="CQ17" s="90" t="str">
        <f aca="false">IF($B17=CQ$2,"-",IF(COUNTIF(CORRIDA!$M:$M,$B17&amp;" d. "&amp;CQ$2)+COUNTIF(CORRIDA!$M:$M,CQ$2&amp;" d. "&amp;$B17)=0,"",COUNTIF(CORRIDA!$M:$M,$B17&amp;" d. "&amp;CQ$2)+COUNTIF(CORRIDA!$M:$M,CQ$2&amp;" d. "&amp;$B17)))</f>
        <v/>
      </c>
      <c r="CR17" s="90" t="str">
        <f aca="false">IF($B17=CR$2,"-",IF(COUNTIF(CORRIDA!$M:$M,$B17&amp;" d. "&amp;CR$2)+COUNTIF(CORRIDA!$M:$M,CR$2&amp;" d. "&amp;$B17)=0,"",COUNTIF(CORRIDA!$M:$M,$B17&amp;" d. "&amp;CR$2)+COUNTIF(CORRIDA!$M:$M,CR$2&amp;" d. "&amp;$B17)))</f>
        <v/>
      </c>
      <c r="CS17" s="90" t="str">
        <f aca="false">IF($B17=CS$2,"-",IF(COUNTIF(CORRIDA!$M:$M,$B17&amp;" d. "&amp;CS$2)+COUNTIF(CORRIDA!$M:$M,CS$2&amp;" d. "&amp;$B17)=0,"",COUNTIF(CORRIDA!$M:$M,$B17&amp;" d. "&amp;CS$2)+COUNTIF(CORRIDA!$M:$M,CS$2&amp;" d. "&amp;$B17)))</f>
        <v/>
      </c>
      <c r="CT17" s="90" t="str">
        <f aca="false">IF($B17=CT$2,"-",IF(COUNTIF(CORRIDA!$M:$M,$B17&amp;" d. "&amp;CT$2)+COUNTIF(CORRIDA!$M:$M,CT$2&amp;" d. "&amp;$B17)=0,"",COUNTIF(CORRIDA!$M:$M,$B17&amp;" d. "&amp;CT$2)+COUNTIF(CORRIDA!$M:$M,CT$2&amp;" d. "&amp;$B17)))</f>
        <v/>
      </c>
      <c r="CU17" s="90" t="str">
        <f aca="false">IF($B17=CU$2,"-",IF(COUNTIF(CORRIDA!$M:$M,$B17&amp;" d. "&amp;CU$2)+COUNTIF(CORRIDA!$M:$M,CU$2&amp;" d. "&amp;$B17)=0,"",COUNTIF(CORRIDA!$M:$M,$B17&amp;" d. "&amp;CU$2)+COUNTIF(CORRIDA!$M:$M,CU$2&amp;" d. "&amp;$B17)))</f>
        <v/>
      </c>
      <c r="CV17" s="90" t="str">
        <f aca="false">IF($B17=CV$2,"-",IF(COUNTIF(CORRIDA!$M:$M,$B17&amp;" d. "&amp;CV$2)+COUNTIF(CORRIDA!$M:$M,CV$2&amp;" d. "&amp;$B17)=0,"",COUNTIF(CORRIDA!$M:$M,$B17&amp;" d. "&amp;CV$2)+COUNTIF(CORRIDA!$M:$M,CV$2&amp;" d. "&amp;$B17)))</f>
        <v/>
      </c>
      <c r="CW17" s="90" t="str">
        <f aca="false">IF($B17=CW$2,"-",IF(COUNTIF(CORRIDA!$M:$M,$B17&amp;" d. "&amp;CW$2)+COUNTIF(CORRIDA!$M:$M,CW$2&amp;" d. "&amp;$B17)=0,"",COUNTIF(CORRIDA!$M:$M,$B17&amp;" d. "&amp;CW$2)+COUNTIF(CORRIDA!$M:$M,CW$2&amp;" d. "&amp;$B17)))</f>
        <v/>
      </c>
      <c r="CX17" s="90" t="str">
        <f aca="false">IF($B17=CX$2,"-",IF(COUNTIF(CORRIDA!$M:$M,$B17&amp;" d. "&amp;CX$2)+COUNTIF(CORRIDA!$M:$M,CX$2&amp;" d. "&amp;$B17)=0,"",COUNTIF(CORRIDA!$M:$M,$B17&amp;" d. "&amp;CX$2)+COUNTIF(CORRIDA!$M:$M,CX$2&amp;" d. "&amp;$B17)))</f>
        <v/>
      </c>
      <c r="CY17" s="90" t="str">
        <f aca="false">IF($B17=CY$2,"-",IF(COUNTIF(CORRIDA!$M:$M,$B17&amp;" d. "&amp;CY$2)+COUNTIF(CORRIDA!$M:$M,CY$2&amp;" d. "&amp;$B17)=0,"",COUNTIF(CORRIDA!$M:$M,$B17&amp;" d. "&amp;CY$2)+COUNTIF(CORRIDA!$M:$M,CY$2&amp;" d. "&amp;$B17)))</f>
        <v/>
      </c>
      <c r="CZ17" s="90" t="str">
        <f aca="false">IF($B17=CZ$2,"-",IF(COUNTIF(CORRIDA!$M:$M,$B17&amp;" d. "&amp;CZ$2)+COUNTIF(CORRIDA!$M:$M,CZ$2&amp;" d. "&amp;$B17)=0,"",COUNTIF(CORRIDA!$M:$M,$B17&amp;" d. "&amp;CZ$2)+COUNTIF(CORRIDA!$M:$M,CZ$2&amp;" d. "&amp;$B17)))</f>
        <v/>
      </c>
      <c r="DA17" s="90" t="str">
        <f aca="false">IF($B17=DA$2,"-",IF(COUNTIF(CORRIDA!$M:$M,$B17&amp;" d. "&amp;DA$2)+COUNTIF(CORRIDA!$M:$M,DA$2&amp;" d. "&amp;$B17)=0,"",COUNTIF(CORRIDA!$M:$M,$B17&amp;" d. "&amp;DA$2)+COUNTIF(CORRIDA!$M:$M,DA$2&amp;" d. "&amp;$B17)))</f>
        <v/>
      </c>
      <c r="DB17" s="90" t="str">
        <f aca="false">IF($B17=DB$2,"-",IF(COUNTIF(CORRIDA!$M:$M,$B17&amp;" d. "&amp;DB$2)+COUNTIF(CORRIDA!$M:$M,DB$2&amp;" d. "&amp;$B17)=0,"",COUNTIF(CORRIDA!$M:$M,$B17&amp;" d. "&amp;DB$2)+COUNTIF(CORRIDA!$M:$M,DB$2&amp;" d. "&amp;$B17)))</f>
        <v/>
      </c>
      <c r="DC17" s="90" t="str">
        <f aca="false">IF($B17=DC$2,"-",IF(COUNTIF(CORRIDA!$M:$M,$B17&amp;" d. "&amp;DC$2)+COUNTIF(CORRIDA!$M:$M,DC$2&amp;" d. "&amp;$B17)=0,"",COUNTIF(CORRIDA!$M:$M,$B17&amp;" d. "&amp;DC$2)+COUNTIF(CORRIDA!$M:$M,DC$2&amp;" d. "&amp;$B17)))</f>
        <v/>
      </c>
      <c r="DD17" s="89" t="n">
        <f aca="false">SUM(BF17:DC17)</f>
        <v>1</v>
      </c>
      <c r="DE17" s="91" t="n">
        <f aca="false">COUNTIF(BF17:DC17,"&gt;0")</f>
        <v>1</v>
      </c>
      <c r="DF17" s="92" t="n">
        <f aca="false">IF(COUNTIF(BF17:DC17,"&gt;0")&lt;10,0,QUOTIENT(COUNTIF(BF17:DC17,"&gt;0"),5)*50)</f>
        <v>0</v>
      </c>
      <c r="DG17" s="93"/>
      <c r="DH17" s="87" t="str">
        <f aca="false">BE17</f>
        <v>Fernando Bio</v>
      </c>
      <c r="DI17" s="90" t="n">
        <f aca="false">IF($B17=DI$2,0,IF(COUNTIF(CORRIDA!$M:$M,$B17&amp;" d. "&amp;DI$2)+COUNTIF(CORRIDA!$M:$M,DI$2&amp;" d. "&amp;$B17)=0,0,COUNTIF(CORRIDA!$M:$M,$B17&amp;" d. "&amp;DI$2)+COUNTIF(CORRIDA!$M:$M,DI$2&amp;" d. "&amp;$B17)))</f>
        <v>0</v>
      </c>
      <c r="DJ17" s="90" t="n">
        <f aca="false">IF($B17=DJ$2,0,IF(COUNTIF(CORRIDA!$M:$M,$B17&amp;" d. "&amp;DJ$2)+COUNTIF(CORRIDA!$M:$M,DJ$2&amp;" d. "&amp;$B17)=0,0,COUNTIF(CORRIDA!$M:$M,$B17&amp;" d. "&amp;DJ$2)+COUNTIF(CORRIDA!$M:$M,DJ$2&amp;" d. "&amp;$B17)))</f>
        <v>0</v>
      </c>
      <c r="DK17" s="90" t="n">
        <f aca="false">IF($B17=DK$2,0,IF(COUNTIF(CORRIDA!$M:$M,$B17&amp;" d. "&amp;DK$2)+COUNTIF(CORRIDA!$M:$M,DK$2&amp;" d. "&amp;$B17)=0,0,COUNTIF(CORRIDA!$M:$M,$B17&amp;" d. "&amp;DK$2)+COUNTIF(CORRIDA!$M:$M,DK$2&amp;" d. "&amp;$B17)))</f>
        <v>0</v>
      </c>
      <c r="DL17" s="90" t="n">
        <f aca="false">IF($B17=DL$2,0,IF(COUNTIF(CORRIDA!$M:$M,$B17&amp;" d. "&amp;DL$2)+COUNTIF(CORRIDA!$M:$M,DL$2&amp;" d. "&amp;$B17)=0,0,COUNTIF(CORRIDA!$M:$M,$B17&amp;" d. "&amp;DL$2)+COUNTIF(CORRIDA!$M:$M,DL$2&amp;" d. "&amp;$B17)))</f>
        <v>0</v>
      </c>
      <c r="DM17" s="90" t="n">
        <f aca="false">IF($B17=DM$2,0,IF(COUNTIF(CORRIDA!$M:$M,$B17&amp;" d. "&amp;DM$2)+COUNTIF(CORRIDA!$M:$M,DM$2&amp;" d. "&amp;$B17)=0,0,COUNTIF(CORRIDA!$M:$M,$B17&amp;" d. "&amp;DM$2)+COUNTIF(CORRIDA!$M:$M,DM$2&amp;" d. "&amp;$B17)))</f>
        <v>0</v>
      </c>
      <c r="DN17" s="90" t="n">
        <f aca="false">IF($B17=DN$2,0,IF(COUNTIF(CORRIDA!$M:$M,$B17&amp;" d. "&amp;DN$2)+COUNTIF(CORRIDA!$M:$M,DN$2&amp;" d. "&amp;$B17)=0,0,COUNTIF(CORRIDA!$M:$M,$B17&amp;" d. "&amp;DN$2)+COUNTIF(CORRIDA!$M:$M,DN$2&amp;" d. "&amp;$B17)))</f>
        <v>0</v>
      </c>
      <c r="DO17" s="90" t="n">
        <f aca="false">IF($B17=DO$2,0,IF(COUNTIF(CORRIDA!$M:$M,$B17&amp;" d. "&amp;DO$2)+COUNTIF(CORRIDA!$M:$M,DO$2&amp;" d. "&amp;$B17)=0,0,COUNTIF(CORRIDA!$M:$M,$B17&amp;" d. "&amp;DO$2)+COUNTIF(CORRIDA!$M:$M,DO$2&amp;" d. "&amp;$B17)))</f>
        <v>0</v>
      </c>
      <c r="DP17" s="90" t="n">
        <f aca="false">IF($B17=DP$2,0,IF(COUNTIF(CORRIDA!$M:$M,$B17&amp;" d. "&amp;DP$2)+COUNTIF(CORRIDA!$M:$M,DP$2&amp;" d. "&amp;$B17)=0,0,COUNTIF(CORRIDA!$M:$M,$B17&amp;" d. "&amp;DP$2)+COUNTIF(CORRIDA!$M:$M,DP$2&amp;" d. "&amp;$B17)))</f>
        <v>0</v>
      </c>
      <c r="DQ17" s="90" t="n">
        <f aca="false">IF($B17=DQ$2,0,IF(COUNTIF(CORRIDA!$M:$M,$B17&amp;" d. "&amp;DQ$2)+COUNTIF(CORRIDA!$M:$M,DQ$2&amp;" d. "&amp;$B17)=0,0,COUNTIF(CORRIDA!$M:$M,$B17&amp;" d. "&amp;DQ$2)+COUNTIF(CORRIDA!$M:$M,DQ$2&amp;" d. "&amp;$B17)))</f>
        <v>0</v>
      </c>
      <c r="DR17" s="90" t="n">
        <f aca="false">IF($B17=DR$2,0,IF(COUNTIF(CORRIDA!$M:$M,$B17&amp;" d. "&amp;DR$2)+COUNTIF(CORRIDA!$M:$M,DR$2&amp;" d. "&amp;$B17)=0,0,COUNTIF(CORRIDA!$M:$M,$B17&amp;" d. "&amp;DR$2)+COUNTIF(CORRIDA!$M:$M,DR$2&amp;" d. "&amp;$B17)))</f>
        <v>0</v>
      </c>
      <c r="DS17" s="90" t="n">
        <f aca="false">IF($B17=DS$2,0,IF(COUNTIF(CORRIDA!$M:$M,$B17&amp;" d. "&amp;DS$2)+COUNTIF(CORRIDA!$M:$M,DS$2&amp;" d. "&amp;$B17)=0,0,COUNTIF(CORRIDA!$M:$M,$B17&amp;" d. "&amp;DS$2)+COUNTIF(CORRIDA!$M:$M,DS$2&amp;" d. "&amp;$B17)))</f>
        <v>0</v>
      </c>
      <c r="DT17" s="90" t="n">
        <f aca="false">IF($B17=DT$2,0,IF(COUNTIF(CORRIDA!$M:$M,$B17&amp;" d. "&amp;DT$2)+COUNTIF(CORRIDA!$M:$M,DT$2&amp;" d. "&amp;$B17)=0,0,COUNTIF(CORRIDA!$M:$M,$B17&amp;" d. "&amp;DT$2)+COUNTIF(CORRIDA!$M:$M,DT$2&amp;" d. "&amp;$B17)))</f>
        <v>0</v>
      </c>
      <c r="DU17" s="90" t="n">
        <f aca="false">IF($B17=DU$2,0,IF(COUNTIF(CORRIDA!$M:$M,$B17&amp;" d. "&amp;DU$2)+COUNTIF(CORRIDA!$M:$M,DU$2&amp;" d. "&amp;$B17)=0,0,COUNTIF(CORRIDA!$M:$M,$B17&amp;" d. "&amp;DU$2)+COUNTIF(CORRIDA!$M:$M,DU$2&amp;" d. "&amp;$B17)))</f>
        <v>0</v>
      </c>
      <c r="DV17" s="90" t="n">
        <f aca="false">IF($B17=DV$2,0,IF(COUNTIF(CORRIDA!$M:$M,$B17&amp;" d. "&amp;DV$2)+COUNTIF(CORRIDA!$M:$M,DV$2&amp;" d. "&amp;$B17)=0,0,COUNTIF(CORRIDA!$M:$M,$B17&amp;" d. "&amp;DV$2)+COUNTIF(CORRIDA!$M:$M,DV$2&amp;" d. "&amp;$B17)))</f>
        <v>0</v>
      </c>
      <c r="DW17" s="90" t="n">
        <f aca="false">IF($B17=DW$2,0,IF(COUNTIF(CORRIDA!$M:$M,$B17&amp;" d. "&amp;DW$2)+COUNTIF(CORRIDA!$M:$M,DW$2&amp;" d. "&amp;$B17)=0,0,COUNTIF(CORRIDA!$M:$M,$B17&amp;" d. "&amp;DW$2)+COUNTIF(CORRIDA!$M:$M,DW$2&amp;" d. "&amp;$B17)))</f>
        <v>0</v>
      </c>
      <c r="DX17" s="90" t="n">
        <f aca="false">IF($B17=DX$2,0,IF(COUNTIF(CORRIDA!$M:$M,$B17&amp;" d. "&amp;DX$2)+COUNTIF(CORRIDA!$M:$M,DX$2&amp;" d. "&amp;$B17)=0,0,COUNTIF(CORRIDA!$M:$M,$B17&amp;" d. "&amp;DX$2)+COUNTIF(CORRIDA!$M:$M,DX$2&amp;" d. "&amp;$B17)))</f>
        <v>0</v>
      </c>
      <c r="DY17" s="90" t="n">
        <f aca="false">IF($B17=DY$2,0,IF(COUNTIF(CORRIDA!$M:$M,$B17&amp;" d. "&amp;DY$2)+COUNTIF(CORRIDA!$M:$M,DY$2&amp;" d. "&amp;$B17)=0,0,COUNTIF(CORRIDA!$M:$M,$B17&amp;" d. "&amp;DY$2)+COUNTIF(CORRIDA!$M:$M,DY$2&amp;" d. "&amp;$B17)))</f>
        <v>0</v>
      </c>
      <c r="DZ17" s="90" t="n">
        <f aca="false">IF($B17=DZ$2,0,IF(COUNTIF(CORRIDA!$M:$M,$B17&amp;" d. "&amp;DZ$2)+COUNTIF(CORRIDA!$M:$M,DZ$2&amp;" d. "&amp;$B17)=0,0,COUNTIF(CORRIDA!$M:$M,$B17&amp;" d. "&amp;DZ$2)+COUNTIF(CORRIDA!$M:$M,DZ$2&amp;" d. "&amp;$B17)))</f>
        <v>0</v>
      </c>
      <c r="EA17" s="90" t="n">
        <f aca="false">IF($B17=EA$2,0,IF(COUNTIF(CORRIDA!$M:$M,$B17&amp;" d. "&amp;EA$2)+COUNTIF(CORRIDA!$M:$M,EA$2&amp;" d. "&amp;$B17)=0,0,COUNTIF(CORRIDA!$M:$M,$B17&amp;" d. "&amp;EA$2)+COUNTIF(CORRIDA!$M:$M,EA$2&amp;" d. "&amp;$B17)))</f>
        <v>0</v>
      </c>
      <c r="EB17" s="90" t="n">
        <f aca="false">IF($B17=EB$2,0,IF(COUNTIF(CORRIDA!$M:$M,$B17&amp;" d. "&amp;EB$2)+COUNTIF(CORRIDA!$M:$M,EB$2&amp;" d. "&amp;$B17)=0,0,COUNTIF(CORRIDA!$M:$M,$B17&amp;" d. "&amp;EB$2)+COUNTIF(CORRIDA!$M:$M,EB$2&amp;" d. "&amp;$B17)))</f>
        <v>0</v>
      </c>
      <c r="EC17" s="90" t="n">
        <f aca="false">IF($B17=EC$2,0,IF(COUNTIF(CORRIDA!$M:$M,$B17&amp;" d. "&amp;EC$2)+COUNTIF(CORRIDA!$M:$M,EC$2&amp;" d. "&amp;$B17)=0,0,COUNTIF(CORRIDA!$M:$M,$B17&amp;" d. "&amp;EC$2)+COUNTIF(CORRIDA!$M:$M,EC$2&amp;" d. "&amp;$B17)))</f>
        <v>0</v>
      </c>
      <c r="ED17" s="90" t="n">
        <f aca="false">IF($B17=ED$2,0,IF(COUNTIF(CORRIDA!$M:$M,$B17&amp;" d. "&amp;ED$2)+COUNTIF(CORRIDA!$M:$M,ED$2&amp;" d. "&amp;$B17)=0,0,COUNTIF(CORRIDA!$M:$M,$B17&amp;" d. "&amp;ED$2)+COUNTIF(CORRIDA!$M:$M,ED$2&amp;" d. "&amp;$B17)))</f>
        <v>0</v>
      </c>
      <c r="EE17" s="90" t="n">
        <f aca="false">IF($B17=EE$2,0,IF(COUNTIF(CORRIDA!$M:$M,$B17&amp;" d. "&amp;EE$2)+COUNTIF(CORRIDA!$M:$M,EE$2&amp;" d. "&amp;$B17)=0,0,COUNTIF(CORRIDA!$M:$M,$B17&amp;" d. "&amp;EE$2)+COUNTIF(CORRIDA!$M:$M,EE$2&amp;" d. "&amp;$B17)))</f>
        <v>0</v>
      </c>
      <c r="EF17" s="90" t="n">
        <f aca="false">IF($B17=EF$2,0,IF(COUNTIF(CORRIDA!$M:$M,$B17&amp;" d. "&amp;EF$2)+COUNTIF(CORRIDA!$M:$M,EF$2&amp;" d. "&amp;$B17)=0,0,COUNTIF(CORRIDA!$M:$M,$B17&amp;" d. "&amp;EF$2)+COUNTIF(CORRIDA!$M:$M,EF$2&amp;" d. "&amp;$B17)))</f>
        <v>0</v>
      </c>
      <c r="EG17" s="90" t="n">
        <f aca="false">IF($B17=EG$2,0,IF(COUNTIF(CORRIDA!$M:$M,$B17&amp;" d. "&amp;EG$2)+COUNTIF(CORRIDA!$M:$M,EG$2&amp;" d. "&amp;$B17)=0,0,COUNTIF(CORRIDA!$M:$M,$B17&amp;" d. "&amp;EG$2)+COUNTIF(CORRIDA!$M:$M,EG$2&amp;" d. "&amp;$B17)))</f>
        <v>0</v>
      </c>
      <c r="EH17" s="90" t="n">
        <f aca="false">IF($B17=EH$2,0,IF(COUNTIF(CORRIDA!$M:$M,$B17&amp;" d. "&amp;EH$2)+COUNTIF(CORRIDA!$M:$M,EH$2&amp;" d. "&amp;$B17)=0,0,COUNTIF(CORRIDA!$M:$M,$B17&amp;" d. "&amp;EH$2)+COUNTIF(CORRIDA!$M:$M,EH$2&amp;" d. "&amp;$B17)))</f>
        <v>0</v>
      </c>
      <c r="EI17" s="90" t="n">
        <f aca="false">IF($B17=EI$2,0,IF(COUNTIF(CORRIDA!$M:$M,$B17&amp;" d. "&amp;EI$2)+COUNTIF(CORRIDA!$M:$M,EI$2&amp;" d. "&amp;$B17)=0,0,COUNTIF(CORRIDA!$M:$M,$B17&amp;" d. "&amp;EI$2)+COUNTIF(CORRIDA!$M:$M,EI$2&amp;" d. "&amp;$B17)))</f>
        <v>0</v>
      </c>
      <c r="EJ17" s="90" t="n">
        <f aca="false">IF($B17=EJ$2,0,IF(COUNTIF(CORRIDA!$M:$M,$B17&amp;" d. "&amp;EJ$2)+COUNTIF(CORRIDA!$M:$M,EJ$2&amp;" d. "&amp;$B17)=0,0,COUNTIF(CORRIDA!$M:$M,$B17&amp;" d. "&amp;EJ$2)+COUNTIF(CORRIDA!$M:$M,EJ$2&amp;" d. "&amp;$B17)))</f>
        <v>0</v>
      </c>
      <c r="EK17" s="90" t="n">
        <f aca="false">IF($B17=EK$2,0,IF(COUNTIF(CORRIDA!$M:$M,$B17&amp;" d. "&amp;EK$2)+COUNTIF(CORRIDA!$M:$M,EK$2&amp;" d. "&amp;$B17)=0,0,COUNTIF(CORRIDA!$M:$M,$B17&amp;" d. "&amp;EK$2)+COUNTIF(CORRIDA!$M:$M,EK$2&amp;" d. "&amp;$B17)))</f>
        <v>0</v>
      </c>
      <c r="EL17" s="90" t="n">
        <f aca="false">IF($B17=EL$2,0,IF(COUNTIF(CORRIDA!$M:$M,$B17&amp;" d. "&amp;EL$2)+COUNTIF(CORRIDA!$M:$M,EL$2&amp;" d. "&amp;$B17)=0,0,COUNTIF(CORRIDA!$M:$M,$B17&amp;" d. "&amp;EL$2)+COUNTIF(CORRIDA!$M:$M,EL$2&amp;" d. "&amp;$B17)))</f>
        <v>0</v>
      </c>
      <c r="EM17" s="90" t="n">
        <f aca="false">IF($B17=EM$2,0,IF(COUNTIF(CORRIDA!$M:$M,$B17&amp;" d. "&amp;EM$2)+COUNTIF(CORRIDA!$M:$M,EM$2&amp;" d. "&amp;$B17)=0,0,COUNTIF(CORRIDA!$M:$M,$B17&amp;" d. "&amp;EM$2)+COUNTIF(CORRIDA!$M:$M,EM$2&amp;" d. "&amp;$B17)))</f>
        <v>0</v>
      </c>
      <c r="EN17" s="90" t="n">
        <f aca="false">IF($B17=EN$2,0,IF(COUNTIF(CORRIDA!$M:$M,$B17&amp;" d. "&amp;EN$2)+COUNTIF(CORRIDA!$M:$M,EN$2&amp;" d. "&amp;$B17)=0,0,COUNTIF(CORRIDA!$M:$M,$B17&amp;" d. "&amp;EN$2)+COUNTIF(CORRIDA!$M:$M,EN$2&amp;" d. "&amp;$B17)))</f>
        <v>0</v>
      </c>
      <c r="EO17" s="90" t="n">
        <f aca="false">IF($B17=EO$2,0,IF(COUNTIF(CORRIDA!$M:$M,$B17&amp;" d. "&amp;EO$2)+COUNTIF(CORRIDA!$M:$M,EO$2&amp;" d. "&amp;$B17)=0,0,COUNTIF(CORRIDA!$M:$M,$B17&amp;" d. "&amp;EO$2)+COUNTIF(CORRIDA!$M:$M,EO$2&amp;" d. "&amp;$B17)))</f>
        <v>0</v>
      </c>
      <c r="EP17" s="90" t="n">
        <f aca="false">IF($B17=EP$2,0,IF(COUNTIF(CORRIDA!$M:$M,$B17&amp;" d. "&amp;EP$2)+COUNTIF(CORRIDA!$M:$M,EP$2&amp;" d. "&amp;$B17)=0,0,COUNTIF(CORRIDA!$M:$M,$B17&amp;" d. "&amp;EP$2)+COUNTIF(CORRIDA!$M:$M,EP$2&amp;" d. "&amp;$B17)))</f>
        <v>1</v>
      </c>
      <c r="EQ17" s="90" t="n">
        <f aca="false">IF($B17=EQ$2,0,IF(COUNTIF(CORRIDA!$M:$M,$B17&amp;" d. "&amp;EQ$2)+COUNTIF(CORRIDA!$M:$M,EQ$2&amp;" d. "&amp;$B17)=0,0,COUNTIF(CORRIDA!$M:$M,$B17&amp;" d. "&amp;EQ$2)+COUNTIF(CORRIDA!$M:$M,EQ$2&amp;" d. "&amp;$B17)))</f>
        <v>0</v>
      </c>
      <c r="ER17" s="90" t="n">
        <f aca="false">IF($B17=ER$2,0,IF(COUNTIF(CORRIDA!$M:$M,$B17&amp;" d. "&amp;ER$2)+COUNTIF(CORRIDA!$M:$M,ER$2&amp;" d. "&amp;$B17)=0,0,COUNTIF(CORRIDA!$M:$M,$B17&amp;" d. "&amp;ER$2)+COUNTIF(CORRIDA!$M:$M,ER$2&amp;" d. "&amp;$B17)))</f>
        <v>0</v>
      </c>
      <c r="ES17" s="90" t="n">
        <f aca="false">IF($B17=ES$2,0,IF(COUNTIF(CORRIDA!$M:$M,$B17&amp;" d. "&amp;ES$2)+COUNTIF(CORRIDA!$M:$M,ES$2&amp;" d. "&amp;$B17)=0,0,COUNTIF(CORRIDA!$M:$M,$B17&amp;" d. "&amp;ES$2)+COUNTIF(CORRIDA!$M:$M,ES$2&amp;" d. "&amp;$B17)))</f>
        <v>0</v>
      </c>
      <c r="ET17" s="90" t="n">
        <f aca="false">IF($B17=ET$2,0,IF(COUNTIF(CORRIDA!$M:$M,$B17&amp;" d. "&amp;ET$2)+COUNTIF(CORRIDA!$M:$M,ET$2&amp;" d. "&amp;$B17)=0,0,COUNTIF(CORRIDA!$M:$M,$B17&amp;" d. "&amp;ET$2)+COUNTIF(CORRIDA!$M:$M,ET$2&amp;" d. "&amp;$B17)))</f>
        <v>0</v>
      </c>
      <c r="EU17" s="90" t="n">
        <f aca="false">IF($B17=EU$2,0,IF(COUNTIF(CORRIDA!$M:$M,$B17&amp;" d. "&amp;EU$2)+COUNTIF(CORRIDA!$M:$M,EU$2&amp;" d. "&amp;$B17)=0,0,COUNTIF(CORRIDA!$M:$M,$B17&amp;" d. "&amp;EU$2)+COUNTIF(CORRIDA!$M:$M,EU$2&amp;" d. "&amp;$B17)))</f>
        <v>0</v>
      </c>
      <c r="EV17" s="90" t="n">
        <f aca="false">IF($B17=EV$2,0,IF(COUNTIF(CORRIDA!$M:$M,$B17&amp;" d. "&amp;EV$2)+COUNTIF(CORRIDA!$M:$M,EV$2&amp;" d. "&amp;$B17)=0,0,COUNTIF(CORRIDA!$M:$M,$B17&amp;" d. "&amp;EV$2)+COUNTIF(CORRIDA!$M:$M,EV$2&amp;" d. "&amp;$B17)))</f>
        <v>0</v>
      </c>
      <c r="EW17" s="90" t="n">
        <f aca="false">IF($B17=EW$2,0,IF(COUNTIF(CORRIDA!$M:$M,$B17&amp;" d. "&amp;EW$2)+COUNTIF(CORRIDA!$M:$M,EW$2&amp;" d. "&amp;$B17)=0,0,COUNTIF(CORRIDA!$M:$M,$B17&amp;" d. "&amp;EW$2)+COUNTIF(CORRIDA!$M:$M,EW$2&amp;" d. "&amp;$B17)))</f>
        <v>0</v>
      </c>
      <c r="EX17" s="90" t="n">
        <f aca="false">IF($B17=EX$2,0,IF(COUNTIF(CORRIDA!$M:$M,$B17&amp;" d. "&amp;EX$2)+COUNTIF(CORRIDA!$M:$M,EX$2&amp;" d. "&amp;$B17)=0,0,COUNTIF(CORRIDA!$M:$M,$B17&amp;" d. "&amp;EX$2)+COUNTIF(CORRIDA!$M:$M,EX$2&amp;" d. "&amp;$B17)))</f>
        <v>0</v>
      </c>
      <c r="EY17" s="90" t="n">
        <f aca="false">IF($B17=EY$2,0,IF(COUNTIF(CORRIDA!$M:$M,$B17&amp;" d. "&amp;EY$2)+COUNTIF(CORRIDA!$M:$M,EY$2&amp;" d. "&amp;$B17)=0,0,COUNTIF(CORRIDA!$M:$M,$B17&amp;" d. "&amp;EY$2)+COUNTIF(CORRIDA!$M:$M,EY$2&amp;" d. "&amp;$B17)))</f>
        <v>0</v>
      </c>
      <c r="EZ17" s="90" t="n">
        <f aca="false">IF($B17=EZ$2,0,IF(COUNTIF(CORRIDA!$M:$M,$B17&amp;" d. "&amp;EZ$2)+COUNTIF(CORRIDA!$M:$M,EZ$2&amp;" d. "&amp;$B17)=0,0,COUNTIF(CORRIDA!$M:$M,$B17&amp;" d. "&amp;EZ$2)+COUNTIF(CORRIDA!$M:$M,EZ$2&amp;" d. "&amp;$B17)))</f>
        <v>0</v>
      </c>
      <c r="FA17" s="90" t="n">
        <f aca="false">IF($B17=FA$2,0,IF(COUNTIF(CORRIDA!$M:$M,$B17&amp;" d. "&amp;FA$2)+COUNTIF(CORRIDA!$M:$M,FA$2&amp;" d. "&amp;$B17)=0,0,COUNTIF(CORRIDA!$M:$M,$B17&amp;" d. "&amp;FA$2)+COUNTIF(CORRIDA!$M:$M,FA$2&amp;" d. "&amp;$B17)))</f>
        <v>0</v>
      </c>
      <c r="FB17" s="90" t="n">
        <f aca="false">IF($B17=FB$2,0,IF(COUNTIF(CORRIDA!$M:$M,$B17&amp;" d. "&amp;FB$2)+COUNTIF(CORRIDA!$M:$M,FB$2&amp;" d. "&amp;$B17)=0,0,COUNTIF(CORRIDA!$M:$M,$B17&amp;" d. "&amp;FB$2)+COUNTIF(CORRIDA!$M:$M,FB$2&amp;" d. "&amp;$B17)))</f>
        <v>0</v>
      </c>
      <c r="FC17" s="90" t="n">
        <f aca="false">IF($B17=FC$2,0,IF(COUNTIF(CORRIDA!$M:$M,$B17&amp;" d. "&amp;FC$2)+COUNTIF(CORRIDA!$M:$M,FC$2&amp;" d. "&amp;$B17)=0,0,COUNTIF(CORRIDA!$M:$M,$B17&amp;" d. "&amp;FC$2)+COUNTIF(CORRIDA!$M:$M,FC$2&amp;" d. "&amp;$B17)))</f>
        <v>0</v>
      </c>
      <c r="FD17" s="90" t="n">
        <f aca="false">IF($B17=FD$2,0,IF(COUNTIF(CORRIDA!$M:$M,$B17&amp;" d. "&amp;FD$2)+COUNTIF(CORRIDA!$M:$M,FD$2&amp;" d. "&amp;$B17)=0,0,COUNTIF(CORRIDA!$M:$M,$B17&amp;" d. "&amp;FD$2)+COUNTIF(CORRIDA!$M:$M,FD$2&amp;" d. "&amp;$B17)))</f>
        <v>0</v>
      </c>
      <c r="FE17" s="90" t="n">
        <f aca="false">IF($B17=FE$2,0,IF(COUNTIF(CORRIDA!$M:$M,$B17&amp;" d. "&amp;FE$2)+COUNTIF(CORRIDA!$M:$M,FE$2&amp;" d. "&amp;$B17)=0,0,COUNTIF(CORRIDA!$M:$M,$B17&amp;" d. "&amp;FE$2)+COUNTIF(CORRIDA!$M:$M,FE$2&amp;" d. "&amp;$B17)))</f>
        <v>0</v>
      </c>
      <c r="FF17" s="90" t="n">
        <f aca="false">IF($B17=FF$2,0,IF(COUNTIF(CORRIDA!$M:$M,$B17&amp;" d. "&amp;FF$2)+COUNTIF(CORRIDA!$M:$M,FF$2&amp;" d. "&amp;$B17)=0,0,COUNTIF(CORRIDA!$M:$M,$B17&amp;" d. "&amp;FF$2)+COUNTIF(CORRIDA!$M:$M,FF$2&amp;" d. "&amp;$B17)))</f>
        <v>0</v>
      </c>
      <c r="FG17" s="89" t="n">
        <f aca="false">SUM(DI17:EW17)</f>
        <v>1</v>
      </c>
      <c r="FH17" s="94"/>
      <c r="FI17" s="87" t="str">
        <f aca="false">BE17</f>
        <v>Fernando Bio</v>
      </c>
      <c r="FJ17" s="95" t="n">
        <f aca="false">COUNTIF(BF17:DC17,"&gt;0")</f>
        <v>1</v>
      </c>
      <c r="FK17" s="95" t="n">
        <f aca="false">AVERAGE(BF17:DC17)</f>
        <v>1</v>
      </c>
      <c r="FL17" s="95" t="n">
        <f aca="false">_xlfn.STDEV.P(BF17:DC17)</f>
        <v>0</v>
      </c>
    </row>
    <row r="18" customFormat="false" ht="12.75" hidden="false" customHeight="false" outlineLevel="0" collapsed="false">
      <c r="B18" s="87" t="str">
        <f aca="false">INTRO!B18</f>
        <v>Fiorito</v>
      </c>
      <c r="C18" s="96" t="str">
        <f aca="false">IF($B18=C$2,"-",IF(COUNTIF(CORRIDA!$M:$M,$B18&amp;" d. "&amp;C$2)=0,"",COUNTIF(CORRIDA!$M:$M,$B18&amp;" d. "&amp;C$2)))</f>
        <v/>
      </c>
      <c r="D18" s="96" t="str">
        <f aca="false">IF($B18=D$2,"-",IF(COUNTIF(CORRIDA!$M:$M,$B18&amp;" d. "&amp;D$2)=0,"",COUNTIF(CORRIDA!$M:$M,$B18&amp;" d. "&amp;D$2)))</f>
        <v/>
      </c>
      <c r="E18" s="96" t="str">
        <f aca="false">IF($B18=E$2,"-",IF(COUNTIF(CORRIDA!$M:$M,$B18&amp;" d. "&amp;E$2)=0,"",COUNTIF(CORRIDA!$M:$M,$B18&amp;" d. "&amp;E$2)))</f>
        <v/>
      </c>
      <c r="F18" s="96" t="str">
        <f aca="false">IF($B18=F$2,"-",IF(COUNTIF(CORRIDA!$M:$M,$B18&amp;" d. "&amp;F$2)=0,"",COUNTIF(CORRIDA!$M:$M,$B18&amp;" d. "&amp;F$2)))</f>
        <v/>
      </c>
      <c r="G18" s="96" t="str">
        <f aca="false">IF($B18=G$2,"-",IF(COUNTIF(CORRIDA!$M:$M,$B18&amp;" d. "&amp;G$2)=0,"",COUNTIF(CORRIDA!$M:$M,$B18&amp;" d. "&amp;G$2)))</f>
        <v/>
      </c>
      <c r="H18" s="96" t="str">
        <f aca="false">IF($B18=H$2,"-",IF(COUNTIF(CORRIDA!$M:$M,$B18&amp;" d. "&amp;H$2)=0,"",COUNTIF(CORRIDA!$M:$M,$B18&amp;" d. "&amp;H$2)))</f>
        <v/>
      </c>
      <c r="I18" s="96" t="str">
        <f aca="false">IF($B18=I$2,"-",IF(COUNTIF(CORRIDA!$M:$M,$B18&amp;" d. "&amp;I$2)=0,"",COUNTIF(CORRIDA!$M:$M,$B18&amp;" d. "&amp;I$2)))</f>
        <v/>
      </c>
      <c r="J18" s="96" t="str">
        <f aca="false">IF($B18=J$2,"-",IF(COUNTIF(CORRIDA!$M:$M,$B18&amp;" d. "&amp;J$2)=0,"",COUNTIF(CORRIDA!$M:$M,$B18&amp;" d. "&amp;J$2)))</f>
        <v/>
      </c>
      <c r="K18" s="96" t="str">
        <f aca="false">IF($B18=K$2,"-",IF(COUNTIF(CORRIDA!$M:$M,$B18&amp;" d. "&amp;K$2)=0,"",COUNTIF(CORRIDA!$M:$M,$B18&amp;" d. "&amp;K$2)))</f>
        <v/>
      </c>
      <c r="L18" s="96" t="str">
        <f aca="false">IF($B18=L$2,"-",IF(COUNTIF(CORRIDA!$M:$M,$B18&amp;" d. "&amp;L$2)=0,"",COUNTIF(CORRIDA!$M:$M,$B18&amp;" d. "&amp;L$2)))</f>
        <v/>
      </c>
      <c r="M18" s="96" t="str">
        <f aca="false">IF($B18=M$2,"-",IF(COUNTIF(CORRIDA!$M:$M,$B18&amp;" d. "&amp;M$2)=0,"",COUNTIF(CORRIDA!$M:$M,$B18&amp;" d. "&amp;M$2)))</f>
        <v/>
      </c>
      <c r="N18" s="96" t="str">
        <f aca="false">IF($B18=N$2,"-",IF(COUNTIF(CORRIDA!$M:$M,$B18&amp;" d. "&amp;N$2)=0,"",COUNTIF(CORRIDA!$M:$M,$B18&amp;" d. "&amp;N$2)))</f>
        <v/>
      </c>
      <c r="O18" s="96" t="str">
        <f aca="false">IF($B18=O$2,"-",IF(COUNTIF(CORRIDA!$M:$M,$B18&amp;" d. "&amp;O$2)=0,"",COUNTIF(CORRIDA!$M:$M,$B18&amp;" d. "&amp;O$2)))</f>
        <v/>
      </c>
      <c r="P18" s="96" t="str">
        <f aca="false">IF($B18=P$2,"-",IF(COUNTIF(CORRIDA!$M:$M,$B18&amp;" d. "&amp;P$2)=0,"",COUNTIF(CORRIDA!$M:$M,$B18&amp;" d. "&amp;P$2)))</f>
        <v/>
      </c>
      <c r="Q18" s="96" t="str">
        <f aca="false">IF($B18=Q$2,"-",IF(COUNTIF(CORRIDA!$M:$M,$B18&amp;" d. "&amp;Q$2)=0,"",COUNTIF(CORRIDA!$M:$M,$B18&amp;" d. "&amp;Q$2)))</f>
        <v/>
      </c>
      <c r="R18" s="96" t="str">
        <f aca="false">IF($B18=R$2,"-",IF(COUNTIF(CORRIDA!$M:$M,$B18&amp;" d. "&amp;R$2)=0,"",COUNTIF(CORRIDA!$M:$M,$B18&amp;" d. "&amp;R$2)))</f>
        <v>-</v>
      </c>
      <c r="S18" s="96" t="str">
        <f aca="false">IF($B18=S$2,"-",IF(COUNTIF(CORRIDA!$M:$M,$B18&amp;" d. "&amp;S$2)=0,"",COUNTIF(CORRIDA!$M:$M,$B18&amp;" d. "&amp;S$2)))</f>
        <v/>
      </c>
      <c r="T18" s="96" t="str">
        <f aca="false">IF($B18=T$2,"-",IF(COUNTIF(CORRIDA!$M:$M,$B18&amp;" d. "&amp;T$2)=0,"",COUNTIF(CORRIDA!$M:$M,$B18&amp;" d. "&amp;T$2)))</f>
        <v/>
      </c>
      <c r="U18" s="96" t="str">
        <f aca="false">IF($B18=U$2,"-",IF(COUNTIF(CORRIDA!$M:$M,$B18&amp;" d. "&amp;U$2)=0,"",COUNTIF(CORRIDA!$M:$M,$B18&amp;" d. "&amp;U$2)))</f>
        <v/>
      </c>
      <c r="V18" s="96" t="str">
        <f aca="false">IF($B18=V$2,"-",IF(COUNTIF(CORRIDA!$M:$M,$B18&amp;" d. "&amp;V$2)=0,"",COUNTIF(CORRIDA!$M:$M,$B18&amp;" d. "&amp;V$2)))</f>
        <v/>
      </c>
      <c r="W18" s="96" t="str">
        <f aca="false">IF($B18=W$2,"-",IF(COUNTIF(CORRIDA!$M:$M,$B18&amp;" d. "&amp;W$2)=0,"",COUNTIF(CORRIDA!$M:$M,$B18&amp;" d. "&amp;W$2)))</f>
        <v/>
      </c>
      <c r="X18" s="96" t="str">
        <f aca="false">IF($B18=X$2,"-",IF(COUNTIF(CORRIDA!$M:$M,$B18&amp;" d. "&amp;X$2)=0,"",COUNTIF(CORRIDA!$M:$M,$B18&amp;" d. "&amp;X$2)))</f>
        <v/>
      </c>
      <c r="Y18" s="96" t="str">
        <f aca="false">IF($B18=Y$2,"-",IF(COUNTIF(CORRIDA!$M:$M,$B18&amp;" d. "&amp;Y$2)=0,"",COUNTIF(CORRIDA!$M:$M,$B18&amp;" d. "&amp;Y$2)))</f>
        <v/>
      </c>
      <c r="Z18" s="96" t="str">
        <f aca="false">IF($B18=Z$2,"-",IF(COUNTIF(CORRIDA!$M:$M,$B18&amp;" d. "&amp;Z$2)=0,"",COUNTIF(CORRIDA!$M:$M,$B18&amp;" d. "&amp;Z$2)))</f>
        <v/>
      </c>
      <c r="AA18" s="96" t="str">
        <f aca="false">IF($B18=AA$2,"-",IF(COUNTIF(CORRIDA!$M:$M,$B18&amp;" d. "&amp;AA$2)=0,"",COUNTIF(CORRIDA!$M:$M,$B18&amp;" d. "&amp;AA$2)))</f>
        <v/>
      </c>
      <c r="AB18" s="96" t="str">
        <f aca="false">IF($B18=AB$2,"-",IF(COUNTIF(CORRIDA!$M:$M,$B18&amp;" d. "&amp;AB$2)=0,"",COUNTIF(CORRIDA!$M:$M,$B18&amp;" d. "&amp;AB$2)))</f>
        <v/>
      </c>
      <c r="AC18" s="96" t="str">
        <f aca="false">IF($B18=AC$2,"-",IF(COUNTIF(CORRIDA!$M:$M,$B18&amp;" d. "&amp;AC$2)=0,"",COUNTIF(CORRIDA!$M:$M,$B18&amp;" d. "&amp;AC$2)))</f>
        <v/>
      </c>
      <c r="AD18" s="96" t="str">
        <f aca="false">IF($B18=AD$2,"-",IF(COUNTIF(CORRIDA!$M:$M,$B18&amp;" d. "&amp;AD$2)=0,"",COUNTIF(CORRIDA!$M:$M,$B18&amp;" d. "&amp;AD$2)))</f>
        <v/>
      </c>
      <c r="AE18" s="96" t="str">
        <f aca="false">IF($B18=AE$2,"-",IF(COUNTIF(CORRIDA!$M:$M,$B18&amp;" d. "&amp;AE$2)=0,"",COUNTIF(CORRIDA!$M:$M,$B18&amp;" d. "&amp;AE$2)))</f>
        <v/>
      </c>
      <c r="AF18" s="96" t="str">
        <f aca="false">IF($B18=AF$2,"-",IF(COUNTIF(CORRIDA!$M:$M,$B18&amp;" d. "&amp;AF$2)=0,"",COUNTIF(CORRIDA!$M:$M,$B18&amp;" d. "&amp;AF$2)))</f>
        <v/>
      </c>
      <c r="AG18" s="96" t="str">
        <f aca="false">IF($B18=AG$2,"-",IF(COUNTIF(CORRIDA!$M:$M,$B18&amp;" d. "&amp;AG$2)=0,"",COUNTIF(CORRIDA!$M:$M,$B18&amp;" d. "&amp;AG$2)))</f>
        <v/>
      </c>
      <c r="AH18" s="96" t="str">
        <f aca="false">IF($B18=AH$2,"-",IF(COUNTIF(CORRIDA!$M:$M,$B18&amp;" d. "&amp;AH$2)=0,"",COUNTIF(CORRIDA!$M:$M,$B18&amp;" d. "&amp;AH$2)))</f>
        <v/>
      </c>
      <c r="AI18" s="96" t="str">
        <f aca="false">IF($B18=AI$2,"-",IF(COUNTIF(CORRIDA!$M:$M,$B18&amp;" d. "&amp;AI$2)=0,"",COUNTIF(CORRIDA!$M:$M,$B18&amp;" d. "&amp;AI$2)))</f>
        <v/>
      </c>
      <c r="AJ18" s="96" t="str">
        <f aca="false">IF($B18=AJ$2,"-",IF(COUNTIF(CORRIDA!$M:$M,$B18&amp;" d. "&amp;AJ$2)=0,"",COUNTIF(CORRIDA!$M:$M,$B18&amp;" d. "&amp;AJ$2)))</f>
        <v/>
      </c>
      <c r="AK18" s="96" t="str">
        <f aca="false">IF($B18=AK$2,"-",IF(COUNTIF(CORRIDA!$M:$M,$B18&amp;" d. "&amp;AK$2)=0,"",COUNTIF(CORRIDA!$M:$M,$B18&amp;" d. "&amp;AK$2)))</f>
        <v/>
      </c>
      <c r="AL18" s="96" t="str">
        <f aca="false">IF($B18=AL$2,"-",IF(COUNTIF(CORRIDA!$M:$M,$B18&amp;" d. "&amp;AL$2)=0,"",COUNTIF(CORRIDA!$M:$M,$B18&amp;" d. "&amp;AL$2)))</f>
        <v/>
      </c>
      <c r="AM18" s="96" t="str">
        <f aca="false">IF($B18=AM$2,"-",IF(COUNTIF(CORRIDA!$M:$M,$B18&amp;" d. "&amp;AM$2)=0,"",COUNTIF(CORRIDA!$M:$M,$B18&amp;" d. "&amp;AM$2)))</f>
        <v/>
      </c>
      <c r="AN18" s="96" t="str">
        <f aca="false">IF($B18=AN$2,"-",IF(COUNTIF(CORRIDA!$M:$M,$B18&amp;" d. "&amp;AN$2)=0,"",COUNTIF(CORRIDA!$M:$M,$B18&amp;" d. "&amp;AN$2)))</f>
        <v/>
      </c>
      <c r="AO18" s="96" t="str">
        <f aca="false">IF($B18=AO$2,"-",IF(COUNTIF(CORRIDA!$M:$M,$B18&amp;" d. "&amp;AO$2)=0,"",COUNTIF(CORRIDA!$M:$M,$B18&amp;" d. "&amp;AO$2)))</f>
        <v/>
      </c>
      <c r="AP18" s="96" t="str">
        <f aca="false">IF($B18=AP$2,"-",IF(COUNTIF(CORRIDA!$M:$M,$B18&amp;" d. "&amp;AP$2)=0,"",COUNTIF(CORRIDA!$M:$M,$B18&amp;" d. "&amp;AP$2)))</f>
        <v/>
      </c>
      <c r="AQ18" s="96" t="str">
        <f aca="false">IF($B18=AQ$2,"-",IF(COUNTIF(CORRIDA!$M:$M,$B18&amp;" d. "&amp;AQ$2)=0,"",COUNTIF(CORRIDA!$M:$M,$B18&amp;" d. "&amp;AQ$2)))</f>
        <v/>
      </c>
      <c r="AR18" s="96" t="str">
        <f aca="false">IF($B18=AR$2,"-",IF(COUNTIF(CORRIDA!$M:$M,$B18&amp;" d. "&amp;AR$2)=0,"",COUNTIF(CORRIDA!$M:$M,$B18&amp;" d. "&amp;AR$2)))</f>
        <v/>
      </c>
      <c r="AS18" s="96" t="str">
        <f aca="false">IF($B18=AS$2,"-",IF(COUNTIF(CORRIDA!$M:$M,$B18&amp;" d. "&amp;AS$2)=0,"",COUNTIF(CORRIDA!$M:$M,$B18&amp;" d. "&amp;AS$2)))</f>
        <v/>
      </c>
      <c r="AT18" s="96" t="str">
        <f aca="false">IF($B18=AT$2,"-",IF(COUNTIF(CORRIDA!$M:$M,$B18&amp;" d. "&amp;AT$2)=0,"",COUNTIF(CORRIDA!$M:$M,$B18&amp;" d. "&amp;AT$2)))</f>
        <v/>
      </c>
      <c r="AU18" s="96" t="str">
        <f aca="false">IF($B18=AU$2,"-",IF(COUNTIF(CORRIDA!$M:$M,$B18&amp;" d. "&amp;AU$2)=0,"",COUNTIF(CORRIDA!$M:$M,$B18&amp;" d. "&amp;AU$2)))</f>
        <v/>
      </c>
      <c r="AV18" s="96" t="str">
        <f aca="false">IF($B18=AV$2,"-",IF(COUNTIF(CORRIDA!$M:$M,$B18&amp;" d. "&amp;AV$2)=0,"",COUNTIF(CORRIDA!$M:$M,$B18&amp;" d. "&amp;AV$2)))</f>
        <v/>
      </c>
      <c r="AW18" s="96" t="str">
        <f aca="false">IF($B18=AW$2,"-",IF(COUNTIF(CORRIDA!$M:$M,$B18&amp;" d. "&amp;AW$2)=0,"",COUNTIF(CORRIDA!$M:$M,$B18&amp;" d. "&amp;AW$2)))</f>
        <v/>
      </c>
      <c r="AX18" s="96" t="str">
        <f aca="false">IF($B18=AX$2,"-",IF(COUNTIF(CORRIDA!$M:$M,$B18&amp;" d. "&amp;AX$2)=0,"",COUNTIF(CORRIDA!$M:$M,$B18&amp;" d. "&amp;AX$2)))</f>
        <v/>
      </c>
      <c r="AY18" s="96" t="str">
        <f aca="false">IF($B18=AY$2,"-",IF(COUNTIF(CORRIDA!$M:$M,$B18&amp;" d. "&amp;AY$2)=0,"",COUNTIF(CORRIDA!$M:$M,$B18&amp;" d. "&amp;AY$2)))</f>
        <v/>
      </c>
      <c r="AZ18" s="96" t="str">
        <f aca="false">IF($B18=AZ$2,"-",IF(COUNTIF(CORRIDA!$M:$M,$B18&amp;" d. "&amp;AZ$2)=0,"",COUNTIF(CORRIDA!$M:$M,$B18&amp;" d. "&amp;AZ$2)))</f>
        <v/>
      </c>
      <c r="BA18" s="89" t="n">
        <f aca="false">SUM(C18:AZ18)</f>
        <v>0</v>
      </c>
      <c r="BE18" s="87" t="str">
        <f aca="false">B18</f>
        <v>Fiorito</v>
      </c>
      <c r="BF18" s="97" t="str">
        <f aca="false">IF($B18=BF$2,"-",IF(COUNTIF(CORRIDA!$M:$M,$B18&amp;" d. "&amp;BF$2)+COUNTIF(CORRIDA!$M:$M,BF$2&amp;" d. "&amp;$B18)=0,"",COUNTIF(CORRIDA!$M:$M,$B18&amp;" d. "&amp;BF$2)+COUNTIF(CORRIDA!$M:$M,BF$2&amp;" d. "&amp;$B18)))</f>
        <v/>
      </c>
      <c r="BG18" s="97" t="str">
        <f aca="false">IF($B18=BG$2,"-",IF(COUNTIF(CORRIDA!$M:$M,$B18&amp;" d. "&amp;BG$2)+COUNTIF(CORRIDA!$M:$M,BG$2&amp;" d. "&amp;$B18)=0,"",COUNTIF(CORRIDA!$M:$M,$B18&amp;" d. "&amp;BG$2)+COUNTIF(CORRIDA!$M:$M,BG$2&amp;" d. "&amp;$B18)))</f>
        <v/>
      </c>
      <c r="BH18" s="97" t="str">
        <f aca="false">IF($B18=BH$2,"-",IF(COUNTIF(CORRIDA!$M:$M,$B18&amp;" d. "&amp;BH$2)+COUNTIF(CORRIDA!$M:$M,BH$2&amp;" d. "&amp;$B18)=0,"",COUNTIF(CORRIDA!$M:$M,$B18&amp;" d. "&amp;BH$2)+COUNTIF(CORRIDA!$M:$M,BH$2&amp;" d. "&amp;$B18)))</f>
        <v/>
      </c>
      <c r="BI18" s="97" t="str">
        <f aca="false">IF($B18=BI$2,"-",IF(COUNTIF(CORRIDA!$M:$M,$B18&amp;" d. "&amp;BI$2)+COUNTIF(CORRIDA!$M:$M,BI$2&amp;" d. "&amp;$B18)=0,"",COUNTIF(CORRIDA!$M:$M,$B18&amp;" d. "&amp;BI$2)+COUNTIF(CORRIDA!$M:$M,BI$2&amp;" d. "&amp;$B18)))</f>
        <v/>
      </c>
      <c r="BJ18" s="97" t="str">
        <f aca="false">IF($B18=BJ$2,"-",IF(COUNTIF(CORRIDA!$M:$M,$B18&amp;" d. "&amp;BJ$2)+COUNTIF(CORRIDA!$M:$M,BJ$2&amp;" d. "&amp;$B18)=0,"",COUNTIF(CORRIDA!$M:$M,$B18&amp;" d. "&amp;BJ$2)+COUNTIF(CORRIDA!$M:$M,BJ$2&amp;" d. "&amp;$B18)))</f>
        <v/>
      </c>
      <c r="BK18" s="97" t="str">
        <f aca="false">IF($B18=BK$2,"-",IF(COUNTIF(CORRIDA!$M:$M,$B18&amp;" d. "&amp;BK$2)+COUNTIF(CORRIDA!$M:$M,BK$2&amp;" d. "&amp;$B18)=0,"",COUNTIF(CORRIDA!$M:$M,$B18&amp;" d. "&amp;BK$2)+COUNTIF(CORRIDA!$M:$M,BK$2&amp;" d. "&amp;$B18)))</f>
        <v/>
      </c>
      <c r="BL18" s="97" t="str">
        <f aca="false">IF($B18=BL$2,"-",IF(COUNTIF(CORRIDA!$M:$M,$B18&amp;" d. "&amp;BL$2)+COUNTIF(CORRIDA!$M:$M,BL$2&amp;" d. "&amp;$B18)=0,"",COUNTIF(CORRIDA!$M:$M,$B18&amp;" d. "&amp;BL$2)+COUNTIF(CORRIDA!$M:$M,BL$2&amp;" d. "&amp;$B18)))</f>
        <v/>
      </c>
      <c r="BM18" s="97" t="str">
        <f aca="false">IF($B18=BM$2,"-",IF(COUNTIF(CORRIDA!$M:$M,$B18&amp;" d. "&amp;BM$2)+COUNTIF(CORRIDA!$M:$M,BM$2&amp;" d. "&amp;$B18)=0,"",COUNTIF(CORRIDA!$M:$M,$B18&amp;" d. "&amp;BM$2)+COUNTIF(CORRIDA!$M:$M,BM$2&amp;" d. "&amp;$B18)))</f>
        <v/>
      </c>
      <c r="BN18" s="97" t="str">
        <f aca="false">IF($B18=BN$2,"-",IF(COUNTIF(CORRIDA!$M:$M,$B18&amp;" d. "&amp;BN$2)+COUNTIF(CORRIDA!$M:$M,BN$2&amp;" d. "&amp;$B18)=0,"",COUNTIF(CORRIDA!$M:$M,$B18&amp;" d. "&amp;BN$2)+COUNTIF(CORRIDA!$M:$M,BN$2&amp;" d. "&amp;$B18)))</f>
        <v/>
      </c>
      <c r="BO18" s="97" t="str">
        <f aca="false">IF($B18=BO$2,"-",IF(COUNTIF(CORRIDA!$M:$M,$B18&amp;" d. "&amp;BO$2)+COUNTIF(CORRIDA!$M:$M,BO$2&amp;" d. "&amp;$B18)=0,"",COUNTIF(CORRIDA!$M:$M,$B18&amp;" d. "&amp;BO$2)+COUNTIF(CORRIDA!$M:$M,BO$2&amp;" d. "&amp;$B18)))</f>
        <v/>
      </c>
      <c r="BP18" s="97" t="str">
        <f aca="false">IF($B18=BP$2,"-",IF(COUNTIF(CORRIDA!$M:$M,$B18&amp;" d. "&amp;BP$2)+COUNTIF(CORRIDA!$M:$M,BP$2&amp;" d. "&amp;$B18)=0,"",COUNTIF(CORRIDA!$M:$M,$B18&amp;" d. "&amp;BP$2)+COUNTIF(CORRIDA!$M:$M,BP$2&amp;" d. "&amp;$B18)))</f>
        <v/>
      </c>
      <c r="BQ18" s="97" t="str">
        <f aca="false">IF($B18=BQ$2,"-",IF(COUNTIF(CORRIDA!$M:$M,$B18&amp;" d. "&amp;BQ$2)+COUNTIF(CORRIDA!$M:$M,BQ$2&amp;" d. "&amp;$B18)=0,"",COUNTIF(CORRIDA!$M:$M,$B18&amp;" d. "&amp;BQ$2)+COUNTIF(CORRIDA!$M:$M,BQ$2&amp;" d. "&amp;$B18)))</f>
        <v/>
      </c>
      <c r="BR18" s="97" t="str">
        <f aca="false">IF($B18=BR$2,"-",IF(COUNTIF(CORRIDA!$M:$M,$B18&amp;" d. "&amp;BR$2)+COUNTIF(CORRIDA!$M:$M,BR$2&amp;" d. "&amp;$B18)=0,"",COUNTIF(CORRIDA!$M:$M,$B18&amp;" d. "&amp;BR$2)+COUNTIF(CORRIDA!$M:$M,BR$2&amp;" d. "&amp;$B18)))</f>
        <v/>
      </c>
      <c r="BS18" s="97" t="str">
        <f aca="false">IF($B18=BS$2,"-",IF(COUNTIF(CORRIDA!$M:$M,$B18&amp;" d. "&amp;BS$2)+COUNTIF(CORRIDA!$M:$M,BS$2&amp;" d. "&amp;$B18)=0,"",COUNTIF(CORRIDA!$M:$M,$B18&amp;" d. "&amp;BS$2)+COUNTIF(CORRIDA!$M:$M,BS$2&amp;" d. "&amp;$B18)))</f>
        <v/>
      </c>
      <c r="BT18" s="97" t="str">
        <f aca="false">IF($B18=BT$2,"-",IF(COUNTIF(CORRIDA!$M:$M,$B18&amp;" d. "&amp;BT$2)+COUNTIF(CORRIDA!$M:$M,BT$2&amp;" d. "&amp;$B18)=0,"",COUNTIF(CORRIDA!$M:$M,$B18&amp;" d. "&amp;BT$2)+COUNTIF(CORRIDA!$M:$M,BT$2&amp;" d. "&amp;$B18)))</f>
        <v/>
      </c>
      <c r="BU18" s="97" t="str">
        <f aca="false">IF($B18=BU$2,"-",IF(COUNTIF(CORRIDA!$M:$M,$B18&amp;" d. "&amp;BU$2)+COUNTIF(CORRIDA!$M:$M,BU$2&amp;" d. "&amp;$B18)=0,"",COUNTIF(CORRIDA!$M:$M,$B18&amp;" d. "&amp;BU$2)+COUNTIF(CORRIDA!$M:$M,BU$2&amp;" d. "&amp;$B18)))</f>
        <v>-</v>
      </c>
      <c r="BV18" s="97" t="str">
        <f aca="false">IF($B18=BV$2,"-",IF(COUNTIF(CORRIDA!$M:$M,$B18&amp;" d. "&amp;BV$2)+COUNTIF(CORRIDA!$M:$M,BV$2&amp;" d. "&amp;$B18)=0,"",COUNTIF(CORRIDA!$M:$M,$B18&amp;" d. "&amp;BV$2)+COUNTIF(CORRIDA!$M:$M,BV$2&amp;" d. "&amp;$B18)))</f>
        <v/>
      </c>
      <c r="BW18" s="97" t="str">
        <f aca="false">IF($B18=BW$2,"-",IF(COUNTIF(CORRIDA!$M:$M,$B18&amp;" d. "&amp;BW$2)+COUNTIF(CORRIDA!$M:$M,BW$2&amp;" d. "&amp;$B18)=0,"",COUNTIF(CORRIDA!$M:$M,$B18&amp;" d. "&amp;BW$2)+COUNTIF(CORRIDA!$M:$M,BW$2&amp;" d. "&amp;$B18)))</f>
        <v/>
      </c>
      <c r="BX18" s="97" t="str">
        <f aca="false">IF($B18=BX$2,"-",IF(COUNTIF(CORRIDA!$M:$M,$B18&amp;" d. "&amp;BX$2)+COUNTIF(CORRIDA!$M:$M,BX$2&amp;" d. "&amp;$B18)=0,"",COUNTIF(CORRIDA!$M:$M,$B18&amp;" d. "&amp;BX$2)+COUNTIF(CORRIDA!$M:$M,BX$2&amp;" d. "&amp;$B18)))</f>
        <v/>
      </c>
      <c r="BY18" s="97" t="str">
        <f aca="false">IF($B18=BY$2,"-",IF(COUNTIF(CORRIDA!$M:$M,$B18&amp;" d. "&amp;BY$2)+COUNTIF(CORRIDA!$M:$M,BY$2&amp;" d. "&amp;$B18)=0,"",COUNTIF(CORRIDA!$M:$M,$B18&amp;" d. "&amp;BY$2)+COUNTIF(CORRIDA!$M:$M,BY$2&amp;" d. "&amp;$B18)))</f>
        <v/>
      </c>
      <c r="BZ18" s="97" t="str">
        <f aca="false">IF($B18=BZ$2,"-",IF(COUNTIF(CORRIDA!$M:$M,$B18&amp;" d. "&amp;BZ$2)+COUNTIF(CORRIDA!$M:$M,BZ$2&amp;" d. "&amp;$B18)=0,"",COUNTIF(CORRIDA!$M:$M,$B18&amp;" d. "&amp;BZ$2)+COUNTIF(CORRIDA!$M:$M,BZ$2&amp;" d. "&amp;$B18)))</f>
        <v/>
      </c>
      <c r="CA18" s="97" t="str">
        <f aca="false">IF($B18=CA$2,"-",IF(COUNTIF(CORRIDA!$M:$M,$B18&amp;" d. "&amp;CA$2)+COUNTIF(CORRIDA!$M:$M,CA$2&amp;" d. "&amp;$B18)=0,"",COUNTIF(CORRIDA!$M:$M,$B18&amp;" d. "&amp;CA$2)+COUNTIF(CORRIDA!$M:$M,CA$2&amp;" d. "&amp;$B18)))</f>
        <v/>
      </c>
      <c r="CB18" s="97" t="str">
        <f aca="false">IF($B18=CB$2,"-",IF(COUNTIF(CORRIDA!$M:$M,$B18&amp;" d. "&amp;CB$2)+COUNTIF(CORRIDA!$M:$M,CB$2&amp;" d. "&amp;$B18)=0,"",COUNTIF(CORRIDA!$M:$M,$B18&amp;" d. "&amp;CB$2)+COUNTIF(CORRIDA!$M:$M,CB$2&amp;" d. "&amp;$B18)))</f>
        <v/>
      </c>
      <c r="CC18" s="97" t="str">
        <f aca="false">IF($B18=CC$2,"-",IF(COUNTIF(CORRIDA!$M:$M,$B18&amp;" d. "&amp;CC$2)+COUNTIF(CORRIDA!$M:$M,CC$2&amp;" d. "&amp;$B18)=0,"",COUNTIF(CORRIDA!$M:$M,$B18&amp;" d. "&amp;CC$2)+COUNTIF(CORRIDA!$M:$M,CC$2&amp;" d. "&amp;$B18)))</f>
        <v/>
      </c>
      <c r="CD18" s="97" t="str">
        <f aca="false">IF($B18=CD$2,"-",IF(COUNTIF(CORRIDA!$M:$M,$B18&amp;" d. "&amp;CD$2)+COUNTIF(CORRIDA!$M:$M,CD$2&amp;" d. "&amp;$B18)=0,"",COUNTIF(CORRIDA!$M:$M,$B18&amp;" d. "&amp;CD$2)+COUNTIF(CORRIDA!$M:$M,CD$2&amp;" d. "&amp;$B18)))</f>
        <v/>
      </c>
      <c r="CE18" s="97" t="str">
        <f aca="false">IF($B18=CE$2,"-",IF(COUNTIF(CORRIDA!$M:$M,$B18&amp;" d. "&amp;CE$2)+COUNTIF(CORRIDA!$M:$M,CE$2&amp;" d. "&amp;$B18)=0,"",COUNTIF(CORRIDA!$M:$M,$B18&amp;" d. "&amp;CE$2)+COUNTIF(CORRIDA!$M:$M,CE$2&amp;" d. "&amp;$B18)))</f>
        <v/>
      </c>
      <c r="CF18" s="97" t="str">
        <f aca="false">IF($B18=CF$2,"-",IF(COUNTIF(CORRIDA!$M:$M,$B18&amp;" d. "&amp;CF$2)+COUNTIF(CORRIDA!$M:$M,CF$2&amp;" d. "&amp;$B18)=0,"",COUNTIF(CORRIDA!$M:$M,$B18&amp;" d. "&amp;CF$2)+COUNTIF(CORRIDA!$M:$M,CF$2&amp;" d. "&amp;$B18)))</f>
        <v/>
      </c>
      <c r="CG18" s="97" t="str">
        <f aca="false">IF($B18=CG$2,"-",IF(COUNTIF(CORRIDA!$M:$M,$B18&amp;" d. "&amp;CG$2)+COUNTIF(CORRIDA!$M:$M,CG$2&amp;" d. "&amp;$B18)=0,"",COUNTIF(CORRIDA!$M:$M,$B18&amp;" d. "&amp;CG$2)+COUNTIF(CORRIDA!$M:$M,CG$2&amp;" d. "&amp;$B18)))</f>
        <v/>
      </c>
      <c r="CH18" s="97" t="str">
        <f aca="false">IF($B18=CH$2,"-",IF(COUNTIF(CORRIDA!$M:$M,$B18&amp;" d. "&amp;CH$2)+COUNTIF(CORRIDA!$M:$M,CH$2&amp;" d. "&amp;$B18)=0,"",COUNTIF(CORRIDA!$M:$M,$B18&amp;" d. "&amp;CH$2)+COUNTIF(CORRIDA!$M:$M,CH$2&amp;" d. "&amp;$B18)))</f>
        <v/>
      </c>
      <c r="CI18" s="97" t="str">
        <f aca="false">IF($B18=CI$2,"-",IF(COUNTIF(CORRIDA!$M:$M,$B18&amp;" d. "&amp;CI$2)+COUNTIF(CORRIDA!$M:$M,CI$2&amp;" d. "&amp;$B18)=0,"",COUNTIF(CORRIDA!$M:$M,$B18&amp;" d. "&amp;CI$2)+COUNTIF(CORRIDA!$M:$M,CI$2&amp;" d. "&amp;$B18)))</f>
        <v/>
      </c>
      <c r="CJ18" s="97" t="str">
        <f aca="false">IF($B18=CJ$2,"-",IF(COUNTIF(CORRIDA!$M:$M,$B18&amp;" d. "&amp;CJ$2)+COUNTIF(CORRIDA!$M:$M,CJ$2&amp;" d. "&amp;$B18)=0,"",COUNTIF(CORRIDA!$M:$M,$B18&amp;" d. "&amp;CJ$2)+COUNTIF(CORRIDA!$M:$M,CJ$2&amp;" d. "&amp;$B18)))</f>
        <v/>
      </c>
      <c r="CK18" s="97" t="str">
        <f aca="false">IF($B18=CK$2,"-",IF(COUNTIF(CORRIDA!$M:$M,$B18&amp;" d. "&amp;CK$2)+COUNTIF(CORRIDA!$M:$M,CK$2&amp;" d. "&amp;$B18)=0,"",COUNTIF(CORRIDA!$M:$M,$B18&amp;" d. "&amp;CK$2)+COUNTIF(CORRIDA!$M:$M,CK$2&amp;" d. "&amp;$B18)))</f>
        <v/>
      </c>
      <c r="CL18" s="97" t="str">
        <f aca="false">IF($B18=CL$2,"-",IF(COUNTIF(CORRIDA!$M:$M,$B18&amp;" d. "&amp;CL$2)+COUNTIF(CORRIDA!$M:$M,CL$2&amp;" d. "&amp;$B18)=0,"",COUNTIF(CORRIDA!$M:$M,$B18&amp;" d. "&amp;CL$2)+COUNTIF(CORRIDA!$M:$M,CL$2&amp;" d. "&amp;$B18)))</f>
        <v/>
      </c>
      <c r="CM18" s="97" t="str">
        <f aca="false">IF($B18=CM$2,"-",IF(COUNTIF(CORRIDA!$M:$M,$B18&amp;" d. "&amp;CM$2)+COUNTIF(CORRIDA!$M:$M,CM$2&amp;" d. "&amp;$B18)=0,"",COUNTIF(CORRIDA!$M:$M,$B18&amp;" d. "&amp;CM$2)+COUNTIF(CORRIDA!$M:$M,CM$2&amp;" d. "&amp;$B18)))</f>
        <v/>
      </c>
      <c r="CN18" s="97" t="str">
        <f aca="false">IF($B18=CN$2,"-",IF(COUNTIF(CORRIDA!$M:$M,$B18&amp;" d. "&amp;CN$2)+COUNTIF(CORRIDA!$M:$M,CN$2&amp;" d. "&amp;$B18)=0,"",COUNTIF(CORRIDA!$M:$M,$B18&amp;" d. "&amp;CN$2)+COUNTIF(CORRIDA!$M:$M,CN$2&amp;" d. "&amp;$B18)))</f>
        <v/>
      </c>
      <c r="CO18" s="97" t="str">
        <f aca="false">IF($B18=CO$2,"-",IF(COUNTIF(CORRIDA!$M:$M,$B18&amp;" d. "&amp;CO$2)+COUNTIF(CORRIDA!$M:$M,CO$2&amp;" d. "&amp;$B18)=0,"",COUNTIF(CORRIDA!$M:$M,$B18&amp;" d. "&amp;CO$2)+COUNTIF(CORRIDA!$M:$M,CO$2&amp;" d. "&amp;$B18)))</f>
        <v/>
      </c>
      <c r="CP18" s="97" t="str">
        <f aca="false">IF($B18=CP$2,"-",IF(COUNTIF(CORRIDA!$M:$M,$B18&amp;" d. "&amp;CP$2)+COUNTIF(CORRIDA!$M:$M,CP$2&amp;" d. "&amp;$B18)=0,"",COUNTIF(CORRIDA!$M:$M,$B18&amp;" d. "&amp;CP$2)+COUNTIF(CORRIDA!$M:$M,CP$2&amp;" d. "&amp;$B18)))</f>
        <v/>
      </c>
      <c r="CQ18" s="97" t="str">
        <f aca="false">IF($B18=CQ$2,"-",IF(COUNTIF(CORRIDA!$M:$M,$B18&amp;" d. "&amp;CQ$2)+COUNTIF(CORRIDA!$M:$M,CQ$2&amp;" d. "&amp;$B18)=0,"",COUNTIF(CORRIDA!$M:$M,$B18&amp;" d. "&amp;CQ$2)+COUNTIF(CORRIDA!$M:$M,CQ$2&amp;" d. "&amp;$B18)))</f>
        <v/>
      </c>
      <c r="CR18" s="97" t="str">
        <f aca="false">IF($B18=CR$2,"-",IF(COUNTIF(CORRIDA!$M:$M,$B18&amp;" d. "&amp;CR$2)+COUNTIF(CORRIDA!$M:$M,CR$2&amp;" d. "&amp;$B18)=0,"",COUNTIF(CORRIDA!$M:$M,$B18&amp;" d. "&amp;CR$2)+COUNTIF(CORRIDA!$M:$M,CR$2&amp;" d. "&amp;$B18)))</f>
        <v/>
      </c>
      <c r="CS18" s="97" t="str">
        <f aca="false">IF($B18=CS$2,"-",IF(COUNTIF(CORRIDA!$M:$M,$B18&amp;" d. "&amp;CS$2)+COUNTIF(CORRIDA!$M:$M,CS$2&amp;" d. "&amp;$B18)=0,"",COUNTIF(CORRIDA!$M:$M,$B18&amp;" d. "&amp;CS$2)+COUNTIF(CORRIDA!$M:$M,CS$2&amp;" d. "&amp;$B18)))</f>
        <v/>
      </c>
      <c r="CT18" s="97" t="str">
        <f aca="false">IF($B18=CT$2,"-",IF(COUNTIF(CORRIDA!$M:$M,$B18&amp;" d. "&amp;CT$2)+COUNTIF(CORRIDA!$M:$M,CT$2&amp;" d. "&amp;$B18)=0,"",COUNTIF(CORRIDA!$M:$M,$B18&amp;" d. "&amp;CT$2)+COUNTIF(CORRIDA!$M:$M,CT$2&amp;" d. "&amp;$B18)))</f>
        <v/>
      </c>
      <c r="CU18" s="97" t="str">
        <f aca="false">IF($B18=CU$2,"-",IF(COUNTIF(CORRIDA!$M:$M,$B18&amp;" d. "&amp;CU$2)+COUNTIF(CORRIDA!$M:$M,CU$2&amp;" d. "&amp;$B18)=0,"",COUNTIF(CORRIDA!$M:$M,$B18&amp;" d. "&amp;CU$2)+COUNTIF(CORRIDA!$M:$M,CU$2&amp;" d. "&amp;$B18)))</f>
        <v/>
      </c>
      <c r="CV18" s="97" t="str">
        <f aca="false">IF($B18=CV$2,"-",IF(COUNTIF(CORRIDA!$M:$M,$B18&amp;" d. "&amp;CV$2)+COUNTIF(CORRIDA!$M:$M,CV$2&amp;" d. "&amp;$B18)=0,"",COUNTIF(CORRIDA!$M:$M,$B18&amp;" d. "&amp;CV$2)+COUNTIF(CORRIDA!$M:$M,CV$2&amp;" d. "&amp;$B18)))</f>
        <v/>
      </c>
      <c r="CW18" s="97" t="str">
        <f aca="false">IF($B18=CW$2,"-",IF(COUNTIF(CORRIDA!$M:$M,$B18&amp;" d. "&amp;CW$2)+COUNTIF(CORRIDA!$M:$M,CW$2&amp;" d. "&amp;$B18)=0,"",COUNTIF(CORRIDA!$M:$M,$B18&amp;" d. "&amp;CW$2)+COUNTIF(CORRIDA!$M:$M,CW$2&amp;" d. "&amp;$B18)))</f>
        <v/>
      </c>
      <c r="CX18" s="97" t="str">
        <f aca="false">IF($B18=CX$2,"-",IF(COUNTIF(CORRIDA!$M:$M,$B18&amp;" d. "&amp;CX$2)+COUNTIF(CORRIDA!$M:$M,CX$2&amp;" d. "&amp;$B18)=0,"",COUNTIF(CORRIDA!$M:$M,$B18&amp;" d. "&amp;CX$2)+COUNTIF(CORRIDA!$M:$M,CX$2&amp;" d. "&amp;$B18)))</f>
        <v/>
      </c>
      <c r="CY18" s="97" t="str">
        <f aca="false">IF($B18=CY$2,"-",IF(COUNTIF(CORRIDA!$M:$M,$B18&amp;" d. "&amp;CY$2)+COUNTIF(CORRIDA!$M:$M,CY$2&amp;" d. "&amp;$B18)=0,"",COUNTIF(CORRIDA!$M:$M,$B18&amp;" d. "&amp;CY$2)+COUNTIF(CORRIDA!$M:$M,CY$2&amp;" d. "&amp;$B18)))</f>
        <v/>
      </c>
      <c r="CZ18" s="97" t="str">
        <f aca="false">IF($B18=CZ$2,"-",IF(COUNTIF(CORRIDA!$M:$M,$B18&amp;" d. "&amp;CZ$2)+COUNTIF(CORRIDA!$M:$M,CZ$2&amp;" d. "&amp;$B18)=0,"",COUNTIF(CORRIDA!$M:$M,$B18&amp;" d. "&amp;CZ$2)+COUNTIF(CORRIDA!$M:$M,CZ$2&amp;" d. "&amp;$B18)))</f>
        <v/>
      </c>
      <c r="DA18" s="97" t="str">
        <f aca="false">IF($B18=DA$2,"-",IF(COUNTIF(CORRIDA!$M:$M,$B18&amp;" d. "&amp;DA$2)+COUNTIF(CORRIDA!$M:$M,DA$2&amp;" d. "&amp;$B18)=0,"",COUNTIF(CORRIDA!$M:$M,$B18&amp;" d. "&amp;DA$2)+COUNTIF(CORRIDA!$M:$M,DA$2&amp;" d. "&amp;$B18)))</f>
        <v/>
      </c>
      <c r="DB18" s="97" t="str">
        <f aca="false">IF($B18=DB$2,"-",IF(COUNTIF(CORRIDA!$M:$M,$B18&amp;" d. "&amp;DB$2)+COUNTIF(CORRIDA!$M:$M,DB$2&amp;" d. "&amp;$B18)=0,"",COUNTIF(CORRIDA!$M:$M,$B18&amp;" d. "&amp;DB$2)+COUNTIF(CORRIDA!$M:$M,DB$2&amp;" d. "&amp;$B18)))</f>
        <v/>
      </c>
      <c r="DC18" s="97" t="str">
        <f aca="false">IF($B18=DC$2,"-",IF(COUNTIF(CORRIDA!$M:$M,$B18&amp;" d. "&amp;DC$2)+COUNTIF(CORRIDA!$M:$M,DC$2&amp;" d. "&amp;$B18)=0,"",COUNTIF(CORRIDA!$M:$M,$B18&amp;" d. "&amp;DC$2)+COUNTIF(CORRIDA!$M:$M,DC$2&amp;" d. "&amp;$B18)))</f>
        <v/>
      </c>
      <c r="DD18" s="89" t="n">
        <f aca="false">SUM(BF18:DC18)</f>
        <v>0</v>
      </c>
      <c r="DE18" s="91" t="n">
        <f aca="false">COUNTIF(BF18:DC18,"&gt;0")</f>
        <v>0</v>
      </c>
      <c r="DF18" s="92" t="n">
        <f aca="false">IF(COUNTIF(BF18:DC18,"&gt;0")&lt;10,0,QUOTIENT(COUNTIF(BF18:DC18,"&gt;0"),5)*50)</f>
        <v>0</v>
      </c>
      <c r="DG18" s="93"/>
      <c r="DH18" s="87" t="str">
        <f aca="false">BE18</f>
        <v>Fiorito</v>
      </c>
      <c r="DI18" s="97" t="n">
        <f aca="false">IF($B18=DI$2,0,IF(COUNTIF(CORRIDA!$M:$M,$B18&amp;" d. "&amp;DI$2)+COUNTIF(CORRIDA!$M:$M,DI$2&amp;" d. "&amp;$B18)=0,0,COUNTIF(CORRIDA!$M:$M,$B18&amp;" d. "&amp;DI$2)+COUNTIF(CORRIDA!$M:$M,DI$2&amp;" d. "&amp;$B18)))</f>
        <v>0</v>
      </c>
      <c r="DJ18" s="97" t="n">
        <f aca="false">IF($B18=DJ$2,0,IF(COUNTIF(CORRIDA!$M:$M,$B18&amp;" d. "&amp;DJ$2)+COUNTIF(CORRIDA!$M:$M,DJ$2&amp;" d. "&amp;$B18)=0,0,COUNTIF(CORRIDA!$M:$M,$B18&amp;" d. "&amp;DJ$2)+COUNTIF(CORRIDA!$M:$M,DJ$2&amp;" d. "&amp;$B18)))</f>
        <v>0</v>
      </c>
      <c r="DK18" s="97" t="n">
        <f aca="false">IF($B18=DK$2,0,IF(COUNTIF(CORRIDA!$M:$M,$B18&amp;" d. "&amp;DK$2)+COUNTIF(CORRIDA!$M:$M,DK$2&amp;" d. "&amp;$B18)=0,0,COUNTIF(CORRIDA!$M:$M,$B18&amp;" d. "&amp;DK$2)+COUNTIF(CORRIDA!$M:$M,DK$2&amp;" d. "&amp;$B18)))</f>
        <v>0</v>
      </c>
      <c r="DL18" s="97" t="n">
        <f aca="false">IF($B18=DL$2,0,IF(COUNTIF(CORRIDA!$M:$M,$B18&amp;" d. "&amp;DL$2)+COUNTIF(CORRIDA!$M:$M,DL$2&amp;" d. "&amp;$B18)=0,0,COUNTIF(CORRIDA!$M:$M,$B18&amp;" d. "&amp;DL$2)+COUNTIF(CORRIDA!$M:$M,DL$2&amp;" d. "&amp;$B18)))</f>
        <v>0</v>
      </c>
      <c r="DM18" s="97" t="n">
        <f aca="false">IF($B18=DM$2,0,IF(COUNTIF(CORRIDA!$M:$M,$B18&amp;" d. "&amp;DM$2)+COUNTIF(CORRIDA!$M:$M,DM$2&amp;" d. "&amp;$B18)=0,0,COUNTIF(CORRIDA!$M:$M,$B18&amp;" d. "&amp;DM$2)+COUNTIF(CORRIDA!$M:$M,DM$2&amp;" d. "&amp;$B18)))</f>
        <v>0</v>
      </c>
      <c r="DN18" s="97" t="n">
        <f aca="false">IF($B18=DN$2,0,IF(COUNTIF(CORRIDA!$M:$M,$B18&amp;" d. "&amp;DN$2)+COUNTIF(CORRIDA!$M:$M,DN$2&amp;" d. "&amp;$B18)=0,0,COUNTIF(CORRIDA!$M:$M,$B18&amp;" d. "&amp;DN$2)+COUNTIF(CORRIDA!$M:$M,DN$2&amp;" d. "&amp;$B18)))</f>
        <v>0</v>
      </c>
      <c r="DO18" s="97" t="n">
        <f aca="false">IF($B18=DO$2,0,IF(COUNTIF(CORRIDA!$M:$M,$B18&amp;" d. "&amp;DO$2)+COUNTIF(CORRIDA!$M:$M,DO$2&amp;" d. "&amp;$B18)=0,0,COUNTIF(CORRIDA!$M:$M,$B18&amp;" d. "&amp;DO$2)+COUNTIF(CORRIDA!$M:$M,DO$2&amp;" d. "&amp;$B18)))</f>
        <v>0</v>
      </c>
      <c r="DP18" s="97" t="n">
        <f aca="false">IF($B18=DP$2,0,IF(COUNTIF(CORRIDA!$M:$M,$B18&amp;" d. "&amp;DP$2)+COUNTIF(CORRIDA!$M:$M,DP$2&amp;" d. "&amp;$B18)=0,0,COUNTIF(CORRIDA!$M:$M,$B18&amp;" d. "&amp;DP$2)+COUNTIF(CORRIDA!$M:$M,DP$2&amp;" d. "&amp;$B18)))</f>
        <v>0</v>
      </c>
      <c r="DQ18" s="97" t="n">
        <f aca="false">IF($B18=DQ$2,0,IF(COUNTIF(CORRIDA!$M:$M,$B18&amp;" d. "&amp;DQ$2)+COUNTIF(CORRIDA!$M:$M,DQ$2&amp;" d. "&amp;$B18)=0,0,COUNTIF(CORRIDA!$M:$M,$B18&amp;" d. "&amp;DQ$2)+COUNTIF(CORRIDA!$M:$M,DQ$2&amp;" d. "&amp;$B18)))</f>
        <v>0</v>
      </c>
      <c r="DR18" s="97" t="n">
        <f aca="false">IF($B18=DR$2,0,IF(COUNTIF(CORRIDA!$M:$M,$B18&amp;" d. "&amp;DR$2)+COUNTIF(CORRIDA!$M:$M,DR$2&amp;" d. "&amp;$B18)=0,0,COUNTIF(CORRIDA!$M:$M,$B18&amp;" d. "&amp;DR$2)+COUNTIF(CORRIDA!$M:$M,DR$2&amp;" d. "&amp;$B18)))</f>
        <v>0</v>
      </c>
      <c r="DS18" s="97" t="n">
        <f aca="false">IF($B18=DS$2,0,IF(COUNTIF(CORRIDA!$M:$M,$B18&amp;" d. "&amp;DS$2)+COUNTIF(CORRIDA!$M:$M,DS$2&amp;" d. "&amp;$B18)=0,0,COUNTIF(CORRIDA!$M:$M,$B18&amp;" d. "&amp;DS$2)+COUNTIF(CORRIDA!$M:$M,DS$2&amp;" d. "&amp;$B18)))</f>
        <v>0</v>
      </c>
      <c r="DT18" s="97" t="n">
        <f aca="false">IF($B18=DT$2,0,IF(COUNTIF(CORRIDA!$M:$M,$B18&amp;" d. "&amp;DT$2)+COUNTIF(CORRIDA!$M:$M,DT$2&amp;" d. "&amp;$B18)=0,0,COUNTIF(CORRIDA!$M:$M,$B18&amp;" d. "&amp;DT$2)+COUNTIF(CORRIDA!$M:$M,DT$2&amp;" d. "&amp;$B18)))</f>
        <v>0</v>
      </c>
      <c r="DU18" s="97" t="n">
        <f aca="false">IF($B18=DU$2,0,IF(COUNTIF(CORRIDA!$M:$M,$B18&amp;" d. "&amp;DU$2)+COUNTIF(CORRIDA!$M:$M,DU$2&amp;" d. "&amp;$B18)=0,0,COUNTIF(CORRIDA!$M:$M,$B18&amp;" d. "&amp;DU$2)+COUNTIF(CORRIDA!$M:$M,DU$2&amp;" d. "&amp;$B18)))</f>
        <v>0</v>
      </c>
      <c r="DV18" s="97" t="n">
        <f aca="false">IF($B18=DV$2,0,IF(COUNTIF(CORRIDA!$M:$M,$B18&amp;" d. "&amp;DV$2)+COUNTIF(CORRIDA!$M:$M,DV$2&amp;" d. "&amp;$B18)=0,0,COUNTIF(CORRIDA!$M:$M,$B18&amp;" d. "&amp;DV$2)+COUNTIF(CORRIDA!$M:$M,DV$2&amp;" d. "&amp;$B18)))</f>
        <v>0</v>
      </c>
      <c r="DW18" s="97" t="n">
        <f aca="false">IF($B18=DW$2,0,IF(COUNTIF(CORRIDA!$M:$M,$B18&amp;" d. "&amp;DW$2)+COUNTIF(CORRIDA!$M:$M,DW$2&amp;" d. "&amp;$B18)=0,0,COUNTIF(CORRIDA!$M:$M,$B18&amp;" d. "&amp;DW$2)+COUNTIF(CORRIDA!$M:$M,DW$2&amp;" d. "&amp;$B18)))</f>
        <v>0</v>
      </c>
      <c r="DX18" s="97" t="n">
        <f aca="false">IF($B18=DX$2,0,IF(COUNTIF(CORRIDA!$M:$M,$B18&amp;" d. "&amp;DX$2)+COUNTIF(CORRIDA!$M:$M,DX$2&amp;" d. "&amp;$B18)=0,0,COUNTIF(CORRIDA!$M:$M,$B18&amp;" d. "&amp;DX$2)+COUNTIF(CORRIDA!$M:$M,DX$2&amp;" d. "&amp;$B18)))</f>
        <v>0</v>
      </c>
      <c r="DY18" s="97" t="n">
        <f aca="false">IF($B18=DY$2,0,IF(COUNTIF(CORRIDA!$M:$M,$B18&amp;" d. "&amp;DY$2)+COUNTIF(CORRIDA!$M:$M,DY$2&amp;" d. "&amp;$B18)=0,0,COUNTIF(CORRIDA!$M:$M,$B18&amp;" d. "&amp;DY$2)+COUNTIF(CORRIDA!$M:$M,DY$2&amp;" d. "&amp;$B18)))</f>
        <v>0</v>
      </c>
      <c r="DZ18" s="97" t="n">
        <f aca="false">IF($B18=DZ$2,0,IF(COUNTIF(CORRIDA!$M:$M,$B18&amp;" d. "&amp;DZ$2)+COUNTIF(CORRIDA!$M:$M,DZ$2&amp;" d. "&amp;$B18)=0,0,COUNTIF(CORRIDA!$M:$M,$B18&amp;" d. "&amp;DZ$2)+COUNTIF(CORRIDA!$M:$M,DZ$2&amp;" d. "&amp;$B18)))</f>
        <v>0</v>
      </c>
      <c r="EA18" s="97" t="n">
        <f aca="false">IF($B18=EA$2,0,IF(COUNTIF(CORRIDA!$M:$M,$B18&amp;" d. "&amp;EA$2)+COUNTIF(CORRIDA!$M:$M,EA$2&amp;" d. "&amp;$B18)=0,0,COUNTIF(CORRIDA!$M:$M,$B18&amp;" d. "&amp;EA$2)+COUNTIF(CORRIDA!$M:$M,EA$2&amp;" d. "&amp;$B18)))</f>
        <v>0</v>
      </c>
      <c r="EB18" s="97" t="n">
        <f aca="false">IF($B18=EB$2,0,IF(COUNTIF(CORRIDA!$M:$M,$B18&amp;" d. "&amp;EB$2)+COUNTIF(CORRIDA!$M:$M,EB$2&amp;" d. "&amp;$B18)=0,0,COUNTIF(CORRIDA!$M:$M,$B18&amp;" d. "&amp;EB$2)+COUNTIF(CORRIDA!$M:$M,EB$2&amp;" d. "&amp;$B18)))</f>
        <v>0</v>
      </c>
      <c r="EC18" s="97" t="n">
        <f aca="false">IF($B18=EC$2,0,IF(COUNTIF(CORRIDA!$M:$M,$B18&amp;" d. "&amp;EC$2)+COUNTIF(CORRIDA!$M:$M,EC$2&amp;" d. "&amp;$B18)=0,0,COUNTIF(CORRIDA!$M:$M,$B18&amp;" d. "&amp;EC$2)+COUNTIF(CORRIDA!$M:$M,EC$2&amp;" d. "&amp;$B18)))</f>
        <v>0</v>
      </c>
      <c r="ED18" s="97" t="n">
        <f aca="false">IF($B18=ED$2,0,IF(COUNTIF(CORRIDA!$M:$M,$B18&amp;" d. "&amp;ED$2)+COUNTIF(CORRIDA!$M:$M,ED$2&amp;" d. "&amp;$B18)=0,0,COUNTIF(CORRIDA!$M:$M,$B18&amp;" d. "&amp;ED$2)+COUNTIF(CORRIDA!$M:$M,ED$2&amp;" d. "&amp;$B18)))</f>
        <v>0</v>
      </c>
      <c r="EE18" s="97" t="n">
        <f aca="false">IF($B18=EE$2,0,IF(COUNTIF(CORRIDA!$M:$M,$B18&amp;" d. "&amp;EE$2)+COUNTIF(CORRIDA!$M:$M,EE$2&amp;" d. "&amp;$B18)=0,0,COUNTIF(CORRIDA!$M:$M,$B18&amp;" d. "&amp;EE$2)+COUNTIF(CORRIDA!$M:$M,EE$2&amp;" d. "&amp;$B18)))</f>
        <v>0</v>
      </c>
      <c r="EF18" s="97" t="n">
        <f aca="false">IF($B18=EF$2,0,IF(COUNTIF(CORRIDA!$M:$M,$B18&amp;" d. "&amp;EF$2)+COUNTIF(CORRIDA!$M:$M,EF$2&amp;" d. "&amp;$B18)=0,0,COUNTIF(CORRIDA!$M:$M,$B18&amp;" d. "&amp;EF$2)+COUNTIF(CORRIDA!$M:$M,EF$2&amp;" d. "&amp;$B18)))</f>
        <v>0</v>
      </c>
      <c r="EG18" s="97" t="n">
        <f aca="false">IF($B18=EG$2,0,IF(COUNTIF(CORRIDA!$M:$M,$B18&amp;" d. "&amp;EG$2)+COUNTIF(CORRIDA!$M:$M,EG$2&amp;" d. "&amp;$B18)=0,0,COUNTIF(CORRIDA!$M:$M,$B18&amp;" d. "&amp;EG$2)+COUNTIF(CORRIDA!$M:$M,EG$2&amp;" d. "&amp;$B18)))</f>
        <v>0</v>
      </c>
      <c r="EH18" s="97" t="n">
        <f aca="false">IF($B18=EH$2,0,IF(COUNTIF(CORRIDA!$M:$M,$B18&amp;" d. "&amp;EH$2)+COUNTIF(CORRIDA!$M:$M,EH$2&amp;" d. "&amp;$B18)=0,0,COUNTIF(CORRIDA!$M:$M,$B18&amp;" d. "&amp;EH$2)+COUNTIF(CORRIDA!$M:$M,EH$2&amp;" d. "&amp;$B18)))</f>
        <v>0</v>
      </c>
      <c r="EI18" s="97" t="n">
        <f aca="false">IF($B18=EI$2,0,IF(COUNTIF(CORRIDA!$M:$M,$B18&amp;" d. "&amp;EI$2)+COUNTIF(CORRIDA!$M:$M,EI$2&amp;" d. "&amp;$B18)=0,0,COUNTIF(CORRIDA!$M:$M,$B18&amp;" d. "&amp;EI$2)+COUNTIF(CORRIDA!$M:$M,EI$2&amp;" d. "&amp;$B18)))</f>
        <v>0</v>
      </c>
      <c r="EJ18" s="97" t="n">
        <f aca="false">IF($B18=EJ$2,0,IF(COUNTIF(CORRIDA!$M:$M,$B18&amp;" d. "&amp;EJ$2)+COUNTIF(CORRIDA!$M:$M,EJ$2&amp;" d. "&amp;$B18)=0,0,COUNTIF(CORRIDA!$M:$M,$B18&amp;" d. "&amp;EJ$2)+COUNTIF(CORRIDA!$M:$M,EJ$2&amp;" d. "&amp;$B18)))</f>
        <v>0</v>
      </c>
      <c r="EK18" s="97" t="n">
        <f aca="false">IF($B18=EK$2,0,IF(COUNTIF(CORRIDA!$M:$M,$B18&amp;" d. "&amp;EK$2)+COUNTIF(CORRIDA!$M:$M,EK$2&amp;" d. "&amp;$B18)=0,0,COUNTIF(CORRIDA!$M:$M,$B18&amp;" d. "&amp;EK$2)+COUNTIF(CORRIDA!$M:$M,EK$2&amp;" d. "&amp;$B18)))</f>
        <v>0</v>
      </c>
      <c r="EL18" s="97" t="n">
        <f aca="false">IF($B18=EL$2,0,IF(COUNTIF(CORRIDA!$M:$M,$B18&amp;" d. "&amp;EL$2)+COUNTIF(CORRIDA!$M:$M,EL$2&amp;" d. "&amp;$B18)=0,0,COUNTIF(CORRIDA!$M:$M,$B18&amp;" d. "&amp;EL$2)+COUNTIF(CORRIDA!$M:$M,EL$2&amp;" d. "&amp;$B18)))</f>
        <v>0</v>
      </c>
      <c r="EM18" s="97" t="n">
        <f aca="false">IF($B18=EM$2,0,IF(COUNTIF(CORRIDA!$M:$M,$B18&amp;" d. "&amp;EM$2)+COUNTIF(CORRIDA!$M:$M,EM$2&amp;" d. "&amp;$B18)=0,0,COUNTIF(CORRIDA!$M:$M,$B18&amp;" d. "&amp;EM$2)+COUNTIF(CORRIDA!$M:$M,EM$2&amp;" d. "&amp;$B18)))</f>
        <v>0</v>
      </c>
      <c r="EN18" s="97" t="n">
        <f aca="false">IF($B18=EN$2,0,IF(COUNTIF(CORRIDA!$M:$M,$B18&amp;" d. "&amp;EN$2)+COUNTIF(CORRIDA!$M:$M,EN$2&amp;" d. "&amp;$B18)=0,0,COUNTIF(CORRIDA!$M:$M,$B18&amp;" d. "&amp;EN$2)+COUNTIF(CORRIDA!$M:$M,EN$2&amp;" d. "&amp;$B18)))</f>
        <v>0</v>
      </c>
      <c r="EO18" s="97" t="n">
        <f aca="false">IF($B18=EO$2,0,IF(COUNTIF(CORRIDA!$M:$M,$B18&amp;" d. "&amp;EO$2)+COUNTIF(CORRIDA!$M:$M,EO$2&amp;" d. "&amp;$B18)=0,0,COUNTIF(CORRIDA!$M:$M,$B18&amp;" d. "&amp;EO$2)+COUNTIF(CORRIDA!$M:$M,EO$2&amp;" d. "&amp;$B18)))</f>
        <v>0</v>
      </c>
      <c r="EP18" s="97" t="n">
        <f aca="false">IF($B18=EP$2,0,IF(COUNTIF(CORRIDA!$M:$M,$B18&amp;" d. "&amp;EP$2)+COUNTIF(CORRIDA!$M:$M,EP$2&amp;" d. "&amp;$B18)=0,0,COUNTIF(CORRIDA!$M:$M,$B18&amp;" d. "&amp;EP$2)+COUNTIF(CORRIDA!$M:$M,EP$2&amp;" d. "&amp;$B18)))</f>
        <v>0</v>
      </c>
      <c r="EQ18" s="97" t="n">
        <f aca="false">IF($B18=EQ$2,0,IF(COUNTIF(CORRIDA!$M:$M,$B18&amp;" d. "&amp;EQ$2)+COUNTIF(CORRIDA!$M:$M,EQ$2&amp;" d. "&amp;$B18)=0,0,COUNTIF(CORRIDA!$M:$M,$B18&amp;" d. "&amp;EQ$2)+COUNTIF(CORRIDA!$M:$M,EQ$2&amp;" d. "&amp;$B18)))</f>
        <v>0</v>
      </c>
      <c r="ER18" s="97" t="n">
        <f aca="false">IF($B18=ER$2,0,IF(COUNTIF(CORRIDA!$M:$M,$B18&amp;" d. "&amp;ER$2)+COUNTIF(CORRIDA!$M:$M,ER$2&amp;" d. "&amp;$B18)=0,0,COUNTIF(CORRIDA!$M:$M,$B18&amp;" d. "&amp;ER$2)+COUNTIF(CORRIDA!$M:$M,ER$2&amp;" d. "&amp;$B18)))</f>
        <v>0</v>
      </c>
      <c r="ES18" s="97" t="n">
        <f aca="false">IF($B18=ES$2,0,IF(COUNTIF(CORRIDA!$M:$M,$B18&amp;" d. "&amp;ES$2)+COUNTIF(CORRIDA!$M:$M,ES$2&amp;" d. "&amp;$B18)=0,0,COUNTIF(CORRIDA!$M:$M,$B18&amp;" d. "&amp;ES$2)+COUNTIF(CORRIDA!$M:$M,ES$2&amp;" d. "&amp;$B18)))</f>
        <v>0</v>
      </c>
      <c r="ET18" s="97" t="n">
        <f aca="false">IF($B18=ET$2,0,IF(COUNTIF(CORRIDA!$M:$M,$B18&amp;" d. "&amp;ET$2)+COUNTIF(CORRIDA!$M:$M,ET$2&amp;" d. "&amp;$B18)=0,0,COUNTIF(CORRIDA!$M:$M,$B18&amp;" d. "&amp;ET$2)+COUNTIF(CORRIDA!$M:$M,ET$2&amp;" d. "&amp;$B18)))</f>
        <v>0</v>
      </c>
      <c r="EU18" s="97" t="n">
        <f aca="false">IF($B18=EU$2,0,IF(COUNTIF(CORRIDA!$M:$M,$B18&amp;" d. "&amp;EU$2)+COUNTIF(CORRIDA!$M:$M,EU$2&amp;" d. "&amp;$B18)=0,0,COUNTIF(CORRIDA!$M:$M,$B18&amp;" d. "&amp;EU$2)+COUNTIF(CORRIDA!$M:$M,EU$2&amp;" d. "&amp;$B18)))</f>
        <v>0</v>
      </c>
      <c r="EV18" s="97" t="n">
        <f aca="false">IF($B18=EV$2,0,IF(COUNTIF(CORRIDA!$M:$M,$B18&amp;" d. "&amp;EV$2)+COUNTIF(CORRIDA!$M:$M,EV$2&amp;" d. "&amp;$B18)=0,0,COUNTIF(CORRIDA!$M:$M,$B18&amp;" d. "&amp;EV$2)+COUNTIF(CORRIDA!$M:$M,EV$2&amp;" d. "&amp;$B18)))</f>
        <v>0</v>
      </c>
      <c r="EW18" s="97" t="n">
        <f aca="false">IF($B18=EW$2,0,IF(COUNTIF(CORRIDA!$M:$M,$B18&amp;" d. "&amp;EW$2)+COUNTIF(CORRIDA!$M:$M,EW$2&amp;" d. "&amp;$B18)=0,0,COUNTIF(CORRIDA!$M:$M,$B18&amp;" d. "&amp;EW$2)+COUNTIF(CORRIDA!$M:$M,EW$2&amp;" d. "&amp;$B18)))</f>
        <v>0</v>
      </c>
      <c r="EX18" s="97" t="n">
        <f aca="false">IF($B18=EX$2,0,IF(COUNTIF(CORRIDA!$M:$M,$B18&amp;" d. "&amp;EX$2)+COUNTIF(CORRIDA!$M:$M,EX$2&amp;" d. "&amp;$B18)=0,0,COUNTIF(CORRIDA!$M:$M,$B18&amp;" d. "&amp;EX$2)+COUNTIF(CORRIDA!$M:$M,EX$2&amp;" d. "&amp;$B18)))</f>
        <v>0</v>
      </c>
      <c r="EY18" s="97" t="n">
        <f aca="false">IF($B18=EY$2,0,IF(COUNTIF(CORRIDA!$M:$M,$B18&amp;" d. "&amp;EY$2)+COUNTIF(CORRIDA!$M:$M,EY$2&amp;" d. "&amp;$B18)=0,0,COUNTIF(CORRIDA!$M:$M,$B18&amp;" d. "&amp;EY$2)+COUNTIF(CORRIDA!$M:$M,EY$2&amp;" d. "&amp;$B18)))</f>
        <v>0</v>
      </c>
      <c r="EZ18" s="97" t="n">
        <f aca="false">IF($B18=EZ$2,0,IF(COUNTIF(CORRIDA!$M:$M,$B18&amp;" d. "&amp;EZ$2)+COUNTIF(CORRIDA!$M:$M,EZ$2&amp;" d. "&amp;$B18)=0,0,COUNTIF(CORRIDA!$M:$M,$B18&amp;" d. "&amp;EZ$2)+COUNTIF(CORRIDA!$M:$M,EZ$2&amp;" d. "&amp;$B18)))</f>
        <v>0</v>
      </c>
      <c r="FA18" s="97" t="n">
        <f aca="false">IF($B18=FA$2,0,IF(COUNTIF(CORRIDA!$M:$M,$B18&amp;" d. "&amp;FA$2)+COUNTIF(CORRIDA!$M:$M,FA$2&amp;" d. "&amp;$B18)=0,0,COUNTIF(CORRIDA!$M:$M,$B18&amp;" d. "&amp;FA$2)+COUNTIF(CORRIDA!$M:$M,FA$2&amp;" d. "&amp;$B18)))</f>
        <v>0</v>
      </c>
      <c r="FB18" s="97" t="n">
        <f aca="false">IF($B18=FB$2,0,IF(COUNTIF(CORRIDA!$M:$M,$B18&amp;" d. "&amp;FB$2)+COUNTIF(CORRIDA!$M:$M,FB$2&amp;" d. "&amp;$B18)=0,0,COUNTIF(CORRIDA!$M:$M,$B18&amp;" d. "&amp;FB$2)+COUNTIF(CORRIDA!$M:$M,FB$2&amp;" d. "&amp;$B18)))</f>
        <v>0</v>
      </c>
      <c r="FC18" s="97" t="n">
        <f aca="false">IF($B18=FC$2,0,IF(COUNTIF(CORRIDA!$M:$M,$B18&amp;" d. "&amp;FC$2)+COUNTIF(CORRIDA!$M:$M,FC$2&amp;" d. "&amp;$B18)=0,0,COUNTIF(CORRIDA!$M:$M,$B18&amp;" d. "&amp;FC$2)+COUNTIF(CORRIDA!$M:$M,FC$2&amp;" d. "&amp;$B18)))</f>
        <v>0</v>
      </c>
      <c r="FD18" s="97" t="n">
        <f aca="false">IF($B18=FD$2,0,IF(COUNTIF(CORRIDA!$M:$M,$B18&amp;" d. "&amp;FD$2)+COUNTIF(CORRIDA!$M:$M,FD$2&amp;" d. "&amp;$B18)=0,0,COUNTIF(CORRIDA!$M:$M,$B18&amp;" d. "&amp;FD$2)+COUNTIF(CORRIDA!$M:$M,FD$2&amp;" d. "&amp;$B18)))</f>
        <v>0</v>
      </c>
      <c r="FE18" s="97" t="n">
        <f aca="false">IF($B18=FE$2,0,IF(COUNTIF(CORRIDA!$M:$M,$B18&amp;" d. "&amp;FE$2)+COUNTIF(CORRIDA!$M:$M,FE$2&amp;" d. "&amp;$B18)=0,0,COUNTIF(CORRIDA!$M:$M,$B18&amp;" d. "&amp;FE$2)+COUNTIF(CORRIDA!$M:$M,FE$2&amp;" d. "&amp;$B18)))</f>
        <v>0</v>
      </c>
      <c r="FF18" s="97" t="n">
        <f aca="false">IF($B18=FF$2,0,IF(COUNTIF(CORRIDA!$M:$M,$B18&amp;" d. "&amp;FF$2)+COUNTIF(CORRIDA!$M:$M,FF$2&amp;" d. "&amp;$B18)=0,0,COUNTIF(CORRIDA!$M:$M,$B18&amp;" d. "&amp;FF$2)+COUNTIF(CORRIDA!$M:$M,FF$2&amp;" d. "&amp;$B18)))</f>
        <v>0</v>
      </c>
      <c r="FG18" s="89" t="n">
        <f aca="false">SUM(DI18:EW18)</f>
        <v>0</v>
      </c>
      <c r="FH18" s="94"/>
      <c r="FI18" s="87" t="str">
        <f aca="false">BE18</f>
        <v>Fiorito</v>
      </c>
      <c r="FJ18" s="95" t="n">
        <f aca="false">COUNTIF(BF18:DC18,"&gt;0")</f>
        <v>0</v>
      </c>
      <c r="FK18" s="95" t="e">
        <f aca="false">AVERAGE(BF18:DC18)</f>
        <v>#DIV/0!</v>
      </c>
      <c r="FL18" s="95" t="e">
        <f aca="false">_xlfn.STDEV.P(BF18:DC18)</f>
        <v>#DIV/0!</v>
      </c>
    </row>
    <row r="19" customFormat="false" ht="12.75" hidden="false" customHeight="false" outlineLevel="0" collapsed="false">
      <c r="B19" s="87" t="str">
        <f aca="false">INTRO!B19</f>
        <v>Flavio</v>
      </c>
      <c r="C19" s="88" t="str">
        <f aca="false">IF($B19=C$2,"-",IF(COUNTIF(CORRIDA!$M:$M,$B19&amp;" d. "&amp;C$2)=0,"",COUNTIF(CORRIDA!$M:$M,$B19&amp;" d. "&amp;C$2)))</f>
        <v/>
      </c>
      <c r="D19" s="88" t="str">
        <f aca="false">IF($B19=D$2,"-",IF(COUNTIF(CORRIDA!$M:$M,$B19&amp;" d. "&amp;D$2)=0,"",COUNTIF(CORRIDA!$M:$M,$B19&amp;" d. "&amp;D$2)))</f>
        <v/>
      </c>
      <c r="E19" s="88" t="str">
        <f aca="false">IF($B19=E$2,"-",IF(COUNTIF(CORRIDA!$M:$M,$B19&amp;" d. "&amp;E$2)=0,"",COUNTIF(CORRIDA!$M:$M,$B19&amp;" d. "&amp;E$2)))</f>
        <v/>
      </c>
      <c r="F19" s="88" t="str">
        <f aca="false">IF($B19=F$2,"-",IF(COUNTIF(CORRIDA!$M:$M,$B19&amp;" d. "&amp;F$2)=0,"",COUNTIF(CORRIDA!$M:$M,$B19&amp;" d. "&amp;F$2)))</f>
        <v/>
      </c>
      <c r="G19" s="88" t="str">
        <f aca="false">IF($B19=G$2,"-",IF(COUNTIF(CORRIDA!$M:$M,$B19&amp;" d. "&amp;G$2)=0,"",COUNTIF(CORRIDA!$M:$M,$B19&amp;" d. "&amp;G$2)))</f>
        <v/>
      </c>
      <c r="H19" s="88" t="str">
        <f aca="false">IF($B19=H$2,"-",IF(COUNTIF(CORRIDA!$M:$M,$B19&amp;" d. "&amp;H$2)=0,"",COUNTIF(CORRIDA!$M:$M,$B19&amp;" d. "&amp;H$2)))</f>
        <v/>
      </c>
      <c r="I19" s="88" t="str">
        <f aca="false">IF($B19=I$2,"-",IF(COUNTIF(CORRIDA!$M:$M,$B19&amp;" d. "&amp;I$2)=0,"",COUNTIF(CORRIDA!$M:$M,$B19&amp;" d. "&amp;I$2)))</f>
        <v/>
      </c>
      <c r="J19" s="88" t="str">
        <f aca="false">IF($B19=J$2,"-",IF(COUNTIF(CORRIDA!$M:$M,$B19&amp;" d. "&amp;J$2)=0,"",COUNTIF(CORRIDA!$M:$M,$B19&amp;" d. "&amp;J$2)))</f>
        <v/>
      </c>
      <c r="K19" s="88" t="str">
        <f aca="false">IF($B19=K$2,"-",IF(COUNTIF(CORRIDA!$M:$M,$B19&amp;" d. "&amp;K$2)=0,"",COUNTIF(CORRIDA!$M:$M,$B19&amp;" d. "&amp;K$2)))</f>
        <v/>
      </c>
      <c r="L19" s="88" t="str">
        <f aca="false">IF($B19=L$2,"-",IF(COUNTIF(CORRIDA!$M:$M,$B19&amp;" d. "&amp;L$2)=0,"",COUNTIF(CORRIDA!$M:$M,$B19&amp;" d. "&amp;L$2)))</f>
        <v/>
      </c>
      <c r="M19" s="88" t="str">
        <f aca="false">IF($B19=M$2,"-",IF(COUNTIF(CORRIDA!$M:$M,$B19&amp;" d. "&amp;M$2)=0,"",COUNTIF(CORRIDA!$M:$M,$B19&amp;" d. "&amp;M$2)))</f>
        <v/>
      </c>
      <c r="N19" s="88" t="str">
        <f aca="false">IF($B19=N$2,"-",IF(COUNTIF(CORRIDA!$M:$M,$B19&amp;" d. "&amp;N$2)=0,"",COUNTIF(CORRIDA!$M:$M,$B19&amp;" d. "&amp;N$2)))</f>
        <v/>
      </c>
      <c r="O19" s="88" t="str">
        <f aca="false">IF($B19=O$2,"-",IF(COUNTIF(CORRIDA!$M:$M,$B19&amp;" d. "&amp;O$2)=0,"",COUNTIF(CORRIDA!$M:$M,$B19&amp;" d. "&amp;O$2)))</f>
        <v/>
      </c>
      <c r="P19" s="88" t="str">
        <f aca="false">IF($B19=P$2,"-",IF(COUNTIF(CORRIDA!$M:$M,$B19&amp;" d. "&amp;P$2)=0,"",COUNTIF(CORRIDA!$M:$M,$B19&amp;" d. "&amp;P$2)))</f>
        <v/>
      </c>
      <c r="Q19" s="88" t="str">
        <f aca="false">IF($B19=Q$2,"-",IF(COUNTIF(CORRIDA!$M:$M,$B19&amp;" d. "&amp;Q$2)=0,"",COUNTIF(CORRIDA!$M:$M,$B19&amp;" d. "&amp;Q$2)))</f>
        <v/>
      </c>
      <c r="R19" s="88" t="str">
        <f aca="false">IF($B19=R$2,"-",IF(COUNTIF(CORRIDA!$M:$M,$B19&amp;" d. "&amp;R$2)=0,"",COUNTIF(CORRIDA!$M:$M,$B19&amp;" d. "&amp;R$2)))</f>
        <v/>
      </c>
      <c r="S19" s="88" t="str">
        <f aca="false">IF($B19=S$2,"-",IF(COUNTIF(CORRIDA!$M:$M,$B19&amp;" d. "&amp;S$2)=0,"",COUNTIF(CORRIDA!$M:$M,$B19&amp;" d. "&amp;S$2)))</f>
        <v>-</v>
      </c>
      <c r="T19" s="88" t="str">
        <f aca="false">IF($B19=T$2,"-",IF(COUNTIF(CORRIDA!$M:$M,$B19&amp;" d. "&amp;T$2)=0,"",COUNTIF(CORRIDA!$M:$M,$B19&amp;" d. "&amp;T$2)))</f>
        <v/>
      </c>
      <c r="U19" s="88" t="str">
        <f aca="false">IF($B19=U$2,"-",IF(COUNTIF(CORRIDA!$M:$M,$B19&amp;" d. "&amp;U$2)=0,"",COUNTIF(CORRIDA!$M:$M,$B19&amp;" d. "&amp;U$2)))</f>
        <v/>
      </c>
      <c r="V19" s="88" t="str">
        <f aca="false">IF($B19=V$2,"-",IF(COUNTIF(CORRIDA!$M:$M,$B19&amp;" d. "&amp;V$2)=0,"",COUNTIF(CORRIDA!$M:$M,$B19&amp;" d. "&amp;V$2)))</f>
        <v/>
      </c>
      <c r="W19" s="88" t="str">
        <f aca="false">IF($B19=W$2,"-",IF(COUNTIF(CORRIDA!$M:$M,$B19&amp;" d. "&amp;W$2)=0,"",COUNTIF(CORRIDA!$M:$M,$B19&amp;" d. "&amp;W$2)))</f>
        <v/>
      </c>
      <c r="X19" s="88" t="str">
        <f aca="false">IF($B19=X$2,"-",IF(COUNTIF(CORRIDA!$M:$M,$B19&amp;" d. "&amp;X$2)=0,"",COUNTIF(CORRIDA!$M:$M,$B19&amp;" d. "&amp;X$2)))</f>
        <v/>
      </c>
      <c r="Y19" s="88" t="n">
        <f aca="false">IF($B19=Y$2,"-",IF(COUNTIF(CORRIDA!$M:$M,$B19&amp;" d. "&amp;Y$2)=0,"",COUNTIF(CORRIDA!$M:$M,$B19&amp;" d. "&amp;Y$2)))</f>
        <v>2</v>
      </c>
      <c r="Z19" s="88" t="n">
        <f aca="false">IF($B19=Z$2,"-",IF(COUNTIF(CORRIDA!$M:$M,$B19&amp;" d. "&amp;Z$2)=0,"",COUNTIF(CORRIDA!$M:$M,$B19&amp;" d. "&amp;Z$2)))</f>
        <v>1</v>
      </c>
      <c r="AA19" s="88" t="str">
        <f aca="false">IF($B19=AA$2,"-",IF(COUNTIF(CORRIDA!$M:$M,$B19&amp;" d. "&amp;AA$2)=0,"",COUNTIF(CORRIDA!$M:$M,$B19&amp;" d. "&amp;AA$2)))</f>
        <v/>
      </c>
      <c r="AB19" s="88" t="str">
        <f aca="false">IF($B19=AB$2,"-",IF(COUNTIF(CORRIDA!$M:$M,$B19&amp;" d. "&amp;AB$2)=0,"",COUNTIF(CORRIDA!$M:$M,$B19&amp;" d. "&amp;AB$2)))</f>
        <v/>
      </c>
      <c r="AC19" s="88" t="str">
        <f aca="false">IF($B19=AC$2,"-",IF(COUNTIF(CORRIDA!$M:$M,$B19&amp;" d. "&amp;AC$2)=0,"",COUNTIF(CORRIDA!$M:$M,$B19&amp;" d. "&amp;AC$2)))</f>
        <v/>
      </c>
      <c r="AD19" s="88" t="str">
        <f aca="false">IF($B19=AD$2,"-",IF(COUNTIF(CORRIDA!$M:$M,$B19&amp;" d. "&amp;AD$2)=0,"",COUNTIF(CORRIDA!$M:$M,$B19&amp;" d. "&amp;AD$2)))</f>
        <v/>
      </c>
      <c r="AE19" s="88" t="n">
        <f aca="false">IF($B19=AE$2,"-",IF(COUNTIF(CORRIDA!$M:$M,$B19&amp;" d. "&amp;AE$2)=0,"",COUNTIF(CORRIDA!$M:$M,$B19&amp;" d. "&amp;AE$2)))</f>
        <v>1</v>
      </c>
      <c r="AF19" s="88" t="str">
        <f aca="false">IF($B19=AF$2,"-",IF(COUNTIF(CORRIDA!$M:$M,$B19&amp;" d. "&amp;AF$2)=0,"",COUNTIF(CORRIDA!$M:$M,$B19&amp;" d. "&amp;AF$2)))</f>
        <v/>
      </c>
      <c r="AG19" s="88" t="str">
        <f aca="false">IF($B19=AG$2,"-",IF(COUNTIF(CORRIDA!$M:$M,$B19&amp;" d. "&amp;AG$2)=0,"",COUNTIF(CORRIDA!$M:$M,$B19&amp;" d. "&amp;AG$2)))</f>
        <v/>
      </c>
      <c r="AH19" s="88" t="str">
        <f aca="false">IF($B19=AH$2,"-",IF(COUNTIF(CORRIDA!$M:$M,$B19&amp;" d. "&amp;AH$2)=0,"",COUNTIF(CORRIDA!$M:$M,$B19&amp;" d. "&amp;AH$2)))</f>
        <v/>
      </c>
      <c r="AI19" s="88" t="str">
        <f aca="false">IF($B19=AI$2,"-",IF(COUNTIF(CORRIDA!$M:$M,$B19&amp;" d. "&amp;AI$2)=0,"",COUNTIF(CORRIDA!$M:$M,$B19&amp;" d. "&amp;AI$2)))</f>
        <v/>
      </c>
      <c r="AJ19" s="88" t="str">
        <f aca="false">IF($B19=AJ$2,"-",IF(COUNTIF(CORRIDA!$M:$M,$B19&amp;" d. "&amp;AJ$2)=0,"",COUNTIF(CORRIDA!$M:$M,$B19&amp;" d. "&amp;AJ$2)))</f>
        <v/>
      </c>
      <c r="AK19" s="88" t="str">
        <f aca="false">IF($B19=AK$2,"-",IF(COUNTIF(CORRIDA!$M:$M,$B19&amp;" d. "&amp;AK$2)=0,"",COUNTIF(CORRIDA!$M:$M,$B19&amp;" d. "&amp;AK$2)))</f>
        <v/>
      </c>
      <c r="AL19" s="88" t="str">
        <f aca="false">IF($B19=AL$2,"-",IF(COUNTIF(CORRIDA!$M:$M,$B19&amp;" d. "&amp;AL$2)=0,"",COUNTIF(CORRIDA!$M:$M,$B19&amp;" d. "&amp;AL$2)))</f>
        <v/>
      </c>
      <c r="AM19" s="88" t="str">
        <f aca="false">IF($B19=AM$2,"-",IF(COUNTIF(CORRIDA!$M:$M,$B19&amp;" d. "&amp;AM$2)=0,"",COUNTIF(CORRIDA!$M:$M,$B19&amp;" d. "&amp;AM$2)))</f>
        <v/>
      </c>
      <c r="AN19" s="88" t="str">
        <f aca="false">IF($B19=AN$2,"-",IF(COUNTIF(CORRIDA!$M:$M,$B19&amp;" d. "&amp;AN$2)=0,"",COUNTIF(CORRIDA!$M:$M,$B19&amp;" d. "&amp;AN$2)))</f>
        <v/>
      </c>
      <c r="AO19" s="88" t="str">
        <f aca="false">IF($B19=AO$2,"-",IF(COUNTIF(CORRIDA!$M:$M,$B19&amp;" d. "&amp;AO$2)=0,"",COUNTIF(CORRIDA!$M:$M,$B19&amp;" d. "&amp;AO$2)))</f>
        <v/>
      </c>
      <c r="AP19" s="88" t="str">
        <f aca="false">IF($B19=AP$2,"-",IF(COUNTIF(CORRIDA!$M:$M,$B19&amp;" d. "&amp;AP$2)=0,"",COUNTIF(CORRIDA!$M:$M,$B19&amp;" d. "&amp;AP$2)))</f>
        <v/>
      </c>
      <c r="AQ19" s="88" t="str">
        <f aca="false">IF($B19=AQ$2,"-",IF(COUNTIF(CORRIDA!$M:$M,$B19&amp;" d. "&amp;AQ$2)=0,"",COUNTIF(CORRIDA!$M:$M,$B19&amp;" d. "&amp;AQ$2)))</f>
        <v/>
      </c>
      <c r="AR19" s="88" t="n">
        <f aca="false">IF($B19=AR$2,"-",IF(COUNTIF(CORRIDA!$M:$M,$B19&amp;" d. "&amp;AR$2)=0,"",COUNTIF(CORRIDA!$M:$M,$B19&amp;" d. "&amp;AR$2)))</f>
        <v>1</v>
      </c>
      <c r="AS19" s="88" t="str">
        <f aca="false">IF($B19=AS$2,"-",IF(COUNTIF(CORRIDA!$M:$M,$B19&amp;" d. "&amp;AS$2)=0,"",COUNTIF(CORRIDA!$M:$M,$B19&amp;" d. "&amp;AS$2)))</f>
        <v/>
      </c>
      <c r="AT19" s="88" t="str">
        <f aca="false">IF($B19=AT$2,"-",IF(COUNTIF(CORRIDA!$M:$M,$B19&amp;" d. "&amp;AT$2)=0,"",COUNTIF(CORRIDA!$M:$M,$B19&amp;" d. "&amp;AT$2)))</f>
        <v/>
      </c>
      <c r="AU19" s="88" t="str">
        <f aca="false">IF($B19=AU$2,"-",IF(COUNTIF(CORRIDA!$M:$M,$B19&amp;" d. "&amp;AU$2)=0,"",COUNTIF(CORRIDA!$M:$M,$B19&amp;" d. "&amp;AU$2)))</f>
        <v/>
      </c>
      <c r="AV19" s="88" t="str">
        <f aca="false">IF($B19=AV$2,"-",IF(COUNTIF(CORRIDA!$M:$M,$B19&amp;" d. "&amp;AV$2)=0,"",COUNTIF(CORRIDA!$M:$M,$B19&amp;" d. "&amp;AV$2)))</f>
        <v/>
      </c>
      <c r="AW19" s="88" t="str">
        <f aca="false">IF($B19=AW$2,"-",IF(COUNTIF(CORRIDA!$M:$M,$B19&amp;" d. "&amp;AW$2)=0,"",COUNTIF(CORRIDA!$M:$M,$B19&amp;" d. "&amp;AW$2)))</f>
        <v/>
      </c>
      <c r="AX19" s="88" t="str">
        <f aca="false">IF($B19=AX$2,"-",IF(COUNTIF(CORRIDA!$M:$M,$B19&amp;" d. "&amp;AX$2)=0,"",COUNTIF(CORRIDA!$M:$M,$B19&amp;" d. "&amp;AX$2)))</f>
        <v/>
      </c>
      <c r="AY19" s="88" t="str">
        <f aca="false">IF($B19=AY$2,"-",IF(COUNTIF(CORRIDA!$M:$M,$B19&amp;" d. "&amp;AY$2)=0,"",COUNTIF(CORRIDA!$M:$M,$B19&amp;" d. "&amp;AY$2)))</f>
        <v/>
      </c>
      <c r="AZ19" s="88" t="str">
        <f aca="false">IF($B19=AZ$2,"-",IF(COUNTIF(CORRIDA!$M:$M,$B19&amp;" d. "&amp;AZ$2)=0,"",COUNTIF(CORRIDA!$M:$M,$B19&amp;" d. "&amp;AZ$2)))</f>
        <v/>
      </c>
      <c r="BA19" s="89" t="n">
        <f aca="false">SUM(C19:AZ19)</f>
        <v>5</v>
      </c>
      <c r="BE19" s="87" t="str">
        <f aca="false">B19</f>
        <v>Flavio</v>
      </c>
      <c r="BF19" s="90" t="str">
        <f aca="false">IF($B19=BF$2,"-",IF(COUNTIF(CORRIDA!$M:$M,$B19&amp;" d. "&amp;BF$2)+COUNTIF(CORRIDA!$M:$M,BF$2&amp;" d. "&amp;$B19)=0,"",COUNTIF(CORRIDA!$M:$M,$B19&amp;" d. "&amp;BF$2)+COUNTIF(CORRIDA!$M:$M,BF$2&amp;" d. "&amp;$B19)))</f>
        <v/>
      </c>
      <c r="BG19" s="90" t="str">
        <f aca="false">IF($B19=BG$2,"-",IF(COUNTIF(CORRIDA!$M:$M,$B19&amp;" d. "&amp;BG$2)+COUNTIF(CORRIDA!$M:$M,BG$2&amp;" d. "&amp;$B19)=0,"",COUNTIF(CORRIDA!$M:$M,$B19&amp;" d. "&amp;BG$2)+COUNTIF(CORRIDA!$M:$M,BG$2&amp;" d. "&amp;$B19)))</f>
        <v/>
      </c>
      <c r="BH19" s="90" t="str">
        <f aca="false">IF($B19=BH$2,"-",IF(COUNTIF(CORRIDA!$M:$M,$B19&amp;" d. "&amp;BH$2)+COUNTIF(CORRIDA!$M:$M,BH$2&amp;" d. "&amp;$B19)=0,"",COUNTIF(CORRIDA!$M:$M,$B19&amp;" d. "&amp;BH$2)+COUNTIF(CORRIDA!$M:$M,BH$2&amp;" d. "&amp;$B19)))</f>
        <v/>
      </c>
      <c r="BI19" s="90" t="n">
        <f aca="false">IF($B19=BI$2,"-",IF(COUNTIF(CORRIDA!$M:$M,$B19&amp;" d. "&amp;BI$2)+COUNTIF(CORRIDA!$M:$M,BI$2&amp;" d. "&amp;$B19)=0,"",COUNTIF(CORRIDA!$M:$M,$B19&amp;" d. "&amp;BI$2)+COUNTIF(CORRIDA!$M:$M,BI$2&amp;" d. "&amp;$B19)))</f>
        <v>1</v>
      </c>
      <c r="BJ19" s="90" t="str">
        <f aca="false">IF($B19=BJ$2,"-",IF(COUNTIF(CORRIDA!$M:$M,$B19&amp;" d. "&amp;BJ$2)+COUNTIF(CORRIDA!$M:$M,BJ$2&amp;" d. "&amp;$B19)=0,"",COUNTIF(CORRIDA!$M:$M,$B19&amp;" d. "&amp;BJ$2)+COUNTIF(CORRIDA!$M:$M,BJ$2&amp;" d. "&amp;$B19)))</f>
        <v/>
      </c>
      <c r="BK19" s="90" t="str">
        <f aca="false">IF($B19=BK$2,"-",IF(COUNTIF(CORRIDA!$M:$M,$B19&amp;" d. "&amp;BK$2)+COUNTIF(CORRIDA!$M:$M,BK$2&amp;" d. "&amp;$B19)=0,"",COUNTIF(CORRIDA!$M:$M,$B19&amp;" d. "&amp;BK$2)+COUNTIF(CORRIDA!$M:$M,BK$2&amp;" d. "&amp;$B19)))</f>
        <v/>
      </c>
      <c r="BL19" s="90" t="str">
        <f aca="false">IF($B19=BL$2,"-",IF(COUNTIF(CORRIDA!$M:$M,$B19&amp;" d. "&amp;BL$2)+COUNTIF(CORRIDA!$M:$M,BL$2&amp;" d. "&amp;$B19)=0,"",COUNTIF(CORRIDA!$M:$M,$B19&amp;" d. "&amp;BL$2)+COUNTIF(CORRIDA!$M:$M,BL$2&amp;" d. "&amp;$B19)))</f>
        <v/>
      </c>
      <c r="BM19" s="90" t="str">
        <f aca="false">IF($B19=BM$2,"-",IF(COUNTIF(CORRIDA!$M:$M,$B19&amp;" d. "&amp;BM$2)+COUNTIF(CORRIDA!$M:$M,BM$2&amp;" d. "&amp;$B19)=0,"",COUNTIF(CORRIDA!$M:$M,$B19&amp;" d. "&amp;BM$2)+COUNTIF(CORRIDA!$M:$M,BM$2&amp;" d. "&amp;$B19)))</f>
        <v/>
      </c>
      <c r="BN19" s="90" t="str">
        <f aca="false">IF($B19=BN$2,"-",IF(COUNTIF(CORRIDA!$M:$M,$B19&amp;" d. "&amp;BN$2)+COUNTIF(CORRIDA!$M:$M,BN$2&amp;" d. "&amp;$B19)=0,"",COUNTIF(CORRIDA!$M:$M,$B19&amp;" d. "&amp;BN$2)+COUNTIF(CORRIDA!$M:$M,BN$2&amp;" d. "&amp;$B19)))</f>
        <v/>
      </c>
      <c r="BO19" s="90" t="str">
        <f aca="false">IF($B19=BO$2,"-",IF(COUNTIF(CORRIDA!$M:$M,$B19&amp;" d. "&amp;BO$2)+COUNTIF(CORRIDA!$M:$M,BO$2&amp;" d. "&amp;$B19)=0,"",COUNTIF(CORRIDA!$M:$M,$B19&amp;" d. "&amp;BO$2)+COUNTIF(CORRIDA!$M:$M,BO$2&amp;" d. "&amp;$B19)))</f>
        <v/>
      </c>
      <c r="BP19" s="90" t="str">
        <f aca="false">IF($B19=BP$2,"-",IF(COUNTIF(CORRIDA!$M:$M,$B19&amp;" d. "&amp;BP$2)+COUNTIF(CORRIDA!$M:$M,BP$2&amp;" d. "&amp;$B19)=0,"",COUNTIF(CORRIDA!$M:$M,$B19&amp;" d. "&amp;BP$2)+COUNTIF(CORRIDA!$M:$M,BP$2&amp;" d. "&amp;$B19)))</f>
        <v/>
      </c>
      <c r="BQ19" s="90" t="str">
        <f aca="false">IF($B19=BQ$2,"-",IF(COUNTIF(CORRIDA!$M:$M,$B19&amp;" d. "&amp;BQ$2)+COUNTIF(CORRIDA!$M:$M,BQ$2&amp;" d. "&amp;$B19)=0,"",COUNTIF(CORRIDA!$M:$M,$B19&amp;" d. "&amp;BQ$2)+COUNTIF(CORRIDA!$M:$M,BQ$2&amp;" d. "&amp;$B19)))</f>
        <v/>
      </c>
      <c r="BR19" s="90" t="str">
        <f aca="false">IF($B19=BR$2,"-",IF(COUNTIF(CORRIDA!$M:$M,$B19&amp;" d. "&amp;BR$2)+COUNTIF(CORRIDA!$M:$M,BR$2&amp;" d. "&amp;$B19)=0,"",COUNTIF(CORRIDA!$M:$M,$B19&amp;" d. "&amp;BR$2)+COUNTIF(CORRIDA!$M:$M,BR$2&amp;" d. "&amp;$B19)))</f>
        <v/>
      </c>
      <c r="BS19" s="90" t="str">
        <f aca="false">IF($B19=BS$2,"-",IF(COUNTIF(CORRIDA!$M:$M,$B19&amp;" d. "&amp;BS$2)+COUNTIF(CORRIDA!$M:$M,BS$2&amp;" d. "&amp;$B19)=0,"",COUNTIF(CORRIDA!$M:$M,$B19&amp;" d. "&amp;BS$2)+COUNTIF(CORRIDA!$M:$M,BS$2&amp;" d. "&amp;$B19)))</f>
        <v/>
      </c>
      <c r="BT19" s="90" t="str">
        <f aca="false">IF($B19=BT$2,"-",IF(COUNTIF(CORRIDA!$M:$M,$B19&amp;" d. "&amp;BT$2)+COUNTIF(CORRIDA!$M:$M,BT$2&amp;" d. "&amp;$B19)=0,"",COUNTIF(CORRIDA!$M:$M,$B19&amp;" d. "&amp;BT$2)+COUNTIF(CORRIDA!$M:$M,BT$2&amp;" d. "&amp;$B19)))</f>
        <v/>
      </c>
      <c r="BU19" s="90" t="str">
        <f aca="false">IF($B19=BU$2,"-",IF(COUNTIF(CORRIDA!$M:$M,$B19&amp;" d. "&amp;BU$2)+COUNTIF(CORRIDA!$M:$M,BU$2&amp;" d. "&amp;$B19)=0,"",COUNTIF(CORRIDA!$M:$M,$B19&amp;" d. "&amp;BU$2)+COUNTIF(CORRIDA!$M:$M,BU$2&amp;" d. "&amp;$B19)))</f>
        <v/>
      </c>
      <c r="BV19" s="90" t="str">
        <f aca="false">IF($B19=BV$2,"-",IF(COUNTIF(CORRIDA!$M:$M,$B19&amp;" d. "&amp;BV$2)+COUNTIF(CORRIDA!$M:$M,BV$2&amp;" d. "&amp;$B19)=0,"",COUNTIF(CORRIDA!$M:$M,$B19&amp;" d. "&amp;BV$2)+COUNTIF(CORRIDA!$M:$M,BV$2&amp;" d. "&amp;$B19)))</f>
        <v>-</v>
      </c>
      <c r="BW19" s="90" t="str">
        <f aca="false">IF($B19=BW$2,"-",IF(COUNTIF(CORRIDA!$M:$M,$B19&amp;" d. "&amp;BW$2)+COUNTIF(CORRIDA!$M:$M,BW$2&amp;" d. "&amp;$B19)=0,"",COUNTIF(CORRIDA!$M:$M,$B19&amp;" d. "&amp;BW$2)+COUNTIF(CORRIDA!$M:$M,BW$2&amp;" d. "&amp;$B19)))</f>
        <v/>
      </c>
      <c r="BX19" s="90" t="str">
        <f aca="false">IF($B19=BX$2,"-",IF(COUNTIF(CORRIDA!$M:$M,$B19&amp;" d. "&amp;BX$2)+COUNTIF(CORRIDA!$M:$M,BX$2&amp;" d. "&amp;$B19)=0,"",COUNTIF(CORRIDA!$M:$M,$B19&amp;" d. "&amp;BX$2)+COUNTIF(CORRIDA!$M:$M,BX$2&amp;" d. "&amp;$B19)))</f>
        <v/>
      </c>
      <c r="BY19" s="90" t="str">
        <f aca="false">IF($B19=BY$2,"-",IF(COUNTIF(CORRIDA!$M:$M,$B19&amp;" d. "&amp;BY$2)+COUNTIF(CORRIDA!$M:$M,BY$2&amp;" d. "&amp;$B19)=0,"",COUNTIF(CORRIDA!$M:$M,$B19&amp;" d. "&amp;BY$2)+COUNTIF(CORRIDA!$M:$M,BY$2&amp;" d. "&amp;$B19)))</f>
        <v/>
      </c>
      <c r="BZ19" s="90" t="str">
        <f aca="false">IF($B19=BZ$2,"-",IF(COUNTIF(CORRIDA!$M:$M,$B19&amp;" d. "&amp;BZ$2)+COUNTIF(CORRIDA!$M:$M,BZ$2&amp;" d. "&amp;$B19)=0,"",COUNTIF(CORRIDA!$M:$M,$B19&amp;" d. "&amp;BZ$2)+COUNTIF(CORRIDA!$M:$M,BZ$2&amp;" d. "&amp;$B19)))</f>
        <v/>
      </c>
      <c r="CA19" s="90" t="str">
        <f aca="false">IF($B19=CA$2,"-",IF(COUNTIF(CORRIDA!$M:$M,$B19&amp;" d. "&amp;CA$2)+COUNTIF(CORRIDA!$M:$M,CA$2&amp;" d. "&amp;$B19)=0,"",COUNTIF(CORRIDA!$M:$M,$B19&amp;" d. "&amp;CA$2)+COUNTIF(CORRIDA!$M:$M,CA$2&amp;" d. "&amp;$B19)))</f>
        <v/>
      </c>
      <c r="CB19" s="90" t="n">
        <f aca="false">IF($B19=CB$2,"-",IF(COUNTIF(CORRIDA!$M:$M,$B19&amp;" d. "&amp;CB$2)+COUNTIF(CORRIDA!$M:$M,CB$2&amp;" d. "&amp;$B19)=0,"",COUNTIF(CORRIDA!$M:$M,$B19&amp;" d. "&amp;CB$2)+COUNTIF(CORRIDA!$M:$M,CB$2&amp;" d. "&amp;$B19)))</f>
        <v>2</v>
      </c>
      <c r="CC19" s="90" t="n">
        <f aca="false">IF($B19=CC$2,"-",IF(COUNTIF(CORRIDA!$M:$M,$B19&amp;" d. "&amp;CC$2)+COUNTIF(CORRIDA!$M:$M,CC$2&amp;" d. "&amp;$B19)=0,"",COUNTIF(CORRIDA!$M:$M,$B19&amp;" d. "&amp;CC$2)+COUNTIF(CORRIDA!$M:$M,CC$2&amp;" d. "&amp;$B19)))</f>
        <v>1</v>
      </c>
      <c r="CD19" s="90" t="str">
        <f aca="false">IF($B19=CD$2,"-",IF(COUNTIF(CORRIDA!$M:$M,$B19&amp;" d. "&amp;CD$2)+COUNTIF(CORRIDA!$M:$M,CD$2&amp;" d. "&amp;$B19)=0,"",COUNTIF(CORRIDA!$M:$M,$B19&amp;" d. "&amp;CD$2)+COUNTIF(CORRIDA!$M:$M,CD$2&amp;" d. "&amp;$B19)))</f>
        <v/>
      </c>
      <c r="CE19" s="90" t="n">
        <f aca="false">IF($B19=CE$2,"-",IF(COUNTIF(CORRIDA!$M:$M,$B19&amp;" d. "&amp;CE$2)+COUNTIF(CORRIDA!$M:$M,CE$2&amp;" d. "&amp;$B19)=0,"",COUNTIF(CORRIDA!$M:$M,$B19&amp;" d. "&amp;CE$2)+COUNTIF(CORRIDA!$M:$M,CE$2&amp;" d. "&amp;$B19)))</f>
        <v>1</v>
      </c>
      <c r="CF19" s="90" t="str">
        <f aca="false">IF($B19=CF$2,"-",IF(COUNTIF(CORRIDA!$M:$M,$B19&amp;" d. "&amp;CF$2)+COUNTIF(CORRIDA!$M:$M,CF$2&amp;" d. "&amp;$B19)=0,"",COUNTIF(CORRIDA!$M:$M,$B19&amp;" d. "&amp;CF$2)+COUNTIF(CORRIDA!$M:$M,CF$2&amp;" d. "&amp;$B19)))</f>
        <v/>
      </c>
      <c r="CG19" s="90" t="str">
        <f aca="false">IF($B19=CG$2,"-",IF(COUNTIF(CORRIDA!$M:$M,$B19&amp;" d. "&amp;CG$2)+COUNTIF(CORRIDA!$M:$M,CG$2&amp;" d. "&amp;$B19)=0,"",COUNTIF(CORRIDA!$M:$M,$B19&amp;" d. "&amp;CG$2)+COUNTIF(CORRIDA!$M:$M,CG$2&amp;" d. "&amp;$B19)))</f>
        <v/>
      </c>
      <c r="CH19" s="90" t="n">
        <f aca="false">IF($B19=CH$2,"-",IF(COUNTIF(CORRIDA!$M:$M,$B19&amp;" d. "&amp;CH$2)+COUNTIF(CORRIDA!$M:$M,CH$2&amp;" d. "&amp;$B19)=0,"",COUNTIF(CORRIDA!$M:$M,$B19&amp;" d. "&amp;CH$2)+COUNTIF(CORRIDA!$M:$M,CH$2&amp;" d. "&amp;$B19)))</f>
        <v>2</v>
      </c>
      <c r="CI19" s="90" t="str">
        <f aca="false">IF($B19=CI$2,"-",IF(COUNTIF(CORRIDA!$M:$M,$B19&amp;" d. "&amp;CI$2)+COUNTIF(CORRIDA!$M:$M,CI$2&amp;" d. "&amp;$B19)=0,"",COUNTIF(CORRIDA!$M:$M,$B19&amp;" d. "&amp;CI$2)+COUNTIF(CORRIDA!$M:$M,CI$2&amp;" d. "&amp;$B19)))</f>
        <v/>
      </c>
      <c r="CJ19" s="90" t="str">
        <f aca="false">IF($B19=CJ$2,"-",IF(COUNTIF(CORRIDA!$M:$M,$B19&amp;" d. "&amp;CJ$2)+COUNTIF(CORRIDA!$M:$M,CJ$2&amp;" d. "&amp;$B19)=0,"",COUNTIF(CORRIDA!$M:$M,$B19&amp;" d. "&amp;CJ$2)+COUNTIF(CORRIDA!$M:$M,CJ$2&amp;" d. "&amp;$B19)))</f>
        <v/>
      </c>
      <c r="CK19" s="90" t="str">
        <f aca="false">IF($B19=CK$2,"-",IF(COUNTIF(CORRIDA!$M:$M,$B19&amp;" d. "&amp;CK$2)+COUNTIF(CORRIDA!$M:$M,CK$2&amp;" d. "&amp;$B19)=0,"",COUNTIF(CORRIDA!$M:$M,$B19&amp;" d. "&amp;CK$2)+COUNTIF(CORRIDA!$M:$M,CK$2&amp;" d. "&amp;$B19)))</f>
        <v/>
      </c>
      <c r="CL19" s="90" t="str">
        <f aca="false">IF($B19=CL$2,"-",IF(COUNTIF(CORRIDA!$M:$M,$B19&amp;" d. "&amp;CL$2)+COUNTIF(CORRIDA!$M:$M,CL$2&amp;" d. "&amp;$B19)=0,"",COUNTIF(CORRIDA!$M:$M,$B19&amp;" d. "&amp;CL$2)+COUNTIF(CORRIDA!$M:$M,CL$2&amp;" d. "&amp;$B19)))</f>
        <v/>
      </c>
      <c r="CM19" s="90" t="str">
        <f aca="false">IF($B19=CM$2,"-",IF(COUNTIF(CORRIDA!$M:$M,$B19&amp;" d. "&amp;CM$2)+COUNTIF(CORRIDA!$M:$M,CM$2&amp;" d. "&amp;$B19)=0,"",COUNTIF(CORRIDA!$M:$M,$B19&amp;" d. "&amp;CM$2)+COUNTIF(CORRIDA!$M:$M,CM$2&amp;" d. "&amp;$B19)))</f>
        <v/>
      </c>
      <c r="CN19" s="90" t="str">
        <f aca="false">IF($B19=CN$2,"-",IF(COUNTIF(CORRIDA!$M:$M,$B19&amp;" d. "&amp;CN$2)+COUNTIF(CORRIDA!$M:$M,CN$2&amp;" d. "&amp;$B19)=0,"",COUNTIF(CORRIDA!$M:$M,$B19&amp;" d. "&amp;CN$2)+COUNTIF(CORRIDA!$M:$M,CN$2&amp;" d. "&amp;$B19)))</f>
        <v/>
      </c>
      <c r="CO19" s="90" t="str">
        <f aca="false">IF($B19=CO$2,"-",IF(COUNTIF(CORRIDA!$M:$M,$B19&amp;" d. "&amp;CO$2)+COUNTIF(CORRIDA!$M:$M,CO$2&amp;" d. "&amp;$B19)=0,"",COUNTIF(CORRIDA!$M:$M,$B19&amp;" d. "&amp;CO$2)+COUNTIF(CORRIDA!$M:$M,CO$2&amp;" d. "&amp;$B19)))</f>
        <v/>
      </c>
      <c r="CP19" s="90" t="str">
        <f aca="false">IF($B19=CP$2,"-",IF(COUNTIF(CORRIDA!$M:$M,$B19&amp;" d. "&amp;CP$2)+COUNTIF(CORRIDA!$M:$M,CP$2&amp;" d. "&amp;$B19)=0,"",COUNTIF(CORRIDA!$M:$M,$B19&amp;" d. "&amp;CP$2)+COUNTIF(CORRIDA!$M:$M,CP$2&amp;" d. "&amp;$B19)))</f>
        <v/>
      </c>
      <c r="CQ19" s="90" t="str">
        <f aca="false">IF($B19=CQ$2,"-",IF(COUNTIF(CORRIDA!$M:$M,$B19&amp;" d. "&amp;CQ$2)+COUNTIF(CORRIDA!$M:$M,CQ$2&amp;" d. "&amp;$B19)=0,"",COUNTIF(CORRIDA!$M:$M,$B19&amp;" d. "&amp;CQ$2)+COUNTIF(CORRIDA!$M:$M,CQ$2&amp;" d. "&amp;$B19)))</f>
        <v/>
      </c>
      <c r="CR19" s="90" t="n">
        <f aca="false">IF($B19=CR$2,"-",IF(COUNTIF(CORRIDA!$M:$M,$B19&amp;" d. "&amp;CR$2)+COUNTIF(CORRIDA!$M:$M,CR$2&amp;" d. "&amp;$B19)=0,"",COUNTIF(CORRIDA!$M:$M,$B19&amp;" d. "&amp;CR$2)+COUNTIF(CORRIDA!$M:$M,CR$2&amp;" d. "&amp;$B19)))</f>
        <v>1</v>
      </c>
      <c r="CS19" s="90" t="str">
        <f aca="false">IF($B19=CS$2,"-",IF(COUNTIF(CORRIDA!$M:$M,$B19&amp;" d. "&amp;CS$2)+COUNTIF(CORRIDA!$M:$M,CS$2&amp;" d. "&amp;$B19)=0,"",COUNTIF(CORRIDA!$M:$M,$B19&amp;" d. "&amp;CS$2)+COUNTIF(CORRIDA!$M:$M,CS$2&amp;" d. "&amp;$B19)))</f>
        <v/>
      </c>
      <c r="CT19" s="90" t="str">
        <f aca="false">IF($B19=CT$2,"-",IF(COUNTIF(CORRIDA!$M:$M,$B19&amp;" d. "&amp;CT$2)+COUNTIF(CORRIDA!$M:$M,CT$2&amp;" d. "&amp;$B19)=0,"",COUNTIF(CORRIDA!$M:$M,$B19&amp;" d. "&amp;CT$2)+COUNTIF(CORRIDA!$M:$M,CT$2&amp;" d. "&amp;$B19)))</f>
        <v/>
      </c>
      <c r="CU19" s="90" t="n">
        <f aca="false">IF($B19=CU$2,"-",IF(COUNTIF(CORRIDA!$M:$M,$B19&amp;" d. "&amp;CU$2)+COUNTIF(CORRIDA!$M:$M,CU$2&amp;" d. "&amp;$B19)=0,"",COUNTIF(CORRIDA!$M:$M,$B19&amp;" d. "&amp;CU$2)+COUNTIF(CORRIDA!$M:$M,CU$2&amp;" d. "&amp;$B19)))</f>
        <v>1</v>
      </c>
      <c r="CV19" s="90" t="str">
        <f aca="false">IF($B19=CV$2,"-",IF(COUNTIF(CORRIDA!$M:$M,$B19&amp;" d. "&amp;CV$2)+COUNTIF(CORRIDA!$M:$M,CV$2&amp;" d. "&amp;$B19)=0,"",COUNTIF(CORRIDA!$M:$M,$B19&amp;" d. "&amp;CV$2)+COUNTIF(CORRIDA!$M:$M,CV$2&amp;" d. "&amp;$B19)))</f>
        <v/>
      </c>
      <c r="CW19" s="90" t="str">
        <f aca="false">IF($B19=CW$2,"-",IF(COUNTIF(CORRIDA!$M:$M,$B19&amp;" d. "&amp;CW$2)+COUNTIF(CORRIDA!$M:$M,CW$2&amp;" d. "&amp;$B19)=0,"",COUNTIF(CORRIDA!$M:$M,$B19&amp;" d. "&amp;CW$2)+COUNTIF(CORRIDA!$M:$M,CW$2&amp;" d. "&amp;$B19)))</f>
        <v/>
      </c>
      <c r="CX19" s="90" t="str">
        <f aca="false">IF($B19=CX$2,"-",IF(COUNTIF(CORRIDA!$M:$M,$B19&amp;" d. "&amp;CX$2)+COUNTIF(CORRIDA!$M:$M,CX$2&amp;" d. "&amp;$B19)=0,"",COUNTIF(CORRIDA!$M:$M,$B19&amp;" d. "&amp;CX$2)+COUNTIF(CORRIDA!$M:$M,CX$2&amp;" d. "&amp;$B19)))</f>
        <v/>
      </c>
      <c r="CY19" s="90" t="n">
        <f aca="false">IF($B19=CY$2,"-",IF(COUNTIF(CORRIDA!$M:$M,$B19&amp;" d. "&amp;CY$2)+COUNTIF(CORRIDA!$M:$M,CY$2&amp;" d. "&amp;$B19)=0,"",COUNTIF(CORRIDA!$M:$M,$B19&amp;" d. "&amp;CY$2)+COUNTIF(CORRIDA!$M:$M,CY$2&amp;" d. "&amp;$B19)))</f>
        <v>1</v>
      </c>
      <c r="CZ19" s="90" t="str">
        <f aca="false">IF($B19=CZ$2,"-",IF(COUNTIF(CORRIDA!$M:$M,$B19&amp;" d. "&amp;CZ$2)+COUNTIF(CORRIDA!$M:$M,CZ$2&amp;" d. "&amp;$B19)=0,"",COUNTIF(CORRIDA!$M:$M,$B19&amp;" d. "&amp;CZ$2)+COUNTIF(CORRIDA!$M:$M,CZ$2&amp;" d. "&amp;$B19)))</f>
        <v/>
      </c>
      <c r="DA19" s="90" t="str">
        <f aca="false">IF($B19=DA$2,"-",IF(COUNTIF(CORRIDA!$M:$M,$B19&amp;" d. "&amp;DA$2)+COUNTIF(CORRIDA!$M:$M,DA$2&amp;" d. "&amp;$B19)=0,"",COUNTIF(CORRIDA!$M:$M,$B19&amp;" d. "&amp;DA$2)+COUNTIF(CORRIDA!$M:$M,DA$2&amp;" d. "&amp;$B19)))</f>
        <v/>
      </c>
      <c r="DB19" s="90" t="str">
        <f aca="false">IF($B19=DB$2,"-",IF(COUNTIF(CORRIDA!$M:$M,$B19&amp;" d. "&amp;DB$2)+COUNTIF(CORRIDA!$M:$M,DB$2&amp;" d. "&amp;$B19)=0,"",COUNTIF(CORRIDA!$M:$M,$B19&amp;" d. "&amp;DB$2)+COUNTIF(CORRIDA!$M:$M,DB$2&amp;" d. "&amp;$B19)))</f>
        <v/>
      </c>
      <c r="DC19" s="90" t="str">
        <f aca="false">IF($B19=DC$2,"-",IF(COUNTIF(CORRIDA!$M:$M,$B19&amp;" d. "&amp;DC$2)+COUNTIF(CORRIDA!$M:$M,DC$2&amp;" d. "&amp;$B19)=0,"",COUNTIF(CORRIDA!$M:$M,$B19&amp;" d. "&amp;DC$2)+COUNTIF(CORRIDA!$M:$M,DC$2&amp;" d. "&amp;$B19)))</f>
        <v/>
      </c>
      <c r="DD19" s="89" t="n">
        <f aca="false">SUM(BF19:DC19)</f>
        <v>10</v>
      </c>
      <c r="DE19" s="91" t="n">
        <f aca="false">COUNTIF(BF19:DC19,"&gt;0")</f>
        <v>8</v>
      </c>
      <c r="DF19" s="92" t="n">
        <f aca="false">IF(COUNTIF(BF19:DC19,"&gt;0")&lt;10,0,QUOTIENT(COUNTIF(BF19:DC19,"&gt;0"),5)*50)</f>
        <v>0</v>
      </c>
      <c r="DG19" s="93"/>
      <c r="DH19" s="87" t="str">
        <f aca="false">BE19</f>
        <v>Flavio</v>
      </c>
      <c r="DI19" s="90" t="n">
        <f aca="false">IF($B19=DI$2,0,IF(COUNTIF(CORRIDA!$M:$M,$B19&amp;" d. "&amp;DI$2)+COUNTIF(CORRIDA!$M:$M,DI$2&amp;" d. "&amp;$B19)=0,0,COUNTIF(CORRIDA!$M:$M,$B19&amp;" d. "&amp;DI$2)+COUNTIF(CORRIDA!$M:$M,DI$2&amp;" d. "&amp;$B19)))</f>
        <v>0</v>
      </c>
      <c r="DJ19" s="90" t="n">
        <f aca="false">IF($B19=DJ$2,0,IF(COUNTIF(CORRIDA!$M:$M,$B19&amp;" d. "&amp;DJ$2)+COUNTIF(CORRIDA!$M:$M,DJ$2&amp;" d. "&amp;$B19)=0,0,COUNTIF(CORRIDA!$M:$M,$B19&amp;" d. "&amp;DJ$2)+COUNTIF(CORRIDA!$M:$M,DJ$2&amp;" d. "&amp;$B19)))</f>
        <v>0</v>
      </c>
      <c r="DK19" s="90" t="n">
        <f aca="false">IF($B19=DK$2,0,IF(COUNTIF(CORRIDA!$M:$M,$B19&amp;" d. "&amp;DK$2)+COUNTIF(CORRIDA!$M:$M,DK$2&amp;" d. "&amp;$B19)=0,0,COUNTIF(CORRIDA!$M:$M,$B19&amp;" d. "&amp;DK$2)+COUNTIF(CORRIDA!$M:$M,DK$2&amp;" d. "&amp;$B19)))</f>
        <v>0</v>
      </c>
      <c r="DL19" s="90" t="n">
        <f aca="false">IF($B19=DL$2,0,IF(COUNTIF(CORRIDA!$M:$M,$B19&amp;" d. "&amp;DL$2)+COUNTIF(CORRIDA!$M:$M,DL$2&amp;" d. "&amp;$B19)=0,0,COUNTIF(CORRIDA!$M:$M,$B19&amp;" d. "&amp;DL$2)+COUNTIF(CORRIDA!$M:$M,DL$2&amp;" d. "&amp;$B19)))</f>
        <v>1</v>
      </c>
      <c r="DM19" s="90" t="n">
        <f aca="false">IF($B19=DM$2,0,IF(COUNTIF(CORRIDA!$M:$M,$B19&amp;" d. "&amp;DM$2)+COUNTIF(CORRIDA!$M:$M,DM$2&amp;" d. "&amp;$B19)=0,0,COUNTIF(CORRIDA!$M:$M,$B19&amp;" d. "&amp;DM$2)+COUNTIF(CORRIDA!$M:$M,DM$2&amp;" d. "&amp;$B19)))</f>
        <v>0</v>
      </c>
      <c r="DN19" s="90" t="n">
        <f aca="false">IF($B19=DN$2,0,IF(COUNTIF(CORRIDA!$M:$M,$B19&amp;" d. "&amp;DN$2)+COUNTIF(CORRIDA!$M:$M,DN$2&amp;" d. "&amp;$B19)=0,0,COUNTIF(CORRIDA!$M:$M,$B19&amp;" d. "&amp;DN$2)+COUNTIF(CORRIDA!$M:$M,DN$2&amp;" d. "&amp;$B19)))</f>
        <v>0</v>
      </c>
      <c r="DO19" s="90" t="n">
        <f aca="false">IF($B19=DO$2,0,IF(COUNTIF(CORRIDA!$M:$M,$B19&amp;" d. "&amp;DO$2)+COUNTIF(CORRIDA!$M:$M,DO$2&amp;" d. "&amp;$B19)=0,0,COUNTIF(CORRIDA!$M:$M,$B19&amp;" d. "&amp;DO$2)+COUNTIF(CORRIDA!$M:$M,DO$2&amp;" d. "&amp;$B19)))</f>
        <v>0</v>
      </c>
      <c r="DP19" s="90" t="n">
        <f aca="false">IF($B19=DP$2,0,IF(COUNTIF(CORRIDA!$M:$M,$B19&amp;" d. "&amp;DP$2)+COUNTIF(CORRIDA!$M:$M,DP$2&amp;" d. "&amp;$B19)=0,0,COUNTIF(CORRIDA!$M:$M,$B19&amp;" d. "&amp;DP$2)+COUNTIF(CORRIDA!$M:$M,DP$2&amp;" d. "&amp;$B19)))</f>
        <v>0</v>
      </c>
      <c r="DQ19" s="90" t="n">
        <f aca="false">IF($B19=DQ$2,0,IF(COUNTIF(CORRIDA!$M:$M,$B19&amp;" d. "&amp;DQ$2)+COUNTIF(CORRIDA!$M:$M,DQ$2&amp;" d. "&amp;$B19)=0,0,COUNTIF(CORRIDA!$M:$M,$B19&amp;" d. "&amp;DQ$2)+COUNTIF(CORRIDA!$M:$M,DQ$2&amp;" d. "&amp;$B19)))</f>
        <v>0</v>
      </c>
      <c r="DR19" s="90" t="n">
        <f aca="false">IF($B19=DR$2,0,IF(COUNTIF(CORRIDA!$M:$M,$B19&amp;" d. "&amp;DR$2)+COUNTIF(CORRIDA!$M:$M,DR$2&amp;" d. "&amp;$B19)=0,0,COUNTIF(CORRIDA!$M:$M,$B19&amp;" d. "&amp;DR$2)+COUNTIF(CORRIDA!$M:$M,DR$2&amp;" d. "&amp;$B19)))</f>
        <v>0</v>
      </c>
      <c r="DS19" s="90" t="n">
        <f aca="false">IF($B19=DS$2,0,IF(COUNTIF(CORRIDA!$M:$M,$B19&amp;" d. "&amp;DS$2)+COUNTIF(CORRIDA!$M:$M,DS$2&amp;" d. "&amp;$B19)=0,0,COUNTIF(CORRIDA!$M:$M,$B19&amp;" d. "&amp;DS$2)+COUNTIF(CORRIDA!$M:$M,DS$2&amp;" d. "&amp;$B19)))</f>
        <v>0</v>
      </c>
      <c r="DT19" s="90" t="n">
        <f aca="false">IF($B19=DT$2,0,IF(COUNTIF(CORRIDA!$M:$M,$B19&amp;" d. "&amp;DT$2)+COUNTIF(CORRIDA!$M:$M,DT$2&amp;" d. "&amp;$B19)=0,0,COUNTIF(CORRIDA!$M:$M,$B19&amp;" d. "&amp;DT$2)+COUNTIF(CORRIDA!$M:$M,DT$2&amp;" d. "&amp;$B19)))</f>
        <v>0</v>
      </c>
      <c r="DU19" s="90" t="n">
        <f aca="false">IF($B19=DU$2,0,IF(COUNTIF(CORRIDA!$M:$M,$B19&amp;" d. "&amp;DU$2)+COUNTIF(CORRIDA!$M:$M,DU$2&amp;" d. "&amp;$B19)=0,0,COUNTIF(CORRIDA!$M:$M,$B19&amp;" d. "&amp;DU$2)+COUNTIF(CORRIDA!$M:$M,DU$2&amp;" d. "&amp;$B19)))</f>
        <v>0</v>
      </c>
      <c r="DV19" s="90" t="n">
        <f aca="false">IF($B19=DV$2,0,IF(COUNTIF(CORRIDA!$M:$M,$B19&amp;" d. "&amp;DV$2)+COUNTIF(CORRIDA!$M:$M,DV$2&amp;" d. "&amp;$B19)=0,0,COUNTIF(CORRIDA!$M:$M,$B19&amp;" d. "&amp;DV$2)+COUNTIF(CORRIDA!$M:$M,DV$2&amp;" d. "&amp;$B19)))</f>
        <v>0</v>
      </c>
      <c r="DW19" s="90" t="n">
        <f aca="false">IF($B19=DW$2,0,IF(COUNTIF(CORRIDA!$M:$M,$B19&amp;" d. "&amp;DW$2)+COUNTIF(CORRIDA!$M:$M,DW$2&amp;" d. "&amp;$B19)=0,0,COUNTIF(CORRIDA!$M:$M,$B19&amp;" d. "&amp;DW$2)+COUNTIF(CORRIDA!$M:$M,DW$2&amp;" d. "&amp;$B19)))</f>
        <v>0</v>
      </c>
      <c r="DX19" s="90" t="n">
        <f aca="false">IF($B19=DX$2,0,IF(COUNTIF(CORRIDA!$M:$M,$B19&amp;" d. "&amp;DX$2)+COUNTIF(CORRIDA!$M:$M,DX$2&amp;" d. "&amp;$B19)=0,0,COUNTIF(CORRIDA!$M:$M,$B19&amp;" d. "&amp;DX$2)+COUNTIF(CORRIDA!$M:$M,DX$2&amp;" d. "&amp;$B19)))</f>
        <v>0</v>
      </c>
      <c r="DY19" s="90" t="n">
        <f aca="false">IF($B19=DY$2,0,IF(COUNTIF(CORRIDA!$M:$M,$B19&amp;" d. "&amp;DY$2)+COUNTIF(CORRIDA!$M:$M,DY$2&amp;" d. "&amp;$B19)=0,0,COUNTIF(CORRIDA!$M:$M,$B19&amp;" d. "&amp;DY$2)+COUNTIF(CORRIDA!$M:$M,DY$2&amp;" d. "&amp;$B19)))</f>
        <v>0</v>
      </c>
      <c r="DZ19" s="90" t="n">
        <f aca="false">IF($B19=DZ$2,0,IF(COUNTIF(CORRIDA!$M:$M,$B19&amp;" d. "&amp;DZ$2)+COUNTIF(CORRIDA!$M:$M,DZ$2&amp;" d. "&amp;$B19)=0,0,COUNTIF(CORRIDA!$M:$M,$B19&amp;" d. "&amp;DZ$2)+COUNTIF(CORRIDA!$M:$M,DZ$2&amp;" d. "&amp;$B19)))</f>
        <v>0</v>
      </c>
      <c r="EA19" s="90" t="n">
        <f aca="false">IF($B19=EA$2,0,IF(COUNTIF(CORRIDA!$M:$M,$B19&amp;" d. "&amp;EA$2)+COUNTIF(CORRIDA!$M:$M,EA$2&amp;" d. "&amp;$B19)=0,0,COUNTIF(CORRIDA!$M:$M,$B19&amp;" d. "&amp;EA$2)+COUNTIF(CORRIDA!$M:$M,EA$2&amp;" d. "&amp;$B19)))</f>
        <v>0</v>
      </c>
      <c r="EB19" s="90" t="n">
        <f aca="false">IF($B19=EB$2,0,IF(COUNTIF(CORRIDA!$M:$M,$B19&amp;" d. "&amp;EB$2)+COUNTIF(CORRIDA!$M:$M,EB$2&amp;" d. "&amp;$B19)=0,0,COUNTIF(CORRIDA!$M:$M,$B19&amp;" d. "&amp;EB$2)+COUNTIF(CORRIDA!$M:$M,EB$2&amp;" d. "&amp;$B19)))</f>
        <v>0</v>
      </c>
      <c r="EC19" s="90" t="n">
        <f aca="false">IF($B19=EC$2,0,IF(COUNTIF(CORRIDA!$M:$M,$B19&amp;" d. "&amp;EC$2)+COUNTIF(CORRIDA!$M:$M,EC$2&amp;" d. "&amp;$B19)=0,0,COUNTIF(CORRIDA!$M:$M,$B19&amp;" d. "&amp;EC$2)+COUNTIF(CORRIDA!$M:$M,EC$2&amp;" d. "&amp;$B19)))</f>
        <v>0</v>
      </c>
      <c r="ED19" s="90" t="n">
        <f aca="false">IF($B19=ED$2,0,IF(COUNTIF(CORRIDA!$M:$M,$B19&amp;" d. "&amp;ED$2)+COUNTIF(CORRIDA!$M:$M,ED$2&amp;" d. "&amp;$B19)=0,0,COUNTIF(CORRIDA!$M:$M,$B19&amp;" d. "&amp;ED$2)+COUNTIF(CORRIDA!$M:$M,ED$2&amp;" d. "&amp;$B19)))</f>
        <v>0</v>
      </c>
      <c r="EE19" s="90" t="n">
        <f aca="false">IF($B19=EE$2,0,IF(COUNTIF(CORRIDA!$M:$M,$B19&amp;" d. "&amp;EE$2)+COUNTIF(CORRIDA!$M:$M,EE$2&amp;" d. "&amp;$B19)=0,0,COUNTIF(CORRIDA!$M:$M,$B19&amp;" d. "&amp;EE$2)+COUNTIF(CORRIDA!$M:$M,EE$2&amp;" d. "&amp;$B19)))</f>
        <v>2</v>
      </c>
      <c r="EF19" s="90" t="n">
        <f aca="false">IF($B19=EF$2,0,IF(COUNTIF(CORRIDA!$M:$M,$B19&amp;" d. "&amp;EF$2)+COUNTIF(CORRIDA!$M:$M,EF$2&amp;" d. "&amp;$B19)=0,0,COUNTIF(CORRIDA!$M:$M,$B19&amp;" d. "&amp;EF$2)+COUNTIF(CORRIDA!$M:$M,EF$2&amp;" d. "&amp;$B19)))</f>
        <v>1</v>
      </c>
      <c r="EG19" s="90" t="n">
        <f aca="false">IF($B19=EG$2,0,IF(COUNTIF(CORRIDA!$M:$M,$B19&amp;" d. "&amp;EG$2)+COUNTIF(CORRIDA!$M:$M,EG$2&amp;" d. "&amp;$B19)=0,0,COUNTIF(CORRIDA!$M:$M,$B19&amp;" d. "&amp;EG$2)+COUNTIF(CORRIDA!$M:$M,EG$2&amp;" d. "&amp;$B19)))</f>
        <v>0</v>
      </c>
      <c r="EH19" s="90" t="n">
        <f aca="false">IF($B19=EH$2,0,IF(COUNTIF(CORRIDA!$M:$M,$B19&amp;" d. "&amp;EH$2)+COUNTIF(CORRIDA!$M:$M,EH$2&amp;" d. "&amp;$B19)=0,0,COUNTIF(CORRIDA!$M:$M,$B19&amp;" d. "&amp;EH$2)+COUNTIF(CORRIDA!$M:$M,EH$2&amp;" d. "&amp;$B19)))</f>
        <v>1</v>
      </c>
      <c r="EI19" s="90" t="n">
        <f aca="false">IF($B19=EI$2,0,IF(COUNTIF(CORRIDA!$M:$M,$B19&amp;" d. "&amp;EI$2)+COUNTIF(CORRIDA!$M:$M,EI$2&amp;" d. "&amp;$B19)=0,0,COUNTIF(CORRIDA!$M:$M,$B19&amp;" d. "&amp;EI$2)+COUNTIF(CORRIDA!$M:$M,EI$2&amp;" d. "&amp;$B19)))</f>
        <v>0</v>
      </c>
      <c r="EJ19" s="90" t="n">
        <f aca="false">IF($B19=EJ$2,0,IF(COUNTIF(CORRIDA!$M:$M,$B19&amp;" d. "&amp;EJ$2)+COUNTIF(CORRIDA!$M:$M,EJ$2&amp;" d. "&amp;$B19)=0,0,COUNTIF(CORRIDA!$M:$M,$B19&amp;" d. "&amp;EJ$2)+COUNTIF(CORRIDA!$M:$M,EJ$2&amp;" d. "&amp;$B19)))</f>
        <v>0</v>
      </c>
      <c r="EK19" s="90" t="n">
        <f aca="false">IF($B19=EK$2,0,IF(COUNTIF(CORRIDA!$M:$M,$B19&amp;" d. "&amp;EK$2)+COUNTIF(CORRIDA!$M:$M,EK$2&amp;" d. "&amp;$B19)=0,0,COUNTIF(CORRIDA!$M:$M,$B19&amp;" d. "&amp;EK$2)+COUNTIF(CORRIDA!$M:$M,EK$2&amp;" d. "&amp;$B19)))</f>
        <v>2</v>
      </c>
      <c r="EL19" s="90" t="n">
        <f aca="false">IF($B19=EL$2,0,IF(COUNTIF(CORRIDA!$M:$M,$B19&amp;" d. "&amp;EL$2)+COUNTIF(CORRIDA!$M:$M,EL$2&amp;" d. "&amp;$B19)=0,0,COUNTIF(CORRIDA!$M:$M,$B19&amp;" d. "&amp;EL$2)+COUNTIF(CORRIDA!$M:$M,EL$2&amp;" d. "&amp;$B19)))</f>
        <v>0</v>
      </c>
      <c r="EM19" s="90" t="n">
        <f aca="false">IF($B19=EM$2,0,IF(COUNTIF(CORRIDA!$M:$M,$B19&amp;" d. "&amp;EM$2)+COUNTIF(CORRIDA!$M:$M,EM$2&amp;" d. "&amp;$B19)=0,0,COUNTIF(CORRIDA!$M:$M,$B19&amp;" d. "&amp;EM$2)+COUNTIF(CORRIDA!$M:$M,EM$2&amp;" d. "&amp;$B19)))</f>
        <v>0</v>
      </c>
      <c r="EN19" s="90" t="n">
        <f aca="false">IF($B19=EN$2,0,IF(COUNTIF(CORRIDA!$M:$M,$B19&amp;" d. "&amp;EN$2)+COUNTIF(CORRIDA!$M:$M,EN$2&amp;" d. "&amp;$B19)=0,0,COUNTIF(CORRIDA!$M:$M,$B19&amp;" d. "&amp;EN$2)+COUNTIF(CORRIDA!$M:$M,EN$2&amp;" d. "&amp;$B19)))</f>
        <v>0</v>
      </c>
      <c r="EO19" s="90" t="n">
        <f aca="false">IF($B19=EO$2,0,IF(COUNTIF(CORRIDA!$M:$M,$B19&amp;" d. "&amp;EO$2)+COUNTIF(CORRIDA!$M:$M,EO$2&amp;" d. "&amp;$B19)=0,0,COUNTIF(CORRIDA!$M:$M,$B19&amp;" d. "&amp;EO$2)+COUNTIF(CORRIDA!$M:$M,EO$2&amp;" d. "&amp;$B19)))</f>
        <v>0</v>
      </c>
      <c r="EP19" s="90" t="n">
        <f aca="false">IF($B19=EP$2,0,IF(COUNTIF(CORRIDA!$M:$M,$B19&amp;" d. "&amp;EP$2)+COUNTIF(CORRIDA!$M:$M,EP$2&amp;" d. "&amp;$B19)=0,0,COUNTIF(CORRIDA!$M:$M,$B19&amp;" d. "&amp;EP$2)+COUNTIF(CORRIDA!$M:$M,EP$2&amp;" d. "&amp;$B19)))</f>
        <v>0</v>
      </c>
      <c r="EQ19" s="90" t="n">
        <f aca="false">IF($B19=EQ$2,0,IF(COUNTIF(CORRIDA!$M:$M,$B19&amp;" d. "&amp;EQ$2)+COUNTIF(CORRIDA!$M:$M,EQ$2&amp;" d. "&amp;$B19)=0,0,COUNTIF(CORRIDA!$M:$M,$B19&amp;" d. "&amp;EQ$2)+COUNTIF(CORRIDA!$M:$M,EQ$2&amp;" d. "&amp;$B19)))</f>
        <v>0</v>
      </c>
      <c r="ER19" s="90" t="n">
        <f aca="false">IF($B19=ER$2,0,IF(COUNTIF(CORRIDA!$M:$M,$B19&amp;" d. "&amp;ER$2)+COUNTIF(CORRIDA!$M:$M,ER$2&amp;" d. "&amp;$B19)=0,0,COUNTIF(CORRIDA!$M:$M,$B19&amp;" d. "&amp;ER$2)+COUNTIF(CORRIDA!$M:$M,ER$2&amp;" d. "&amp;$B19)))</f>
        <v>0</v>
      </c>
      <c r="ES19" s="90" t="n">
        <f aca="false">IF($B19=ES$2,0,IF(COUNTIF(CORRIDA!$M:$M,$B19&amp;" d. "&amp;ES$2)+COUNTIF(CORRIDA!$M:$M,ES$2&amp;" d. "&amp;$B19)=0,0,COUNTIF(CORRIDA!$M:$M,$B19&amp;" d. "&amp;ES$2)+COUNTIF(CORRIDA!$M:$M,ES$2&amp;" d. "&amp;$B19)))</f>
        <v>0</v>
      </c>
      <c r="ET19" s="90" t="n">
        <f aca="false">IF($B19=ET$2,0,IF(COUNTIF(CORRIDA!$M:$M,$B19&amp;" d. "&amp;ET$2)+COUNTIF(CORRIDA!$M:$M,ET$2&amp;" d. "&amp;$B19)=0,0,COUNTIF(CORRIDA!$M:$M,$B19&amp;" d. "&amp;ET$2)+COUNTIF(CORRIDA!$M:$M,ET$2&amp;" d. "&amp;$B19)))</f>
        <v>0</v>
      </c>
      <c r="EU19" s="90" t="n">
        <f aca="false">IF($B19=EU$2,0,IF(COUNTIF(CORRIDA!$M:$M,$B19&amp;" d. "&amp;EU$2)+COUNTIF(CORRIDA!$M:$M,EU$2&amp;" d. "&amp;$B19)=0,0,COUNTIF(CORRIDA!$M:$M,$B19&amp;" d. "&amp;EU$2)+COUNTIF(CORRIDA!$M:$M,EU$2&amp;" d. "&amp;$B19)))</f>
        <v>1</v>
      </c>
      <c r="EV19" s="90" t="n">
        <f aca="false">IF($B19=EV$2,0,IF(COUNTIF(CORRIDA!$M:$M,$B19&amp;" d. "&amp;EV$2)+COUNTIF(CORRIDA!$M:$M,EV$2&amp;" d. "&amp;$B19)=0,0,COUNTIF(CORRIDA!$M:$M,$B19&amp;" d. "&amp;EV$2)+COUNTIF(CORRIDA!$M:$M,EV$2&amp;" d. "&amp;$B19)))</f>
        <v>0</v>
      </c>
      <c r="EW19" s="90" t="n">
        <f aca="false">IF($B19=EW$2,0,IF(COUNTIF(CORRIDA!$M:$M,$B19&amp;" d. "&amp;EW$2)+COUNTIF(CORRIDA!$M:$M,EW$2&amp;" d. "&amp;$B19)=0,0,COUNTIF(CORRIDA!$M:$M,$B19&amp;" d. "&amp;EW$2)+COUNTIF(CORRIDA!$M:$M,EW$2&amp;" d. "&amp;$B19)))</f>
        <v>0</v>
      </c>
      <c r="EX19" s="90" t="n">
        <f aca="false">IF($B19=EX$2,0,IF(COUNTIF(CORRIDA!$M:$M,$B19&amp;" d. "&amp;EX$2)+COUNTIF(CORRIDA!$M:$M,EX$2&amp;" d. "&amp;$B19)=0,0,COUNTIF(CORRIDA!$M:$M,$B19&amp;" d. "&amp;EX$2)+COUNTIF(CORRIDA!$M:$M,EX$2&amp;" d. "&amp;$B19)))</f>
        <v>1</v>
      </c>
      <c r="EY19" s="90" t="n">
        <f aca="false">IF($B19=EY$2,0,IF(COUNTIF(CORRIDA!$M:$M,$B19&amp;" d. "&amp;EY$2)+COUNTIF(CORRIDA!$M:$M,EY$2&amp;" d. "&amp;$B19)=0,0,COUNTIF(CORRIDA!$M:$M,$B19&amp;" d. "&amp;EY$2)+COUNTIF(CORRIDA!$M:$M,EY$2&amp;" d. "&amp;$B19)))</f>
        <v>0</v>
      </c>
      <c r="EZ19" s="90" t="n">
        <f aca="false">IF($B19=EZ$2,0,IF(COUNTIF(CORRIDA!$M:$M,$B19&amp;" d. "&amp;EZ$2)+COUNTIF(CORRIDA!$M:$M,EZ$2&amp;" d. "&amp;$B19)=0,0,COUNTIF(CORRIDA!$M:$M,$B19&amp;" d. "&amp;EZ$2)+COUNTIF(CORRIDA!$M:$M,EZ$2&amp;" d. "&amp;$B19)))</f>
        <v>0</v>
      </c>
      <c r="FA19" s="90" t="n">
        <f aca="false">IF($B19=FA$2,0,IF(COUNTIF(CORRIDA!$M:$M,$B19&amp;" d. "&amp;FA$2)+COUNTIF(CORRIDA!$M:$M,FA$2&amp;" d. "&amp;$B19)=0,0,COUNTIF(CORRIDA!$M:$M,$B19&amp;" d. "&amp;FA$2)+COUNTIF(CORRIDA!$M:$M,FA$2&amp;" d. "&amp;$B19)))</f>
        <v>0</v>
      </c>
      <c r="FB19" s="90" t="n">
        <f aca="false">IF($B19=FB$2,0,IF(COUNTIF(CORRIDA!$M:$M,$B19&amp;" d. "&amp;FB$2)+COUNTIF(CORRIDA!$M:$M,FB$2&amp;" d. "&amp;$B19)=0,0,COUNTIF(CORRIDA!$M:$M,$B19&amp;" d. "&amp;FB$2)+COUNTIF(CORRIDA!$M:$M,FB$2&amp;" d. "&amp;$B19)))</f>
        <v>1</v>
      </c>
      <c r="FC19" s="90" t="n">
        <f aca="false">IF($B19=FC$2,0,IF(COUNTIF(CORRIDA!$M:$M,$B19&amp;" d. "&amp;FC$2)+COUNTIF(CORRIDA!$M:$M,FC$2&amp;" d. "&amp;$B19)=0,0,COUNTIF(CORRIDA!$M:$M,$B19&amp;" d. "&amp;FC$2)+COUNTIF(CORRIDA!$M:$M,FC$2&amp;" d. "&amp;$B19)))</f>
        <v>0</v>
      </c>
      <c r="FD19" s="90" t="n">
        <f aca="false">IF($B19=FD$2,0,IF(COUNTIF(CORRIDA!$M:$M,$B19&amp;" d. "&amp;FD$2)+COUNTIF(CORRIDA!$M:$M,FD$2&amp;" d. "&amp;$B19)=0,0,COUNTIF(CORRIDA!$M:$M,$B19&amp;" d. "&amp;FD$2)+COUNTIF(CORRIDA!$M:$M,FD$2&amp;" d. "&amp;$B19)))</f>
        <v>0</v>
      </c>
      <c r="FE19" s="90" t="n">
        <f aca="false">IF($B19=FE$2,0,IF(COUNTIF(CORRIDA!$M:$M,$B19&amp;" d. "&amp;FE$2)+COUNTIF(CORRIDA!$M:$M,FE$2&amp;" d. "&amp;$B19)=0,0,COUNTIF(CORRIDA!$M:$M,$B19&amp;" d. "&amp;FE$2)+COUNTIF(CORRIDA!$M:$M,FE$2&amp;" d. "&amp;$B19)))</f>
        <v>0</v>
      </c>
      <c r="FF19" s="90" t="n">
        <f aca="false">IF($B19=FF$2,0,IF(COUNTIF(CORRIDA!$M:$M,$B19&amp;" d. "&amp;FF$2)+COUNTIF(CORRIDA!$M:$M,FF$2&amp;" d. "&amp;$B19)=0,0,COUNTIF(CORRIDA!$M:$M,$B19&amp;" d. "&amp;FF$2)+COUNTIF(CORRIDA!$M:$M,FF$2&amp;" d. "&amp;$B19)))</f>
        <v>0</v>
      </c>
      <c r="FG19" s="89" t="n">
        <f aca="false">SUM(DI19:EW19)</f>
        <v>8</v>
      </c>
      <c r="FH19" s="94"/>
      <c r="FI19" s="87" t="str">
        <f aca="false">BE19</f>
        <v>Flavio</v>
      </c>
      <c r="FJ19" s="95" t="n">
        <f aca="false">COUNTIF(BF19:DC19,"&gt;0")</f>
        <v>8</v>
      </c>
      <c r="FK19" s="95" t="n">
        <f aca="false">AVERAGE(BF19:DC19)</f>
        <v>1.25</v>
      </c>
      <c r="FL19" s="95" t="n">
        <f aca="false">_xlfn.STDEV.P(BF19:DC19)</f>
        <v>0.433012701892219</v>
      </c>
    </row>
    <row r="20" customFormat="false" ht="12.75" hidden="false" customHeight="false" outlineLevel="0" collapsed="false">
      <c r="B20" s="87" t="str">
        <f aca="false">INTRO!B20</f>
        <v>Fontalvo</v>
      </c>
      <c r="C20" s="96" t="str">
        <f aca="false">IF($B20=C$2,"-",IF(COUNTIF(CORRIDA!$M:$M,$B20&amp;" d. "&amp;C$2)=0,"",COUNTIF(CORRIDA!$M:$M,$B20&amp;" d. "&amp;C$2)))</f>
        <v/>
      </c>
      <c r="D20" s="96" t="str">
        <f aca="false">IF($B20=D$2,"-",IF(COUNTIF(CORRIDA!$M:$M,$B20&amp;" d. "&amp;D$2)=0,"",COUNTIF(CORRIDA!$M:$M,$B20&amp;" d. "&amp;D$2)))</f>
        <v/>
      </c>
      <c r="E20" s="96" t="str">
        <f aca="false">IF($B20=E$2,"-",IF(COUNTIF(CORRIDA!$M:$M,$B20&amp;" d. "&amp;E$2)=0,"",COUNTIF(CORRIDA!$M:$M,$B20&amp;" d. "&amp;E$2)))</f>
        <v/>
      </c>
      <c r="F20" s="96" t="str">
        <f aca="false">IF($B20=F$2,"-",IF(COUNTIF(CORRIDA!$M:$M,$B20&amp;" d. "&amp;F$2)=0,"",COUNTIF(CORRIDA!$M:$M,$B20&amp;" d. "&amp;F$2)))</f>
        <v/>
      </c>
      <c r="G20" s="96" t="str">
        <f aca="false">IF($B20=G$2,"-",IF(COUNTIF(CORRIDA!$M:$M,$B20&amp;" d. "&amp;G$2)=0,"",COUNTIF(CORRIDA!$M:$M,$B20&amp;" d. "&amp;G$2)))</f>
        <v/>
      </c>
      <c r="H20" s="96" t="str">
        <f aca="false">IF($B20=H$2,"-",IF(COUNTIF(CORRIDA!$M:$M,$B20&amp;" d. "&amp;H$2)=0,"",COUNTIF(CORRIDA!$M:$M,$B20&amp;" d. "&amp;H$2)))</f>
        <v/>
      </c>
      <c r="I20" s="96" t="str">
        <f aca="false">IF($B20=I$2,"-",IF(COUNTIF(CORRIDA!$M:$M,$B20&amp;" d. "&amp;I$2)=0,"",COUNTIF(CORRIDA!$M:$M,$B20&amp;" d. "&amp;I$2)))</f>
        <v/>
      </c>
      <c r="J20" s="96" t="str">
        <f aca="false">IF($B20=J$2,"-",IF(COUNTIF(CORRIDA!$M:$M,$B20&amp;" d. "&amp;J$2)=0,"",COUNTIF(CORRIDA!$M:$M,$B20&amp;" d. "&amp;J$2)))</f>
        <v/>
      </c>
      <c r="K20" s="96" t="str">
        <f aca="false">IF($B20=K$2,"-",IF(COUNTIF(CORRIDA!$M:$M,$B20&amp;" d. "&amp;K$2)=0,"",COUNTIF(CORRIDA!$M:$M,$B20&amp;" d. "&amp;K$2)))</f>
        <v/>
      </c>
      <c r="L20" s="96" t="str">
        <f aca="false">IF($B20=L$2,"-",IF(COUNTIF(CORRIDA!$M:$M,$B20&amp;" d. "&amp;L$2)=0,"",COUNTIF(CORRIDA!$M:$M,$B20&amp;" d. "&amp;L$2)))</f>
        <v/>
      </c>
      <c r="M20" s="96" t="str">
        <f aca="false">IF($B20=M$2,"-",IF(COUNTIF(CORRIDA!$M:$M,$B20&amp;" d. "&amp;M$2)=0,"",COUNTIF(CORRIDA!$M:$M,$B20&amp;" d. "&amp;M$2)))</f>
        <v/>
      </c>
      <c r="N20" s="96" t="str">
        <f aca="false">IF($B20=N$2,"-",IF(COUNTIF(CORRIDA!$M:$M,$B20&amp;" d. "&amp;N$2)=0,"",COUNTIF(CORRIDA!$M:$M,$B20&amp;" d. "&amp;N$2)))</f>
        <v/>
      </c>
      <c r="O20" s="96" t="str">
        <f aca="false">IF($B20=O$2,"-",IF(COUNTIF(CORRIDA!$M:$M,$B20&amp;" d. "&amp;O$2)=0,"",COUNTIF(CORRIDA!$M:$M,$B20&amp;" d. "&amp;O$2)))</f>
        <v/>
      </c>
      <c r="P20" s="96" t="str">
        <f aca="false">IF($B20=P$2,"-",IF(COUNTIF(CORRIDA!$M:$M,$B20&amp;" d. "&amp;P$2)=0,"",COUNTIF(CORRIDA!$M:$M,$B20&amp;" d. "&amp;P$2)))</f>
        <v/>
      </c>
      <c r="Q20" s="96" t="str">
        <f aca="false">IF($B20=Q$2,"-",IF(COUNTIF(CORRIDA!$M:$M,$B20&amp;" d. "&amp;Q$2)=0,"",COUNTIF(CORRIDA!$M:$M,$B20&amp;" d. "&amp;Q$2)))</f>
        <v/>
      </c>
      <c r="R20" s="96" t="str">
        <f aca="false">IF($B20=R$2,"-",IF(COUNTIF(CORRIDA!$M:$M,$B20&amp;" d. "&amp;R$2)=0,"",COUNTIF(CORRIDA!$M:$M,$B20&amp;" d. "&amp;R$2)))</f>
        <v/>
      </c>
      <c r="S20" s="96" t="str">
        <f aca="false">IF($B20=S$2,"-",IF(COUNTIF(CORRIDA!$M:$M,$B20&amp;" d. "&amp;S$2)=0,"",COUNTIF(CORRIDA!$M:$M,$B20&amp;" d. "&amp;S$2)))</f>
        <v/>
      </c>
      <c r="T20" s="96" t="str">
        <f aca="false">IF($B20=T$2,"-",IF(COUNTIF(CORRIDA!$M:$M,$B20&amp;" d. "&amp;T$2)=0,"",COUNTIF(CORRIDA!$M:$M,$B20&amp;" d. "&amp;T$2)))</f>
        <v>-</v>
      </c>
      <c r="U20" s="96" t="str">
        <f aca="false">IF($B20=U$2,"-",IF(COUNTIF(CORRIDA!$M:$M,$B20&amp;" d. "&amp;U$2)=0,"",COUNTIF(CORRIDA!$M:$M,$B20&amp;" d. "&amp;U$2)))</f>
        <v/>
      </c>
      <c r="V20" s="96" t="str">
        <f aca="false">IF($B20=V$2,"-",IF(COUNTIF(CORRIDA!$M:$M,$B20&amp;" d. "&amp;V$2)=0,"",COUNTIF(CORRIDA!$M:$M,$B20&amp;" d. "&amp;V$2)))</f>
        <v/>
      </c>
      <c r="W20" s="96" t="str">
        <f aca="false">IF($B20=W$2,"-",IF(COUNTIF(CORRIDA!$M:$M,$B20&amp;" d. "&amp;W$2)=0,"",COUNTIF(CORRIDA!$M:$M,$B20&amp;" d. "&amp;W$2)))</f>
        <v/>
      </c>
      <c r="X20" s="96" t="str">
        <f aca="false">IF($B20=X$2,"-",IF(COUNTIF(CORRIDA!$M:$M,$B20&amp;" d. "&amp;X$2)=0,"",COUNTIF(CORRIDA!$M:$M,$B20&amp;" d. "&amp;X$2)))</f>
        <v/>
      </c>
      <c r="Y20" s="96" t="str">
        <f aca="false">IF($B20=Y$2,"-",IF(COUNTIF(CORRIDA!$M:$M,$B20&amp;" d. "&amp;Y$2)=0,"",COUNTIF(CORRIDA!$M:$M,$B20&amp;" d. "&amp;Y$2)))</f>
        <v/>
      </c>
      <c r="Z20" s="96" t="str">
        <f aca="false">IF($B20=Z$2,"-",IF(COUNTIF(CORRIDA!$M:$M,$B20&amp;" d. "&amp;Z$2)=0,"",COUNTIF(CORRIDA!$M:$M,$B20&amp;" d. "&amp;Z$2)))</f>
        <v/>
      </c>
      <c r="AA20" s="96" t="str">
        <f aca="false">IF($B20=AA$2,"-",IF(COUNTIF(CORRIDA!$M:$M,$B20&amp;" d. "&amp;AA$2)=0,"",COUNTIF(CORRIDA!$M:$M,$B20&amp;" d. "&amp;AA$2)))</f>
        <v/>
      </c>
      <c r="AB20" s="96" t="str">
        <f aca="false">IF($B20=AB$2,"-",IF(COUNTIF(CORRIDA!$M:$M,$B20&amp;" d. "&amp;AB$2)=0,"",COUNTIF(CORRIDA!$M:$M,$B20&amp;" d. "&amp;AB$2)))</f>
        <v/>
      </c>
      <c r="AC20" s="96" t="str">
        <f aca="false">IF($B20=AC$2,"-",IF(COUNTIF(CORRIDA!$M:$M,$B20&amp;" d. "&amp;AC$2)=0,"",COUNTIF(CORRIDA!$M:$M,$B20&amp;" d. "&amp;AC$2)))</f>
        <v/>
      </c>
      <c r="AD20" s="96" t="str">
        <f aca="false">IF($B20=AD$2,"-",IF(COUNTIF(CORRIDA!$M:$M,$B20&amp;" d. "&amp;AD$2)=0,"",COUNTIF(CORRIDA!$M:$M,$B20&amp;" d. "&amp;AD$2)))</f>
        <v/>
      </c>
      <c r="AE20" s="96" t="str">
        <f aca="false">IF($B20=AE$2,"-",IF(COUNTIF(CORRIDA!$M:$M,$B20&amp;" d. "&amp;AE$2)=0,"",COUNTIF(CORRIDA!$M:$M,$B20&amp;" d. "&amp;AE$2)))</f>
        <v/>
      </c>
      <c r="AF20" s="96" t="str">
        <f aca="false">IF($B20=AF$2,"-",IF(COUNTIF(CORRIDA!$M:$M,$B20&amp;" d. "&amp;AF$2)=0,"",COUNTIF(CORRIDA!$M:$M,$B20&amp;" d. "&amp;AF$2)))</f>
        <v/>
      </c>
      <c r="AG20" s="96" t="str">
        <f aca="false">IF($B20=AG$2,"-",IF(COUNTIF(CORRIDA!$M:$M,$B20&amp;" d. "&amp;AG$2)=0,"",COUNTIF(CORRIDA!$M:$M,$B20&amp;" d. "&amp;AG$2)))</f>
        <v/>
      </c>
      <c r="AH20" s="96" t="str">
        <f aca="false">IF($B20=AH$2,"-",IF(COUNTIF(CORRIDA!$M:$M,$B20&amp;" d. "&amp;AH$2)=0,"",COUNTIF(CORRIDA!$M:$M,$B20&amp;" d. "&amp;AH$2)))</f>
        <v/>
      </c>
      <c r="AI20" s="96" t="str">
        <f aca="false">IF($B20=AI$2,"-",IF(COUNTIF(CORRIDA!$M:$M,$B20&amp;" d. "&amp;AI$2)=0,"",COUNTIF(CORRIDA!$M:$M,$B20&amp;" d. "&amp;AI$2)))</f>
        <v/>
      </c>
      <c r="AJ20" s="96" t="str">
        <f aca="false">IF($B20=AJ$2,"-",IF(COUNTIF(CORRIDA!$M:$M,$B20&amp;" d. "&amp;AJ$2)=0,"",COUNTIF(CORRIDA!$M:$M,$B20&amp;" d. "&amp;AJ$2)))</f>
        <v/>
      </c>
      <c r="AK20" s="96" t="str">
        <f aca="false">IF($B20=AK$2,"-",IF(COUNTIF(CORRIDA!$M:$M,$B20&amp;" d. "&amp;AK$2)=0,"",COUNTIF(CORRIDA!$M:$M,$B20&amp;" d. "&amp;AK$2)))</f>
        <v/>
      </c>
      <c r="AL20" s="96" t="str">
        <f aca="false">IF($B20=AL$2,"-",IF(COUNTIF(CORRIDA!$M:$M,$B20&amp;" d. "&amp;AL$2)=0,"",COUNTIF(CORRIDA!$M:$M,$B20&amp;" d. "&amp;AL$2)))</f>
        <v/>
      </c>
      <c r="AM20" s="96" t="str">
        <f aca="false">IF($B20=AM$2,"-",IF(COUNTIF(CORRIDA!$M:$M,$B20&amp;" d. "&amp;AM$2)=0,"",COUNTIF(CORRIDA!$M:$M,$B20&amp;" d. "&amp;AM$2)))</f>
        <v/>
      </c>
      <c r="AN20" s="96" t="str">
        <f aca="false">IF($B20=AN$2,"-",IF(COUNTIF(CORRIDA!$M:$M,$B20&amp;" d. "&amp;AN$2)=0,"",COUNTIF(CORRIDA!$M:$M,$B20&amp;" d. "&amp;AN$2)))</f>
        <v/>
      </c>
      <c r="AO20" s="96" t="str">
        <f aca="false">IF($B20=AO$2,"-",IF(COUNTIF(CORRIDA!$M:$M,$B20&amp;" d. "&amp;AO$2)=0,"",COUNTIF(CORRIDA!$M:$M,$B20&amp;" d. "&amp;AO$2)))</f>
        <v/>
      </c>
      <c r="AP20" s="96" t="str">
        <f aca="false">IF($B20=AP$2,"-",IF(COUNTIF(CORRIDA!$M:$M,$B20&amp;" d. "&amp;AP$2)=0,"",COUNTIF(CORRIDA!$M:$M,$B20&amp;" d. "&amp;AP$2)))</f>
        <v/>
      </c>
      <c r="AQ20" s="96" t="str">
        <f aca="false">IF($B20=AQ$2,"-",IF(COUNTIF(CORRIDA!$M:$M,$B20&amp;" d. "&amp;AQ$2)=0,"",COUNTIF(CORRIDA!$M:$M,$B20&amp;" d. "&amp;AQ$2)))</f>
        <v/>
      </c>
      <c r="AR20" s="96" t="str">
        <f aca="false">IF($B20=AR$2,"-",IF(COUNTIF(CORRIDA!$M:$M,$B20&amp;" d. "&amp;AR$2)=0,"",COUNTIF(CORRIDA!$M:$M,$B20&amp;" d. "&amp;AR$2)))</f>
        <v/>
      </c>
      <c r="AS20" s="96" t="str">
        <f aca="false">IF($B20=AS$2,"-",IF(COUNTIF(CORRIDA!$M:$M,$B20&amp;" d. "&amp;AS$2)=0,"",COUNTIF(CORRIDA!$M:$M,$B20&amp;" d. "&amp;AS$2)))</f>
        <v/>
      </c>
      <c r="AT20" s="96" t="str">
        <f aca="false">IF($B20=AT$2,"-",IF(COUNTIF(CORRIDA!$M:$M,$B20&amp;" d. "&amp;AT$2)=0,"",COUNTIF(CORRIDA!$M:$M,$B20&amp;" d. "&amp;AT$2)))</f>
        <v/>
      </c>
      <c r="AU20" s="96" t="str">
        <f aca="false">IF($B20=AU$2,"-",IF(COUNTIF(CORRIDA!$M:$M,$B20&amp;" d. "&amp;AU$2)=0,"",COUNTIF(CORRIDA!$M:$M,$B20&amp;" d. "&amp;AU$2)))</f>
        <v/>
      </c>
      <c r="AV20" s="96" t="str">
        <f aca="false">IF($B20=AV$2,"-",IF(COUNTIF(CORRIDA!$M:$M,$B20&amp;" d. "&amp;AV$2)=0,"",COUNTIF(CORRIDA!$M:$M,$B20&amp;" d. "&amp;AV$2)))</f>
        <v/>
      </c>
      <c r="AW20" s="96" t="str">
        <f aca="false">IF($B20=AW$2,"-",IF(COUNTIF(CORRIDA!$M:$M,$B20&amp;" d. "&amp;AW$2)=0,"",COUNTIF(CORRIDA!$M:$M,$B20&amp;" d. "&amp;AW$2)))</f>
        <v/>
      </c>
      <c r="AX20" s="96" t="str">
        <f aca="false">IF($B20=AX$2,"-",IF(COUNTIF(CORRIDA!$M:$M,$B20&amp;" d. "&amp;AX$2)=0,"",COUNTIF(CORRIDA!$M:$M,$B20&amp;" d. "&amp;AX$2)))</f>
        <v/>
      </c>
      <c r="AY20" s="96" t="str">
        <f aca="false">IF($B20=AY$2,"-",IF(COUNTIF(CORRIDA!$M:$M,$B20&amp;" d. "&amp;AY$2)=0,"",COUNTIF(CORRIDA!$M:$M,$B20&amp;" d. "&amp;AY$2)))</f>
        <v/>
      </c>
      <c r="AZ20" s="96" t="str">
        <f aca="false">IF($B20=AZ$2,"-",IF(COUNTIF(CORRIDA!$M:$M,$B20&amp;" d. "&amp;AZ$2)=0,"",COUNTIF(CORRIDA!$M:$M,$B20&amp;" d. "&amp;AZ$2)))</f>
        <v/>
      </c>
      <c r="BA20" s="89" t="n">
        <f aca="false">SUM(C20:AZ20)</f>
        <v>0</v>
      </c>
      <c r="BE20" s="87" t="str">
        <f aca="false">B20</f>
        <v>Fontalvo</v>
      </c>
      <c r="BF20" s="97" t="str">
        <f aca="false">IF($B20=BF$2,"-",IF(COUNTIF(CORRIDA!$M:$M,$B20&amp;" d. "&amp;BF$2)+COUNTIF(CORRIDA!$M:$M,BF$2&amp;" d. "&amp;$B20)=0,"",COUNTIF(CORRIDA!$M:$M,$B20&amp;" d. "&amp;BF$2)+COUNTIF(CORRIDA!$M:$M,BF$2&amp;" d. "&amp;$B20)))</f>
        <v/>
      </c>
      <c r="BG20" s="97" t="str">
        <f aca="false">IF($B20=BG$2,"-",IF(COUNTIF(CORRIDA!$M:$M,$B20&amp;" d. "&amp;BG$2)+COUNTIF(CORRIDA!$M:$M,BG$2&amp;" d. "&amp;$B20)=0,"",COUNTIF(CORRIDA!$M:$M,$B20&amp;" d. "&amp;BG$2)+COUNTIF(CORRIDA!$M:$M,BG$2&amp;" d. "&amp;$B20)))</f>
        <v/>
      </c>
      <c r="BH20" s="97" t="str">
        <f aca="false">IF($B20=BH$2,"-",IF(COUNTIF(CORRIDA!$M:$M,$B20&amp;" d. "&amp;BH$2)+COUNTIF(CORRIDA!$M:$M,BH$2&amp;" d. "&amp;$B20)=0,"",COUNTIF(CORRIDA!$M:$M,$B20&amp;" d. "&amp;BH$2)+COUNTIF(CORRIDA!$M:$M,BH$2&amp;" d. "&amp;$B20)))</f>
        <v/>
      </c>
      <c r="BI20" s="97" t="str">
        <f aca="false">IF($B20=BI$2,"-",IF(COUNTIF(CORRIDA!$M:$M,$B20&amp;" d. "&amp;BI$2)+COUNTIF(CORRIDA!$M:$M,BI$2&amp;" d. "&amp;$B20)=0,"",COUNTIF(CORRIDA!$M:$M,$B20&amp;" d. "&amp;BI$2)+COUNTIF(CORRIDA!$M:$M,BI$2&amp;" d. "&amp;$B20)))</f>
        <v/>
      </c>
      <c r="BJ20" s="97" t="str">
        <f aca="false">IF($B20=BJ$2,"-",IF(COUNTIF(CORRIDA!$M:$M,$B20&amp;" d. "&amp;BJ$2)+COUNTIF(CORRIDA!$M:$M,BJ$2&amp;" d. "&amp;$B20)=0,"",COUNTIF(CORRIDA!$M:$M,$B20&amp;" d. "&amp;BJ$2)+COUNTIF(CORRIDA!$M:$M,BJ$2&amp;" d. "&amp;$B20)))</f>
        <v/>
      </c>
      <c r="BK20" s="97" t="str">
        <f aca="false">IF($B20=BK$2,"-",IF(COUNTIF(CORRIDA!$M:$M,$B20&amp;" d. "&amp;BK$2)+COUNTIF(CORRIDA!$M:$M,BK$2&amp;" d. "&amp;$B20)=0,"",COUNTIF(CORRIDA!$M:$M,$B20&amp;" d. "&amp;BK$2)+COUNTIF(CORRIDA!$M:$M,BK$2&amp;" d. "&amp;$B20)))</f>
        <v/>
      </c>
      <c r="BL20" s="97" t="str">
        <f aca="false">IF($B20=BL$2,"-",IF(COUNTIF(CORRIDA!$M:$M,$B20&amp;" d. "&amp;BL$2)+COUNTIF(CORRIDA!$M:$M,BL$2&amp;" d. "&amp;$B20)=0,"",COUNTIF(CORRIDA!$M:$M,$B20&amp;" d. "&amp;BL$2)+COUNTIF(CORRIDA!$M:$M,BL$2&amp;" d. "&amp;$B20)))</f>
        <v/>
      </c>
      <c r="BM20" s="97" t="str">
        <f aca="false">IF($B20=BM$2,"-",IF(COUNTIF(CORRIDA!$M:$M,$B20&amp;" d. "&amp;BM$2)+COUNTIF(CORRIDA!$M:$M,BM$2&amp;" d. "&amp;$B20)=0,"",COUNTIF(CORRIDA!$M:$M,$B20&amp;" d. "&amp;BM$2)+COUNTIF(CORRIDA!$M:$M,BM$2&amp;" d. "&amp;$B20)))</f>
        <v/>
      </c>
      <c r="BN20" s="97" t="str">
        <f aca="false">IF($B20=BN$2,"-",IF(COUNTIF(CORRIDA!$M:$M,$B20&amp;" d. "&amp;BN$2)+COUNTIF(CORRIDA!$M:$M,BN$2&amp;" d. "&amp;$B20)=0,"",COUNTIF(CORRIDA!$M:$M,$B20&amp;" d. "&amp;BN$2)+COUNTIF(CORRIDA!$M:$M,BN$2&amp;" d. "&amp;$B20)))</f>
        <v/>
      </c>
      <c r="BO20" s="97" t="str">
        <f aca="false">IF($B20=BO$2,"-",IF(COUNTIF(CORRIDA!$M:$M,$B20&amp;" d. "&amp;BO$2)+COUNTIF(CORRIDA!$M:$M,BO$2&amp;" d. "&amp;$B20)=0,"",COUNTIF(CORRIDA!$M:$M,$B20&amp;" d. "&amp;BO$2)+COUNTIF(CORRIDA!$M:$M,BO$2&amp;" d. "&amp;$B20)))</f>
        <v/>
      </c>
      <c r="BP20" s="97" t="str">
        <f aca="false">IF($B20=BP$2,"-",IF(COUNTIF(CORRIDA!$M:$M,$B20&amp;" d. "&amp;BP$2)+COUNTIF(CORRIDA!$M:$M,BP$2&amp;" d. "&amp;$B20)=0,"",COUNTIF(CORRIDA!$M:$M,$B20&amp;" d. "&amp;BP$2)+COUNTIF(CORRIDA!$M:$M,BP$2&amp;" d. "&amp;$B20)))</f>
        <v/>
      </c>
      <c r="BQ20" s="97" t="str">
        <f aca="false">IF($B20=BQ$2,"-",IF(COUNTIF(CORRIDA!$M:$M,$B20&amp;" d. "&amp;BQ$2)+COUNTIF(CORRIDA!$M:$M,BQ$2&amp;" d. "&amp;$B20)=0,"",COUNTIF(CORRIDA!$M:$M,$B20&amp;" d. "&amp;BQ$2)+COUNTIF(CORRIDA!$M:$M,BQ$2&amp;" d. "&amp;$B20)))</f>
        <v/>
      </c>
      <c r="BR20" s="97" t="str">
        <f aca="false">IF($B20=BR$2,"-",IF(COUNTIF(CORRIDA!$M:$M,$B20&amp;" d. "&amp;BR$2)+COUNTIF(CORRIDA!$M:$M,BR$2&amp;" d. "&amp;$B20)=0,"",COUNTIF(CORRIDA!$M:$M,$B20&amp;" d. "&amp;BR$2)+COUNTIF(CORRIDA!$M:$M,BR$2&amp;" d. "&amp;$B20)))</f>
        <v/>
      </c>
      <c r="BS20" s="97" t="str">
        <f aca="false">IF($B20=BS$2,"-",IF(COUNTIF(CORRIDA!$M:$M,$B20&amp;" d. "&amp;BS$2)+COUNTIF(CORRIDA!$M:$M,BS$2&amp;" d. "&amp;$B20)=0,"",COUNTIF(CORRIDA!$M:$M,$B20&amp;" d. "&amp;BS$2)+COUNTIF(CORRIDA!$M:$M,BS$2&amp;" d. "&amp;$B20)))</f>
        <v/>
      </c>
      <c r="BT20" s="97" t="str">
        <f aca="false">IF($B20=BT$2,"-",IF(COUNTIF(CORRIDA!$M:$M,$B20&amp;" d. "&amp;BT$2)+COUNTIF(CORRIDA!$M:$M,BT$2&amp;" d. "&amp;$B20)=0,"",COUNTIF(CORRIDA!$M:$M,$B20&amp;" d. "&amp;BT$2)+COUNTIF(CORRIDA!$M:$M,BT$2&amp;" d. "&amp;$B20)))</f>
        <v/>
      </c>
      <c r="BU20" s="97" t="str">
        <f aca="false">IF($B20=BU$2,"-",IF(COUNTIF(CORRIDA!$M:$M,$B20&amp;" d. "&amp;BU$2)+COUNTIF(CORRIDA!$M:$M,BU$2&amp;" d. "&amp;$B20)=0,"",COUNTIF(CORRIDA!$M:$M,$B20&amp;" d. "&amp;BU$2)+COUNTIF(CORRIDA!$M:$M,BU$2&amp;" d. "&amp;$B20)))</f>
        <v/>
      </c>
      <c r="BV20" s="97" t="str">
        <f aca="false">IF($B20=BV$2,"-",IF(COUNTIF(CORRIDA!$M:$M,$B20&amp;" d. "&amp;BV$2)+COUNTIF(CORRIDA!$M:$M,BV$2&amp;" d. "&amp;$B20)=0,"",COUNTIF(CORRIDA!$M:$M,$B20&amp;" d. "&amp;BV$2)+COUNTIF(CORRIDA!$M:$M,BV$2&amp;" d. "&amp;$B20)))</f>
        <v/>
      </c>
      <c r="BW20" s="97" t="str">
        <f aca="false">IF($B20=BW$2,"-",IF(COUNTIF(CORRIDA!$M:$M,$B20&amp;" d. "&amp;BW$2)+COUNTIF(CORRIDA!$M:$M,BW$2&amp;" d. "&amp;$B20)=0,"",COUNTIF(CORRIDA!$M:$M,$B20&amp;" d. "&amp;BW$2)+COUNTIF(CORRIDA!$M:$M,BW$2&amp;" d. "&amp;$B20)))</f>
        <v>-</v>
      </c>
      <c r="BX20" s="97" t="str">
        <f aca="false">IF($B20=BX$2,"-",IF(COUNTIF(CORRIDA!$M:$M,$B20&amp;" d. "&amp;BX$2)+COUNTIF(CORRIDA!$M:$M,BX$2&amp;" d. "&amp;$B20)=0,"",COUNTIF(CORRIDA!$M:$M,$B20&amp;" d. "&amp;BX$2)+COUNTIF(CORRIDA!$M:$M,BX$2&amp;" d. "&amp;$B20)))</f>
        <v/>
      </c>
      <c r="BY20" s="97" t="str">
        <f aca="false">IF($B20=BY$2,"-",IF(COUNTIF(CORRIDA!$M:$M,$B20&amp;" d. "&amp;BY$2)+COUNTIF(CORRIDA!$M:$M,BY$2&amp;" d. "&amp;$B20)=0,"",COUNTIF(CORRIDA!$M:$M,$B20&amp;" d. "&amp;BY$2)+COUNTIF(CORRIDA!$M:$M,BY$2&amp;" d. "&amp;$B20)))</f>
        <v/>
      </c>
      <c r="BZ20" s="97" t="str">
        <f aca="false">IF($B20=BZ$2,"-",IF(COUNTIF(CORRIDA!$M:$M,$B20&amp;" d. "&amp;BZ$2)+COUNTIF(CORRIDA!$M:$M,BZ$2&amp;" d. "&amp;$B20)=0,"",COUNTIF(CORRIDA!$M:$M,$B20&amp;" d. "&amp;BZ$2)+COUNTIF(CORRIDA!$M:$M,BZ$2&amp;" d. "&amp;$B20)))</f>
        <v/>
      </c>
      <c r="CA20" s="97" t="str">
        <f aca="false">IF($B20=CA$2,"-",IF(COUNTIF(CORRIDA!$M:$M,$B20&amp;" d. "&amp;CA$2)+COUNTIF(CORRIDA!$M:$M,CA$2&amp;" d. "&amp;$B20)=0,"",COUNTIF(CORRIDA!$M:$M,$B20&amp;" d. "&amp;CA$2)+COUNTIF(CORRIDA!$M:$M,CA$2&amp;" d. "&amp;$B20)))</f>
        <v/>
      </c>
      <c r="CB20" s="97" t="str">
        <f aca="false">IF($B20=CB$2,"-",IF(COUNTIF(CORRIDA!$M:$M,$B20&amp;" d. "&amp;CB$2)+COUNTIF(CORRIDA!$M:$M,CB$2&amp;" d. "&amp;$B20)=0,"",COUNTIF(CORRIDA!$M:$M,$B20&amp;" d. "&amp;CB$2)+COUNTIF(CORRIDA!$M:$M,CB$2&amp;" d. "&amp;$B20)))</f>
        <v/>
      </c>
      <c r="CC20" s="97" t="str">
        <f aca="false">IF($B20=CC$2,"-",IF(COUNTIF(CORRIDA!$M:$M,$B20&amp;" d. "&amp;CC$2)+COUNTIF(CORRIDA!$M:$M,CC$2&amp;" d. "&amp;$B20)=0,"",COUNTIF(CORRIDA!$M:$M,$B20&amp;" d. "&amp;CC$2)+COUNTIF(CORRIDA!$M:$M,CC$2&amp;" d. "&amp;$B20)))</f>
        <v/>
      </c>
      <c r="CD20" s="97" t="str">
        <f aca="false">IF($B20=CD$2,"-",IF(COUNTIF(CORRIDA!$M:$M,$B20&amp;" d. "&amp;CD$2)+COUNTIF(CORRIDA!$M:$M,CD$2&amp;" d. "&amp;$B20)=0,"",COUNTIF(CORRIDA!$M:$M,$B20&amp;" d. "&amp;CD$2)+COUNTIF(CORRIDA!$M:$M,CD$2&amp;" d. "&amp;$B20)))</f>
        <v/>
      </c>
      <c r="CE20" s="97" t="str">
        <f aca="false">IF($B20=CE$2,"-",IF(COUNTIF(CORRIDA!$M:$M,$B20&amp;" d. "&amp;CE$2)+COUNTIF(CORRIDA!$M:$M,CE$2&amp;" d. "&amp;$B20)=0,"",COUNTIF(CORRIDA!$M:$M,$B20&amp;" d. "&amp;CE$2)+COUNTIF(CORRIDA!$M:$M,CE$2&amp;" d. "&amp;$B20)))</f>
        <v/>
      </c>
      <c r="CF20" s="97" t="str">
        <f aca="false">IF($B20=CF$2,"-",IF(COUNTIF(CORRIDA!$M:$M,$B20&amp;" d. "&amp;CF$2)+COUNTIF(CORRIDA!$M:$M,CF$2&amp;" d. "&amp;$B20)=0,"",COUNTIF(CORRIDA!$M:$M,$B20&amp;" d. "&amp;CF$2)+COUNTIF(CORRIDA!$M:$M,CF$2&amp;" d. "&amp;$B20)))</f>
        <v/>
      </c>
      <c r="CG20" s="97" t="str">
        <f aca="false">IF($B20=CG$2,"-",IF(COUNTIF(CORRIDA!$M:$M,$B20&amp;" d. "&amp;CG$2)+COUNTIF(CORRIDA!$M:$M,CG$2&amp;" d. "&amp;$B20)=0,"",COUNTIF(CORRIDA!$M:$M,$B20&amp;" d. "&amp;CG$2)+COUNTIF(CORRIDA!$M:$M,CG$2&amp;" d. "&amp;$B20)))</f>
        <v/>
      </c>
      <c r="CH20" s="97" t="str">
        <f aca="false">IF($B20=CH$2,"-",IF(COUNTIF(CORRIDA!$M:$M,$B20&amp;" d. "&amp;CH$2)+COUNTIF(CORRIDA!$M:$M,CH$2&amp;" d. "&amp;$B20)=0,"",COUNTIF(CORRIDA!$M:$M,$B20&amp;" d. "&amp;CH$2)+COUNTIF(CORRIDA!$M:$M,CH$2&amp;" d. "&amp;$B20)))</f>
        <v/>
      </c>
      <c r="CI20" s="97" t="str">
        <f aca="false">IF($B20=CI$2,"-",IF(COUNTIF(CORRIDA!$M:$M,$B20&amp;" d. "&amp;CI$2)+COUNTIF(CORRIDA!$M:$M,CI$2&amp;" d. "&amp;$B20)=0,"",COUNTIF(CORRIDA!$M:$M,$B20&amp;" d. "&amp;CI$2)+COUNTIF(CORRIDA!$M:$M,CI$2&amp;" d. "&amp;$B20)))</f>
        <v/>
      </c>
      <c r="CJ20" s="97" t="str">
        <f aca="false">IF($B20=CJ$2,"-",IF(COUNTIF(CORRIDA!$M:$M,$B20&amp;" d. "&amp;CJ$2)+COUNTIF(CORRIDA!$M:$M,CJ$2&amp;" d. "&amp;$B20)=0,"",COUNTIF(CORRIDA!$M:$M,$B20&amp;" d. "&amp;CJ$2)+COUNTIF(CORRIDA!$M:$M,CJ$2&amp;" d. "&amp;$B20)))</f>
        <v/>
      </c>
      <c r="CK20" s="97" t="str">
        <f aca="false">IF($B20=CK$2,"-",IF(COUNTIF(CORRIDA!$M:$M,$B20&amp;" d. "&amp;CK$2)+COUNTIF(CORRIDA!$M:$M,CK$2&amp;" d. "&amp;$B20)=0,"",COUNTIF(CORRIDA!$M:$M,$B20&amp;" d. "&amp;CK$2)+COUNTIF(CORRIDA!$M:$M,CK$2&amp;" d. "&amp;$B20)))</f>
        <v/>
      </c>
      <c r="CL20" s="97" t="str">
        <f aca="false">IF($B20=CL$2,"-",IF(COUNTIF(CORRIDA!$M:$M,$B20&amp;" d. "&amp;CL$2)+COUNTIF(CORRIDA!$M:$M,CL$2&amp;" d. "&amp;$B20)=0,"",COUNTIF(CORRIDA!$M:$M,$B20&amp;" d. "&amp;CL$2)+COUNTIF(CORRIDA!$M:$M,CL$2&amp;" d. "&amp;$B20)))</f>
        <v/>
      </c>
      <c r="CM20" s="97" t="str">
        <f aca="false">IF($B20=CM$2,"-",IF(COUNTIF(CORRIDA!$M:$M,$B20&amp;" d. "&amp;CM$2)+COUNTIF(CORRIDA!$M:$M,CM$2&amp;" d. "&amp;$B20)=0,"",COUNTIF(CORRIDA!$M:$M,$B20&amp;" d. "&amp;CM$2)+COUNTIF(CORRIDA!$M:$M,CM$2&amp;" d. "&amp;$B20)))</f>
        <v/>
      </c>
      <c r="CN20" s="97" t="str">
        <f aca="false">IF($B20=CN$2,"-",IF(COUNTIF(CORRIDA!$M:$M,$B20&amp;" d. "&amp;CN$2)+COUNTIF(CORRIDA!$M:$M,CN$2&amp;" d. "&amp;$B20)=0,"",COUNTIF(CORRIDA!$M:$M,$B20&amp;" d. "&amp;CN$2)+COUNTIF(CORRIDA!$M:$M,CN$2&amp;" d. "&amp;$B20)))</f>
        <v/>
      </c>
      <c r="CO20" s="97" t="str">
        <f aca="false">IF($B20=CO$2,"-",IF(COUNTIF(CORRIDA!$M:$M,$B20&amp;" d. "&amp;CO$2)+COUNTIF(CORRIDA!$M:$M,CO$2&amp;" d. "&amp;$B20)=0,"",COUNTIF(CORRIDA!$M:$M,$B20&amp;" d. "&amp;CO$2)+COUNTIF(CORRIDA!$M:$M,CO$2&amp;" d. "&amp;$B20)))</f>
        <v/>
      </c>
      <c r="CP20" s="97" t="str">
        <f aca="false">IF($B20=CP$2,"-",IF(COUNTIF(CORRIDA!$M:$M,$B20&amp;" d. "&amp;CP$2)+COUNTIF(CORRIDA!$M:$M,CP$2&amp;" d. "&amp;$B20)=0,"",COUNTIF(CORRIDA!$M:$M,$B20&amp;" d. "&amp;CP$2)+COUNTIF(CORRIDA!$M:$M,CP$2&amp;" d. "&amp;$B20)))</f>
        <v/>
      </c>
      <c r="CQ20" s="97" t="str">
        <f aca="false">IF($B20=CQ$2,"-",IF(COUNTIF(CORRIDA!$M:$M,$B20&amp;" d. "&amp;CQ$2)+COUNTIF(CORRIDA!$M:$M,CQ$2&amp;" d. "&amp;$B20)=0,"",COUNTIF(CORRIDA!$M:$M,$B20&amp;" d. "&amp;CQ$2)+COUNTIF(CORRIDA!$M:$M,CQ$2&amp;" d. "&amp;$B20)))</f>
        <v/>
      </c>
      <c r="CR20" s="97" t="str">
        <f aca="false">IF($B20=CR$2,"-",IF(COUNTIF(CORRIDA!$M:$M,$B20&amp;" d. "&amp;CR$2)+COUNTIF(CORRIDA!$M:$M,CR$2&amp;" d. "&amp;$B20)=0,"",COUNTIF(CORRIDA!$M:$M,$B20&amp;" d. "&amp;CR$2)+COUNTIF(CORRIDA!$M:$M,CR$2&amp;" d. "&amp;$B20)))</f>
        <v/>
      </c>
      <c r="CS20" s="97" t="str">
        <f aca="false">IF($B20=CS$2,"-",IF(COUNTIF(CORRIDA!$M:$M,$B20&amp;" d. "&amp;CS$2)+COUNTIF(CORRIDA!$M:$M,CS$2&amp;" d. "&amp;$B20)=0,"",COUNTIF(CORRIDA!$M:$M,$B20&amp;" d. "&amp;CS$2)+COUNTIF(CORRIDA!$M:$M,CS$2&amp;" d. "&amp;$B20)))</f>
        <v/>
      </c>
      <c r="CT20" s="97" t="str">
        <f aca="false">IF($B20=CT$2,"-",IF(COUNTIF(CORRIDA!$M:$M,$B20&amp;" d. "&amp;CT$2)+COUNTIF(CORRIDA!$M:$M,CT$2&amp;" d. "&amp;$B20)=0,"",COUNTIF(CORRIDA!$M:$M,$B20&amp;" d. "&amp;CT$2)+COUNTIF(CORRIDA!$M:$M,CT$2&amp;" d. "&amp;$B20)))</f>
        <v/>
      </c>
      <c r="CU20" s="97" t="str">
        <f aca="false">IF($B20=CU$2,"-",IF(COUNTIF(CORRIDA!$M:$M,$B20&amp;" d. "&amp;CU$2)+COUNTIF(CORRIDA!$M:$M,CU$2&amp;" d. "&amp;$B20)=0,"",COUNTIF(CORRIDA!$M:$M,$B20&amp;" d. "&amp;CU$2)+COUNTIF(CORRIDA!$M:$M,CU$2&amp;" d. "&amp;$B20)))</f>
        <v/>
      </c>
      <c r="CV20" s="97" t="str">
        <f aca="false">IF($B20=CV$2,"-",IF(COUNTIF(CORRIDA!$M:$M,$B20&amp;" d. "&amp;CV$2)+COUNTIF(CORRIDA!$M:$M,CV$2&amp;" d. "&amp;$B20)=0,"",COUNTIF(CORRIDA!$M:$M,$B20&amp;" d. "&amp;CV$2)+COUNTIF(CORRIDA!$M:$M,CV$2&amp;" d. "&amp;$B20)))</f>
        <v/>
      </c>
      <c r="CW20" s="97" t="str">
        <f aca="false">IF($B20=CW$2,"-",IF(COUNTIF(CORRIDA!$M:$M,$B20&amp;" d. "&amp;CW$2)+COUNTIF(CORRIDA!$M:$M,CW$2&amp;" d. "&amp;$B20)=0,"",COUNTIF(CORRIDA!$M:$M,$B20&amp;" d. "&amp;CW$2)+COUNTIF(CORRIDA!$M:$M,CW$2&amp;" d. "&amp;$B20)))</f>
        <v/>
      </c>
      <c r="CX20" s="97" t="str">
        <f aca="false">IF($B20=CX$2,"-",IF(COUNTIF(CORRIDA!$M:$M,$B20&amp;" d. "&amp;CX$2)+COUNTIF(CORRIDA!$M:$M,CX$2&amp;" d. "&amp;$B20)=0,"",COUNTIF(CORRIDA!$M:$M,$B20&amp;" d. "&amp;CX$2)+COUNTIF(CORRIDA!$M:$M,CX$2&amp;" d. "&amp;$B20)))</f>
        <v/>
      </c>
      <c r="CY20" s="97" t="str">
        <f aca="false">IF($B20=CY$2,"-",IF(COUNTIF(CORRIDA!$M:$M,$B20&amp;" d. "&amp;CY$2)+COUNTIF(CORRIDA!$M:$M,CY$2&amp;" d. "&amp;$B20)=0,"",COUNTIF(CORRIDA!$M:$M,$B20&amp;" d. "&amp;CY$2)+COUNTIF(CORRIDA!$M:$M,CY$2&amp;" d. "&amp;$B20)))</f>
        <v/>
      </c>
      <c r="CZ20" s="97" t="str">
        <f aca="false">IF($B20=CZ$2,"-",IF(COUNTIF(CORRIDA!$M:$M,$B20&amp;" d. "&amp;CZ$2)+COUNTIF(CORRIDA!$M:$M,CZ$2&amp;" d. "&amp;$B20)=0,"",COUNTIF(CORRIDA!$M:$M,$B20&amp;" d. "&amp;CZ$2)+COUNTIF(CORRIDA!$M:$M,CZ$2&amp;" d. "&amp;$B20)))</f>
        <v/>
      </c>
      <c r="DA20" s="97" t="str">
        <f aca="false">IF($B20=DA$2,"-",IF(COUNTIF(CORRIDA!$M:$M,$B20&amp;" d. "&amp;DA$2)+COUNTIF(CORRIDA!$M:$M,DA$2&amp;" d. "&amp;$B20)=0,"",COUNTIF(CORRIDA!$M:$M,$B20&amp;" d. "&amp;DA$2)+COUNTIF(CORRIDA!$M:$M,DA$2&amp;" d. "&amp;$B20)))</f>
        <v/>
      </c>
      <c r="DB20" s="97" t="str">
        <f aca="false">IF($B20=DB$2,"-",IF(COUNTIF(CORRIDA!$M:$M,$B20&amp;" d. "&amp;DB$2)+COUNTIF(CORRIDA!$M:$M,DB$2&amp;" d. "&amp;$B20)=0,"",COUNTIF(CORRIDA!$M:$M,$B20&amp;" d. "&amp;DB$2)+COUNTIF(CORRIDA!$M:$M,DB$2&amp;" d. "&amp;$B20)))</f>
        <v/>
      </c>
      <c r="DC20" s="97" t="str">
        <f aca="false">IF($B20=DC$2,"-",IF(COUNTIF(CORRIDA!$M:$M,$B20&amp;" d. "&amp;DC$2)+COUNTIF(CORRIDA!$M:$M,DC$2&amp;" d. "&amp;$B20)=0,"",COUNTIF(CORRIDA!$M:$M,$B20&amp;" d. "&amp;DC$2)+COUNTIF(CORRIDA!$M:$M,DC$2&amp;" d. "&amp;$B20)))</f>
        <v/>
      </c>
      <c r="DD20" s="89" t="n">
        <f aca="false">SUM(BF20:DC20)</f>
        <v>0</v>
      </c>
      <c r="DE20" s="91" t="n">
        <f aca="false">COUNTIF(BF20:DC20,"&gt;0")</f>
        <v>0</v>
      </c>
      <c r="DF20" s="92" t="n">
        <f aca="false">IF(COUNTIF(BF20:DC20,"&gt;0")&lt;10,0,QUOTIENT(COUNTIF(BF20:DC20,"&gt;0"),5)*50)</f>
        <v>0</v>
      </c>
      <c r="DG20" s="93"/>
      <c r="DH20" s="87" t="str">
        <f aca="false">BE20</f>
        <v>Fontalvo</v>
      </c>
      <c r="DI20" s="97" t="n">
        <f aca="false">IF($B20=DI$2,0,IF(COUNTIF(CORRIDA!$M:$M,$B20&amp;" d. "&amp;DI$2)+COUNTIF(CORRIDA!$M:$M,DI$2&amp;" d. "&amp;$B20)=0,0,COUNTIF(CORRIDA!$M:$M,$B20&amp;" d. "&amp;DI$2)+COUNTIF(CORRIDA!$M:$M,DI$2&amp;" d. "&amp;$B20)))</f>
        <v>0</v>
      </c>
      <c r="DJ20" s="97" t="n">
        <f aca="false">IF($B20=DJ$2,0,IF(COUNTIF(CORRIDA!$M:$M,$B20&amp;" d. "&amp;DJ$2)+COUNTIF(CORRIDA!$M:$M,DJ$2&amp;" d. "&amp;$B20)=0,0,COUNTIF(CORRIDA!$M:$M,$B20&amp;" d. "&amp;DJ$2)+COUNTIF(CORRIDA!$M:$M,DJ$2&amp;" d. "&amp;$B20)))</f>
        <v>0</v>
      </c>
      <c r="DK20" s="97" t="n">
        <f aca="false">IF($B20=DK$2,0,IF(COUNTIF(CORRIDA!$M:$M,$B20&amp;" d. "&amp;DK$2)+COUNTIF(CORRIDA!$M:$M,DK$2&amp;" d. "&amp;$B20)=0,0,COUNTIF(CORRIDA!$M:$M,$B20&amp;" d. "&amp;DK$2)+COUNTIF(CORRIDA!$M:$M,DK$2&amp;" d. "&amp;$B20)))</f>
        <v>0</v>
      </c>
      <c r="DL20" s="97" t="n">
        <f aca="false">IF($B20=DL$2,0,IF(COUNTIF(CORRIDA!$M:$M,$B20&amp;" d. "&amp;DL$2)+COUNTIF(CORRIDA!$M:$M,DL$2&amp;" d. "&amp;$B20)=0,0,COUNTIF(CORRIDA!$M:$M,$B20&amp;" d. "&amp;DL$2)+COUNTIF(CORRIDA!$M:$M,DL$2&amp;" d. "&amp;$B20)))</f>
        <v>0</v>
      </c>
      <c r="DM20" s="97" t="n">
        <f aca="false">IF($B20=DM$2,0,IF(COUNTIF(CORRIDA!$M:$M,$B20&amp;" d. "&amp;DM$2)+COUNTIF(CORRIDA!$M:$M,DM$2&amp;" d. "&amp;$B20)=0,0,COUNTIF(CORRIDA!$M:$M,$B20&amp;" d. "&amp;DM$2)+COUNTIF(CORRIDA!$M:$M,DM$2&amp;" d. "&amp;$B20)))</f>
        <v>0</v>
      </c>
      <c r="DN20" s="97" t="n">
        <f aca="false">IF($B20=DN$2,0,IF(COUNTIF(CORRIDA!$M:$M,$B20&amp;" d. "&amp;DN$2)+COUNTIF(CORRIDA!$M:$M,DN$2&amp;" d. "&amp;$B20)=0,0,COUNTIF(CORRIDA!$M:$M,$B20&amp;" d. "&amp;DN$2)+COUNTIF(CORRIDA!$M:$M,DN$2&amp;" d. "&amp;$B20)))</f>
        <v>0</v>
      </c>
      <c r="DO20" s="97" t="n">
        <f aca="false">IF($B20=DO$2,0,IF(COUNTIF(CORRIDA!$M:$M,$B20&amp;" d. "&amp;DO$2)+COUNTIF(CORRIDA!$M:$M,DO$2&amp;" d. "&amp;$B20)=0,0,COUNTIF(CORRIDA!$M:$M,$B20&amp;" d. "&amp;DO$2)+COUNTIF(CORRIDA!$M:$M,DO$2&amp;" d. "&amp;$B20)))</f>
        <v>0</v>
      </c>
      <c r="DP20" s="97" t="n">
        <f aca="false">IF($B20=DP$2,0,IF(COUNTIF(CORRIDA!$M:$M,$B20&amp;" d. "&amp;DP$2)+COUNTIF(CORRIDA!$M:$M,DP$2&amp;" d. "&amp;$B20)=0,0,COUNTIF(CORRIDA!$M:$M,$B20&amp;" d. "&amp;DP$2)+COUNTIF(CORRIDA!$M:$M,DP$2&amp;" d. "&amp;$B20)))</f>
        <v>0</v>
      </c>
      <c r="DQ20" s="97" t="n">
        <f aca="false">IF($B20=DQ$2,0,IF(COUNTIF(CORRIDA!$M:$M,$B20&amp;" d. "&amp;DQ$2)+COUNTIF(CORRIDA!$M:$M,DQ$2&amp;" d. "&amp;$B20)=0,0,COUNTIF(CORRIDA!$M:$M,$B20&amp;" d. "&amp;DQ$2)+COUNTIF(CORRIDA!$M:$M,DQ$2&amp;" d. "&amp;$B20)))</f>
        <v>0</v>
      </c>
      <c r="DR20" s="97" t="n">
        <f aca="false">IF($B20=DR$2,0,IF(COUNTIF(CORRIDA!$M:$M,$B20&amp;" d. "&amp;DR$2)+COUNTIF(CORRIDA!$M:$M,DR$2&amp;" d. "&amp;$B20)=0,0,COUNTIF(CORRIDA!$M:$M,$B20&amp;" d. "&amp;DR$2)+COUNTIF(CORRIDA!$M:$M,DR$2&amp;" d. "&amp;$B20)))</f>
        <v>0</v>
      </c>
      <c r="DS20" s="97" t="n">
        <f aca="false">IF($B20=DS$2,0,IF(COUNTIF(CORRIDA!$M:$M,$B20&amp;" d. "&amp;DS$2)+COUNTIF(CORRIDA!$M:$M,DS$2&amp;" d. "&amp;$B20)=0,0,COUNTIF(CORRIDA!$M:$M,$B20&amp;" d. "&amp;DS$2)+COUNTIF(CORRIDA!$M:$M,DS$2&amp;" d. "&amp;$B20)))</f>
        <v>0</v>
      </c>
      <c r="DT20" s="97" t="n">
        <f aca="false">IF($B20=DT$2,0,IF(COUNTIF(CORRIDA!$M:$M,$B20&amp;" d. "&amp;DT$2)+COUNTIF(CORRIDA!$M:$M,DT$2&amp;" d. "&amp;$B20)=0,0,COUNTIF(CORRIDA!$M:$M,$B20&amp;" d. "&amp;DT$2)+COUNTIF(CORRIDA!$M:$M,DT$2&amp;" d. "&amp;$B20)))</f>
        <v>0</v>
      </c>
      <c r="DU20" s="97" t="n">
        <f aca="false">IF($B20=DU$2,0,IF(COUNTIF(CORRIDA!$M:$M,$B20&amp;" d. "&amp;DU$2)+COUNTIF(CORRIDA!$M:$M,DU$2&amp;" d. "&amp;$B20)=0,0,COUNTIF(CORRIDA!$M:$M,$B20&amp;" d. "&amp;DU$2)+COUNTIF(CORRIDA!$M:$M,DU$2&amp;" d. "&amp;$B20)))</f>
        <v>0</v>
      </c>
      <c r="DV20" s="97" t="n">
        <f aca="false">IF($B20=DV$2,0,IF(COUNTIF(CORRIDA!$M:$M,$B20&amp;" d. "&amp;DV$2)+COUNTIF(CORRIDA!$M:$M,DV$2&amp;" d. "&amp;$B20)=0,0,COUNTIF(CORRIDA!$M:$M,$B20&amp;" d. "&amp;DV$2)+COUNTIF(CORRIDA!$M:$M,DV$2&amp;" d. "&amp;$B20)))</f>
        <v>0</v>
      </c>
      <c r="DW20" s="97" t="n">
        <f aca="false">IF($B20=DW$2,0,IF(COUNTIF(CORRIDA!$M:$M,$B20&amp;" d. "&amp;DW$2)+COUNTIF(CORRIDA!$M:$M,DW$2&amp;" d. "&amp;$B20)=0,0,COUNTIF(CORRIDA!$M:$M,$B20&amp;" d. "&amp;DW$2)+COUNTIF(CORRIDA!$M:$M,DW$2&amp;" d. "&amp;$B20)))</f>
        <v>0</v>
      </c>
      <c r="DX20" s="97" t="n">
        <f aca="false">IF($B20=DX$2,0,IF(COUNTIF(CORRIDA!$M:$M,$B20&amp;" d. "&amp;DX$2)+COUNTIF(CORRIDA!$M:$M,DX$2&amp;" d. "&amp;$B20)=0,0,COUNTIF(CORRIDA!$M:$M,$B20&amp;" d. "&amp;DX$2)+COUNTIF(CORRIDA!$M:$M,DX$2&amp;" d. "&amp;$B20)))</f>
        <v>0</v>
      </c>
      <c r="DY20" s="97" t="n">
        <f aca="false">IF($B20=DY$2,0,IF(COUNTIF(CORRIDA!$M:$M,$B20&amp;" d. "&amp;DY$2)+COUNTIF(CORRIDA!$M:$M,DY$2&amp;" d. "&amp;$B20)=0,0,COUNTIF(CORRIDA!$M:$M,$B20&amp;" d. "&amp;DY$2)+COUNTIF(CORRIDA!$M:$M,DY$2&amp;" d. "&amp;$B20)))</f>
        <v>0</v>
      </c>
      <c r="DZ20" s="97" t="n">
        <f aca="false">IF($B20=DZ$2,0,IF(COUNTIF(CORRIDA!$M:$M,$B20&amp;" d. "&amp;DZ$2)+COUNTIF(CORRIDA!$M:$M,DZ$2&amp;" d. "&amp;$B20)=0,0,COUNTIF(CORRIDA!$M:$M,$B20&amp;" d. "&amp;DZ$2)+COUNTIF(CORRIDA!$M:$M,DZ$2&amp;" d. "&amp;$B20)))</f>
        <v>0</v>
      </c>
      <c r="EA20" s="97" t="n">
        <f aca="false">IF($B20=EA$2,0,IF(COUNTIF(CORRIDA!$M:$M,$B20&amp;" d. "&amp;EA$2)+COUNTIF(CORRIDA!$M:$M,EA$2&amp;" d. "&amp;$B20)=0,0,COUNTIF(CORRIDA!$M:$M,$B20&amp;" d. "&amp;EA$2)+COUNTIF(CORRIDA!$M:$M,EA$2&amp;" d. "&amp;$B20)))</f>
        <v>0</v>
      </c>
      <c r="EB20" s="97" t="n">
        <f aca="false">IF($B20=EB$2,0,IF(COUNTIF(CORRIDA!$M:$M,$B20&amp;" d. "&amp;EB$2)+COUNTIF(CORRIDA!$M:$M,EB$2&amp;" d. "&amp;$B20)=0,0,COUNTIF(CORRIDA!$M:$M,$B20&amp;" d. "&amp;EB$2)+COUNTIF(CORRIDA!$M:$M,EB$2&amp;" d. "&amp;$B20)))</f>
        <v>0</v>
      </c>
      <c r="EC20" s="97" t="n">
        <f aca="false">IF($B20=EC$2,0,IF(COUNTIF(CORRIDA!$M:$M,$B20&amp;" d. "&amp;EC$2)+COUNTIF(CORRIDA!$M:$M,EC$2&amp;" d. "&amp;$B20)=0,0,COUNTIF(CORRIDA!$M:$M,$B20&amp;" d. "&amp;EC$2)+COUNTIF(CORRIDA!$M:$M,EC$2&amp;" d. "&amp;$B20)))</f>
        <v>0</v>
      </c>
      <c r="ED20" s="97" t="n">
        <f aca="false">IF($B20=ED$2,0,IF(COUNTIF(CORRIDA!$M:$M,$B20&amp;" d. "&amp;ED$2)+COUNTIF(CORRIDA!$M:$M,ED$2&amp;" d. "&amp;$B20)=0,0,COUNTIF(CORRIDA!$M:$M,$B20&amp;" d. "&amp;ED$2)+COUNTIF(CORRIDA!$M:$M,ED$2&amp;" d. "&amp;$B20)))</f>
        <v>0</v>
      </c>
      <c r="EE20" s="97" t="n">
        <f aca="false">IF($B20=EE$2,0,IF(COUNTIF(CORRIDA!$M:$M,$B20&amp;" d. "&amp;EE$2)+COUNTIF(CORRIDA!$M:$M,EE$2&amp;" d. "&amp;$B20)=0,0,COUNTIF(CORRIDA!$M:$M,$B20&amp;" d. "&amp;EE$2)+COUNTIF(CORRIDA!$M:$M,EE$2&amp;" d. "&amp;$B20)))</f>
        <v>0</v>
      </c>
      <c r="EF20" s="97" t="n">
        <f aca="false">IF($B20=EF$2,0,IF(COUNTIF(CORRIDA!$M:$M,$B20&amp;" d. "&amp;EF$2)+COUNTIF(CORRIDA!$M:$M,EF$2&amp;" d. "&amp;$B20)=0,0,COUNTIF(CORRIDA!$M:$M,$B20&amp;" d. "&amp;EF$2)+COUNTIF(CORRIDA!$M:$M,EF$2&amp;" d. "&amp;$B20)))</f>
        <v>0</v>
      </c>
      <c r="EG20" s="97" t="n">
        <f aca="false">IF($B20=EG$2,0,IF(COUNTIF(CORRIDA!$M:$M,$B20&amp;" d. "&amp;EG$2)+COUNTIF(CORRIDA!$M:$M,EG$2&amp;" d. "&amp;$B20)=0,0,COUNTIF(CORRIDA!$M:$M,$B20&amp;" d. "&amp;EG$2)+COUNTIF(CORRIDA!$M:$M,EG$2&amp;" d. "&amp;$B20)))</f>
        <v>0</v>
      </c>
      <c r="EH20" s="97" t="n">
        <f aca="false">IF($B20=EH$2,0,IF(COUNTIF(CORRIDA!$M:$M,$B20&amp;" d. "&amp;EH$2)+COUNTIF(CORRIDA!$M:$M,EH$2&amp;" d. "&amp;$B20)=0,0,COUNTIF(CORRIDA!$M:$M,$B20&amp;" d. "&amp;EH$2)+COUNTIF(CORRIDA!$M:$M,EH$2&amp;" d. "&amp;$B20)))</f>
        <v>0</v>
      </c>
      <c r="EI20" s="97" t="n">
        <f aca="false">IF($B20=EI$2,0,IF(COUNTIF(CORRIDA!$M:$M,$B20&amp;" d. "&amp;EI$2)+COUNTIF(CORRIDA!$M:$M,EI$2&amp;" d. "&amp;$B20)=0,0,COUNTIF(CORRIDA!$M:$M,$B20&amp;" d. "&amp;EI$2)+COUNTIF(CORRIDA!$M:$M,EI$2&amp;" d. "&amp;$B20)))</f>
        <v>0</v>
      </c>
      <c r="EJ20" s="97" t="n">
        <f aca="false">IF($B20=EJ$2,0,IF(COUNTIF(CORRIDA!$M:$M,$B20&amp;" d. "&amp;EJ$2)+COUNTIF(CORRIDA!$M:$M,EJ$2&amp;" d. "&amp;$B20)=0,0,COUNTIF(CORRIDA!$M:$M,$B20&amp;" d. "&amp;EJ$2)+COUNTIF(CORRIDA!$M:$M,EJ$2&amp;" d. "&amp;$B20)))</f>
        <v>0</v>
      </c>
      <c r="EK20" s="97" t="n">
        <f aca="false">IF($B20=EK$2,0,IF(COUNTIF(CORRIDA!$M:$M,$B20&amp;" d. "&amp;EK$2)+COUNTIF(CORRIDA!$M:$M,EK$2&amp;" d. "&amp;$B20)=0,0,COUNTIF(CORRIDA!$M:$M,$B20&amp;" d. "&amp;EK$2)+COUNTIF(CORRIDA!$M:$M,EK$2&amp;" d. "&amp;$B20)))</f>
        <v>0</v>
      </c>
      <c r="EL20" s="97" t="n">
        <f aca="false">IF($B20=EL$2,0,IF(COUNTIF(CORRIDA!$M:$M,$B20&amp;" d. "&amp;EL$2)+COUNTIF(CORRIDA!$M:$M,EL$2&amp;" d. "&amp;$B20)=0,0,COUNTIF(CORRIDA!$M:$M,$B20&amp;" d. "&amp;EL$2)+COUNTIF(CORRIDA!$M:$M,EL$2&amp;" d. "&amp;$B20)))</f>
        <v>0</v>
      </c>
      <c r="EM20" s="97" t="n">
        <f aca="false">IF($B20=EM$2,0,IF(COUNTIF(CORRIDA!$M:$M,$B20&amp;" d. "&amp;EM$2)+COUNTIF(CORRIDA!$M:$M,EM$2&amp;" d. "&amp;$B20)=0,0,COUNTIF(CORRIDA!$M:$M,$B20&amp;" d. "&amp;EM$2)+COUNTIF(CORRIDA!$M:$M,EM$2&amp;" d. "&amp;$B20)))</f>
        <v>0</v>
      </c>
      <c r="EN20" s="97" t="n">
        <f aca="false">IF($B20=EN$2,0,IF(COUNTIF(CORRIDA!$M:$M,$B20&amp;" d. "&amp;EN$2)+COUNTIF(CORRIDA!$M:$M,EN$2&amp;" d. "&amp;$B20)=0,0,COUNTIF(CORRIDA!$M:$M,$B20&amp;" d. "&amp;EN$2)+COUNTIF(CORRIDA!$M:$M,EN$2&amp;" d. "&amp;$B20)))</f>
        <v>0</v>
      </c>
      <c r="EO20" s="97" t="n">
        <f aca="false">IF($B20=EO$2,0,IF(COUNTIF(CORRIDA!$M:$M,$B20&amp;" d. "&amp;EO$2)+COUNTIF(CORRIDA!$M:$M,EO$2&amp;" d. "&amp;$B20)=0,0,COUNTIF(CORRIDA!$M:$M,$B20&amp;" d. "&amp;EO$2)+COUNTIF(CORRIDA!$M:$M,EO$2&amp;" d. "&amp;$B20)))</f>
        <v>0</v>
      </c>
      <c r="EP20" s="97" t="n">
        <f aca="false">IF($B20=EP$2,0,IF(COUNTIF(CORRIDA!$M:$M,$B20&amp;" d. "&amp;EP$2)+COUNTIF(CORRIDA!$M:$M,EP$2&amp;" d. "&amp;$B20)=0,0,COUNTIF(CORRIDA!$M:$M,$B20&amp;" d. "&amp;EP$2)+COUNTIF(CORRIDA!$M:$M,EP$2&amp;" d. "&amp;$B20)))</f>
        <v>0</v>
      </c>
      <c r="EQ20" s="97" t="n">
        <f aca="false">IF($B20=EQ$2,0,IF(COUNTIF(CORRIDA!$M:$M,$B20&amp;" d. "&amp;EQ$2)+COUNTIF(CORRIDA!$M:$M,EQ$2&amp;" d. "&amp;$B20)=0,0,COUNTIF(CORRIDA!$M:$M,$B20&amp;" d. "&amp;EQ$2)+COUNTIF(CORRIDA!$M:$M,EQ$2&amp;" d. "&amp;$B20)))</f>
        <v>0</v>
      </c>
      <c r="ER20" s="97" t="n">
        <f aca="false">IF($B20=ER$2,0,IF(COUNTIF(CORRIDA!$M:$M,$B20&amp;" d. "&amp;ER$2)+COUNTIF(CORRIDA!$M:$M,ER$2&amp;" d. "&amp;$B20)=0,0,COUNTIF(CORRIDA!$M:$M,$B20&amp;" d. "&amp;ER$2)+COUNTIF(CORRIDA!$M:$M,ER$2&amp;" d. "&amp;$B20)))</f>
        <v>0</v>
      </c>
      <c r="ES20" s="97" t="n">
        <f aca="false">IF($B20=ES$2,0,IF(COUNTIF(CORRIDA!$M:$M,$B20&amp;" d. "&amp;ES$2)+COUNTIF(CORRIDA!$M:$M,ES$2&amp;" d. "&amp;$B20)=0,0,COUNTIF(CORRIDA!$M:$M,$B20&amp;" d. "&amp;ES$2)+COUNTIF(CORRIDA!$M:$M,ES$2&amp;" d. "&amp;$B20)))</f>
        <v>0</v>
      </c>
      <c r="ET20" s="97" t="n">
        <f aca="false">IF($B20=ET$2,0,IF(COUNTIF(CORRIDA!$M:$M,$B20&amp;" d. "&amp;ET$2)+COUNTIF(CORRIDA!$M:$M,ET$2&amp;" d. "&amp;$B20)=0,0,COUNTIF(CORRIDA!$M:$M,$B20&amp;" d. "&amp;ET$2)+COUNTIF(CORRIDA!$M:$M,ET$2&amp;" d. "&amp;$B20)))</f>
        <v>0</v>
      </c>
      <c r="EU20" s="97" t="n">
        <f aca="false">IF($B20=EU$2,0,IF(COUNTIF(CORRIDA!$M:$M,$B20&amp;" d. "&amp;EU$2)+COUNTIF(CORRIDA!$M:$M,EU$2&amp;" d. "&amp;$B20)=0,0,COUNTIF(CORRIDA!$M:$M,$B20&amp;" d. "&amp;EU$2)+COUNTIF(CORRIDA!$M:$M,EU$2&amp;" d. "&amp;$B20)))</f>
        <v>0</v>
      </c>
      <c r="EV20" s="97" t="n">
        <f aca="false">IF($B20=EV$2,0,IF(COUNTIF(CORRIDA!$M:$M,$B20&amp;" d. "&amp;EV$2)+COUNTIF(CORRIDA!$M:$M,EV$2&amp;" d. "&amp;$B20)=0,0,COUNTIF(CORRIDA!$M:$M,$B20&amp;" d. "&amp;EV$2)+COUNTIF(CORRIDA!$M:$M,EV$2&amp;" d. "&amp;$B20)))</f>
        <v>0</v>
      </c>
      <c r="EW20" s="97" t="n">
        <f aca="false">IF($B20=EW$2,0,IF(COUNTIF(CORRIDA!$M:$M,$B20&amp;" d. "&amp;EW$2)+COUNTIF(CORRIDA!$M:$M,EW$2&amp;" d. "&amp;$B20)=0,0,COUNTIF(CORRIDA!$M:$M,$B20&amp;" d. "&amp;EW$2)+COUNTIF(CORRIDA!$M:$M,EW$2&amp;" d. "&amp;$B20)))</f>
        <v>0</v>
      </c>
      <c r="EX20" s="97" t="n">
        <f aca="false">IF($B20=EX$2,0,IF(COUNTIF(CORRIDA!$M:$M,$B20&amp;" d. "&amp;EX$2)+COUNTIF(CORRIDA!$M:$M,EX$2&amp;" d. "&amp;$B20)=0,0,COUNTIF(CORRIDA!$M:$M,$B20&amp;" d. "&amp;EX$2)+COUNTIF(CORRIDA!$M:$M,EX$2&amp;" d. "&amp;$B20)))</f>
        <v>0</v>
      </c>
      <c r="EY20" s="97" t="n">
        <f aca="false">IF($B20=EY$2,0,IF(COUNTIF(CORRIDA!$M:$M,$B20&amp;" d. "&amp;EY$2)+COUNTIF(CORRIDA!$M:$M,EY$2&amp;" d. "&amp;$B20)=0,0,COUNTIF(CORRIDA!$M:$M,$B20&amp;" d. "&amp;EY$2)+COUNTIF(CORRIDA!$M:$M,EY$2&amp;" d. "&amp;$B20)))</f>
        <v>0</v>
      </c>
      <c r="EZ20" s="97" t="n">
        <f aca="false">IF($B20=EZ$2,0,IF(COUNTIF(CORRIDA!$M:$M,$B20&amp;" d. "&amp;EZ$2)+COUNTIF(CORRIDA!$M:$M,EZ$2&amp;" d. "&amp;$B20)=0,0,COUNTIF(CORRIDA!$M:$M,$B20&amp;" d. "&amp;EZ$2)+COUNTIF(CORRIDA!$M:$M,EZ$2&amp;" d. "&amp;$B20)))</f>
        <v>0</v>
      </c>
      <c r="FA20" s="97" t="n">
        <f aca="false">IF($B20=FA$2,0,IF(COUNTIF(CORRIDA!$M:$M,$B20&amp;" d. "&amp;FA$2)+COUNTIF(CORRIDA!$M:$M,FA$2&amp;" d. "&amp;$B20)=0,0,COUNTIF(CORRIDA!$M:$M,$B20&amp;" d. "&amp;FA$2)+COUNTIF(CORRIDA!$M:$M,FA$2&amp;" d. "&amp;$B20)))</f>
        <v>0</v>
      </c>
      <c r="FB20" s="97" t="n">
        <f aca="false">IF($B20=FB$2,0,IF(COUNTIF(CORRIDA!$M:$M,$B20&amp;" d. "&amp;FB$2)+COUNTIF(CORRIDA!$M:$M,FB$2&amp;" d. "&amp;$B20)=0,0,COUNTIF(CORRIDA!$M:$M,$B20&amp;" d. "&amp;FB$2)+COUNTIF(CORRIDA!$M:$M,FB$2&amp;" d. "&amp;$B20)))</f>
        <v>0</v>
      </c>
      <c r="FC20" s="97" t="n">
        <f aca="false">IF($B20=FC$2,0,IF(COUNTIF(CORRIDA!$M:$M,$B20&amp;" d. "&amp;FC$2)+COUNTIF(CORRIDA!$M:$M,FC$2&amp;" d. "&amp;$B20)=0,0,COUNTIF(CORRIDA!$M:$M,$B20&amp;" d. "&amp;FC$2)+COUNTIF(CORRIDA!$M:$M,FC$2&amp;" d. "&amp;$B20)))</f>
        <v>0</v>
      </c>
      <c r="FD20" s="97" t="n">
        <f aca="false">IF($B20=FD$2,0,IF(COUNTIF(CORRIDA!$M:$M,$B20&amp;" d. "&amp;FD$2)+COUNTIF(CORRIDA!$M:$M,FD$2&amp;" d. "&amp;$B20)=0,0,COUNTIF(CORRIDA!$M:$M,$B20&amp;" d. "&amp;FD$2)+COUNTIF(CORRIDA!$M:$M,FD$2&amp;" d. "&amp;$B20)))</f>
        <v>0</v>
      </c>
      <c r="FE20" s="97" t="n">
        <f aca="false">IF($B20=FE$2,0,IF(COUNTIF(CORRIDA!$M:$M,$B20&amp;" d. "&amp;FE$2)+COUNTIF(CORRIDA!$M:$M,FE$2&amp;" d. "&amp;$B20)=0,0,COUNTIF(CORRIDA!$M:$M,$B20&amp;" d. "&amp;FE$2)+COUNTIF(CORRIDA!$M:$M,FE$2&amp;" d. "&amp;$B20)))</f>
        <v>0</v>
      </c>
      <c r="FF20" s="97" t="n">
        <f aca="false">IF($B20=FF$2,0,IF(COUNTIF(CORRIDA!$M:$M,$B20&amp;" d. "&amp;FF$2)+COUNTIF(CORRIDA!$M:$M,FF$2&amp;" d. "&amp;$B20)=0,0,COUNTIF(CORRIDA!$M:$M,$B20&amp;" d. "&amp;FF$2)+COUNTIF(CORRIDA!$M:$M,FF$2&amp;" d. "&amp;$B20)))</f>
        <v>0</v>
      </c>
      <c r="FG20" s="89" t="n">
        <f aca="false">SUM(DI20:EW20)</f>
        <v>0</v>
      </c>
      <c r="FH20" s="94"/>
      <c r="FI20" s="87" t="str">
        <f aca="false">BE20</f>
        <v>Fontalvo</v>
      </c>
      <c r="FJ20" s="95" t="n">
        <f aca="false">COUNTIF(BF20:DC20,"&gt;0")</f>
        <v>0</v>
      </c>
      <c r="FK20" s="95" t="e">
        <f aca="false">AVERAGE(BF20:DC20)</f>
        <v>#DIV/0!</v>
      </c>
      <c r="FL20" s="95" t="e">
        <f aca="false">_xlfn.STDEV.P(BF20:DC20)</f>
        <v>#DIV/0!</v>
      </c>
    </row>
    <row r="21" customFormat="false" ht="12.75" hidden="false" customHeight="false" outlineLevel="0" collapsed="false">
      <c r="B21" s="87" t="str">
        <f aca="false">INTRO!B21</f>
        <v>Grilovic</v>
      </c>
      <c r="C21" s="88" t="str">
        <f aca="false">IF($B21=C$2,"-",IF(COUNTIF(CORRIDA!$M:$M,$B21&amp;" d. "&amp;C$2)=0,"",COUNTIF(CORRIDA!$M:$M,$B21&amp;" d. "&amp;C$2)))</f>
        <v/>
      </c>
      <c r="D21" s="88" t="str">
        <f aca="false">IF($B21=D$2,"-",IF(COUNTIF(CORRIDA!$M:$M,$B21&amp;" d. "&amp;D$2)=0,"",COUNTIF(CORRIDA!$M:$M,$B21&amp;" d. "&amp;D$2)))</f>
        <v/>
      </c>
      <c r="E21" s="88" t="str">
        <f aca="false">IF($B21=E$2,"-",IF(COUNTIF(CORRIDA!$M:$M,$B21&amp;" d. "&amp;E$2)=0,"",COUNTIF(CORRIDA!$M:$M,$B21&amp;" d. "&amp;E$2)))</f>
        <v/>
      </c>
      <c r="F21" s="88" t="str">
        <f aca="false">IF($B21=F$2,"-",IF(COUNTIF(CORRIDA!$M:$M,$B21&amp;" d. "&amp;F$2)=0,"",COUNTIF(CORRIDA!$M:$M,$B21&amp;" d. "&amp;F$2)))</f>
        <v/>
      </c>
      <c r="G21" s="88" t="str">
        <f aca="false">IF($B21=G$2,"-",IF(COUNTIF(CORRIDA!$M:$M,$B21&amp;" d. "&amp;G$2)=0,"",COUNTIF(CORRIDA!$M:$M,$B21&amp;" d. "&amp;G$2)))</f>
        <v/>
      </c>
      <c r="H21" s="88" t="str">
        <f aca="false">IF($B21=H$2,"-",IF(COUNTIF(CORRIDA!$M:$M,$B21&amp;" d. "&amp;H$2)=0,"",COUNTIF(CORRIDA!$M:$M,$B21&amp;" d. "&amp;H$2)))</f>
        <v/>
      </c>
      <c r="I21" s="88" t="str">
        <f aca="false">IF($B21=I$2,"-",IF(COUNTIF(CORRIDA!$M:$M,$B21&amp;" d. "&amp;I$2)=0,"",COUNTIF(CORRIDA!$M:$M,$B21&amp;" d. "&amp;I$2)))</f>
        <v/>
      </c>
      <c r="J21" s="88" t="str">
        <f aca="false">IF($B21=J$2,"-",IF(COUNTIF(CORRIDA!$M:$M,$B21&amp;" d. "&amp;J$2)=0,"",COUNTIF(CORRIDA!$M:$M,$B21&amp;" d. "&amp;J$2)))</f>
        <v/>
      </c>
      <c r="K21" s="88" t="str">
        <f aca="false">IF($B21=K$2,"-",IF(COUNTIF(CORRIDA!$M:$M,$B21&amp;" d. "&amp;K$2)=0,"",COUNTIF(CORRIDA!$M:$M,$B21&amp;" d. "&amp;K$2)))</f>
        <v/>
      </c>
      <c r="L21" s="88" t="str">
        <f aca="false">IF($B21=L$2,"-",IF(COUNTIF(CORRIDA!$M:$M,$B21&amp;" d. "&amp;L$2)=0,"",COUNTIF(CORRIDA!$M:$M,$B21&amp;" d. "&amp;L$2)))</f>
        <v/>
      </c>
      <c r="M21" s="88" t="str">
        <f aca="false">IF($B21=M$2,"-",IF(COUNTIF(CORRIDA!$M:$M,$B21&amp;" d. "&amp;M$2)=0,"",COUNTIF(CORRIDA!$M:$M,$B21&amp;" d. "&amp;M$2)))</f>
        <v/>
      </c>
      <c r="N21" s="88" t="str">
        <f aca="false">IF($B21=N$2,"-",IF(COUNTIF(CORRIDA!$M:$M,$B21&amp;" d. "&amp;N$2)=0,"",COUNTIF(CORRIDA!$M:$M,$B21&amp;" d. "&amp;N$2)))</f>
        <v/>
      </c>
      <c r="O21" s="88" t="str">
        <f aca="false">IF($B21=O$2,"-",IF(COUNTIF(CORRIDA!$M:$M,$B21&amp;" d. "&amp;O$2)=0,"",COUNTIF(CORRIDA!$M:$M,$B21&amp;" d. "&amp;O$2)))</f>
        <v/>
      </c>
      <c r="P21" s="88" t="str">
        <f aca="false">IF($B21=P$2,"-",IF(COUNTIF(CORRIDA!$M:$M,$B21&amp;" d. "&amp;P$2)=0,"",COUNTIF(CORRIDA!$M:$M,$B21&amp;" d. "&amp;P$2)))</f>
        <v/>
      </c>
      <c r="Q21" s="88" t="str">
        <f aca="false">IF($B21=Q$2,"-",IF(COUNTIF(CORRIDA!$M:$M,$B21&amp;" d. "&amp;Q$2)=0,"",COUNTIF(CORRIDA!$M:$M,$B21&amp;" d. "&amp;Q$2)))</f>
        <v/>
      </c>
      <c r="R21" s="88" t="str">
        <f aca="false">IF($B21=R$2,"-",IF(COUNTIF(CORRIDA!$M:$M,$B21&amp;" d. "&amp;R$2)=0,"",COUNTIF(CORRIDA!$M:$M,$B21&amp;" d. "&amp;R$2)))</f>
        <v/>
      </c>
      <c r="S21" s="88" t="str">
        <f aca="false">IF($B21=S$2,"-",IF(COUNTIF(CORRIDA!$M:$M,$B21&amp;" d. "&amp;S$2)=0,"",COUNTIF(CORRIDA!$M:$M,$B21&amp;" d. "&amp;S$2)))</f>
        <v/>
      </c>
      <c r="T21" s="88" t="str">
        <f aca="false">IF($B21=T$2,"-",IF(COUNTIF(CORRIDA!$M:$M,$B21&amp;" d. "&amp;T$2)=0,"",COUNTIF(CORRIDA!$M:$M,$B21&amp;" d. "&amp;T$2)))</f>
        <v/>
      </c>
      <c r="U21" s="88" t="str">
        <f aca="false">IF($B21=U$2,"-",IF(COUNTIF(CORRIDA!$M:$M,$B21&amp;" d. "&amp;U$2)=0,"",COUNTIF(CORRIDA!$M:$M,$B21&amp;" d. "&amp;U$2)))</f>
        <v>-</v>
      </c>
      <c r="V21" s="88" t="str">
        <f aca="false">IF($B21=V$2,"-",IF(COUNTIF(CORRIDA!$M:$M,$B21&amp;" d. "&amp;V$2)=0,"",COUNTIF(CORRIDA!$M:$M,$B21&amp;" d. "&amp;V$2)))</f>
        <v/>
      </c>
      <c r="W21" s="88" t="str">
        <f aca="false">IF($B21=W$2,"-",IF(COUNTIF(CORRIDA!$M:$M,$B21&amp;" d. "&amp;W$2)=0,"",COUNTIF(CORRIDA!$M:$M,$B21&amp;" d. "&amp;W$2)))</f>
        <v/>
      </c>
      <c r="X21" s="88" t="str">
        <f aca="false">IF($B21=X$2,"-",IF(COUNTIF(CORRIDA!$M:$M,$B21&amp;" d. "&amp;X$2)=0,"",COUNTIF(CORRIDA!$M:$M,$B21&amp;" d. "&amp;X$2)))</f>
        <v/>
      </c>
      <c r="Y21" s="88" t="str">
        <f aca="false">IF($B21=Y$2,"-",IF(COUNTIF(CORRIDA!$M:$M,$B21&amp;" d. "&amp;Y$2)=0,"",COUNTIF(CORRIDA!$M:$M,$B21&amp;" d. "&amp;Y$2)))</f>
        <v/>
      </c>
      <c r="Z21" s="88" t="str">
        <f aca="false">IF($B21=Z$2,"-",IF(COUNTIF(CORRIDA!$M:$M,$B21&amp;" d. "&amp;Z$2)=0,"",COUNTIF(CORRIDA!$M:$M,$B21&amp;" d. "&amp;Z$2)))</f>
        <v/>
      </c>
      <c r="AA21" s="88" t="str">
        <f aca="false">IF($B21=AA$2,"-",IF(COUNTIF(CORRIDA!$M:$M,$B21&amp;" d. "&amp;AA$2)=0,"",COUNTIF(CORRIDA!$M:$M,$B21&amp;" d. "&amp;AA$2)))</f>
        <v/>
      </c>
      <c r="AB21" s="88" t="str">
        <f aca="false">IF($B21=AB$2,"-",IF(COUNTIF(CORRIDA!$M:$M,$B21&amp;" d. "&amp;AB$2)=0,"",COUNTIF(CORRIDA!$M:$M,$B21&amp;" d. "&amp;AB$2)))</f>
        <v/>
      </c>
      <c r="AC21" s="88" t="str">
        <f aca="false">IF($B21=AC$2,"-",IF(COUNTIF(CORRIDA!$M:$M,$B21&amp;" d. "&amp;AC$2)=0,"",COUNTIF(CORRIDA!$M:$M,$B21&amp;" d. "&amp;AC$2)))</f>
        <v/>
      </c>
      <c r="AD21" s="88" t="str">
        <f aca="false">IF($B21=AD$2,"-",IF(COUNTIF(CORRIDA!$M:$M,$B21&amp;" d. "&amp;AD$2)=0,"",COUNTIF(CORRIDA!$M:$M,$B21&amp;" d. "&amp;AD$2)))</f>
        <v/>
      </c>
      <c r="AE21" s="88" t="str">
        <f aca="false">IF($B21=AE$2,"-",IF(COUNTIF(CORRIDA!$M:$M,$B21&amp;" d. "&amp;AE$2)=0,"",COUNTIF(CORRIDA!$M:$M,$B21&amp;" d. "&amp;AE$2)))</f>
        <v/>
      </c>
      <c r="AF21" s="88" t="str">
        <f aca="false">IF($B21=AF$2,"-",IF(COUNTIF(CORRIDA!$M:$M,$B21&amp;" d. "&amp;AF$2)=0,"",COUNTIF(CORRIDA!$M:$M,$B21&amp;" d. "&amp;AF$2)))</f>
        <v/>
      </c>
      <c r="AG21" s="88" t="str">
        <f aca="false">IF($B21=AG$2,"-",IF(COUNTIF(CORRIDA!$M:$M,$B21&amp;" d. "&amp;AG$2)=0,"",COUNTIF(CORRIDA!$M:$M,$B21&amp;" d. "&amp;AG$2)))</f>
        <v/>
      </c>
      <c r="AH21" s="88" t="str">
        <f aca="false">IF($B21=AH$2,"-",IF(COUNTIF(CORRIDA!$M:$M,$B21&amp;" d. "&amp;AH$2)=0,"",COUNTIF(CORRIDA!$M:$M,$B21&amp;" d. "&amp;AH$2)))</f>
        <v/>
      </c>
      <c r="AI21" s="88" t="str">
        <f aca="false">IF($B21=AI$2,"-",IF(COUNTIF(CORRIDA!$M:$M,$B21&amp;" d. "&amp;AI$2)=0,"",COUNTIF(CORRIDA!$M:$M,$B21&amp;" d. "&amp;AI$2)))</f>
        <v/>
      </c>
      <c r="AJ21" s="88" t="str">
        <f aca="false">IF($B21=AJ$2,"-",IF(COUNTIF(CORRIDA!$M:$M,$B21&amp;" d. "&amp;AJ$2)=0,"",COUNTIF(CORRIDA!$M:$M,$B21&amp;" d. "&amp;AJ$2)))</f>
        <v/>
      </c>
      <c r="AK21" s="88" t="str">
        <f aca="false">IF($B21=AK$2,"-",IF(COUNTIF(CORRIDA!$M:$M,$B21&amp;" d. "&amp;AK$2)=0,"",COUNTIF(CORRIDA!$M:$M,$B21&amp;" d. "&amp;AK$2)))</f>
        <v/>
      </c>
      <c r="AL21" s="88" t="str">
        <f aca="false">IF($B21=AL$2,"-",IF(COUNTIF(CORRIDA!$M:$M,$B21&amp;" d. "&amp;AL$2)=0,"",COUNTIF(CORRIDA!$M:$M,$B21&amp;" d. "&amp;AL$2)))</f>
        <v/>
      </c>
      <c r="AM21" s="88" t="str">
        <f aca="false">IF($B21=AM$2,"-",IF(COUNTIF(CORRIDA!$M:$M,$B21&amp;" d. "&amp;AM$2)=0,"",COUNTIF(CORRIDA!$M:$M,$B21&amp;" d. "&amp;AM$2)))</f>
        <v/>
      </c>
      <c r="AN21" s="88" t="str">
        <f aca="false">IF($B21=AN$2,"-",IF(COUNTIF(CORRIDA!$M:$M,$B21&amp;" d. "&amp;AN$2)=0,"",COUNTIF(CORRIDA!$M:$M,$B21&amp;" d. "&amp;AN$2)))</f>
        <v/>
      </c>
      <c r="AO21" s="88" t="str">
        <f aca="false">IF($B21=AO$2,"-",IF(COUNTIF(CORRIDA!$M:$M,$B21&amp;" d. "&amp;AO$2)=0,"",COUNTIF(CORRIDA!$M:$M,$B21&amp;" d. "&amp;AO$2)))</f>
        <v/>
      </c>
      <c r="AP21" s="88" t="str">
        <f aca="false">IF($B21=AP$2,"-",IF(COUNTIF(CORRIDA!$M:$M,$B21&amp;" d. "&amp;AP$2)=0,"",COUNTIF(CORRIDA!$M:$M,$B21&amp;" d. "&amp;AP$2)))</f>
        <v/>
      </c>
      <c r="AQ21" s="88" t="str">
        <f aca="false">IF($B21=AQ$2,"-",IF(COUNTIF(CORRIDA!$M:$M,$B21&amp;" d. "&amp;AQ$2)=0,"",COUNTIF(CORRIDA!$M:$M,$B21&amp;" d. "&amp;AQ$2)))</f>
        <v/>
      </c>
      <c r="AR21" s="88" t="str">
        <f aca="false">IF($B21=AR$2,"-",IF(COUNTIF(CORRIDA!$M:$M,$B21&amp;" d. "&amp;AR$2)=0,"",COUNTIF(CORRIDA!$M:$M,$B21&amp;" d. "&amp;AR$2)))</f>
        <v/>
      </c>
      <c r="AS21" s="88" t="str">
        <f aca="false">IF($B21=AS$2,"-",IF(COUNTIF(CORRIDA!$M:$M,$B21&amp;" d. "&amp;AS$2)=0,"",COUNTIF(CORRIDA!$M:$M,$B21&amp;" d. "&amp;AS$2)))</f>
        <v/>
      </c>
      <c r="AT21" s="88" t="str">
        <f aca="false">IF($B21=AT$2,"-",IF(COUNTIF(CORRIDA!$M:$M,$B21&amp;" d. "&amp;AT$2)=0,"",COUNTIF(CORRIDA!$M:$M,$B21&amp;" d. "&amp;AT$2)))</f>
        <v/>
      </c>
      <c r="AU21" s="88" t="str">
        <f aca="false">IF($B21=AU$2,"-",IF(COUNTIF(CORRIDA!$M:$M,$B21&amp;" d. "&amp;AU$2)=0,"",COUNTIF(CORRIDA!$M:$M,$B21&amp;" d. "&amp;AU$2)))</f>
        <v/>
      </c>
      <c r="AV21" s="88" t="str">
        <f aca="false">IF($B21=AV$2,"-",IF(COUNTIF(CORRIDA!$M:$M,$B21&amp;" d. "&amp;AV$2)=0,"",COUNTIF(CORRIDA!$M:$M,$B21&amp;" d. "&amp;AV$2)))</f>
        <v/>
      </c>
      <c r="AW21" s="88" t="str">
        <f aca="false">IF($B21=AW$2,"-",IF(COUNTIF(CORRIDA!$M:$M,$B21&amp;" d. "&amp;AW$2)=0,"",COUNTIF(CORRIDA!$M:$M,$B21&amp;" d. "&amp;AW$2)))</f>
        <v/>
      </c>
      <c r="AX21" s="88" t="str">
        <f aca="false">IF($B21=AX$2,"-",IF(COUNTIF(CORRIDA!$M:$M,$B21&amp;" d. "&amp;AX$2)=0,"",COUNTIF(CORRIDA!$M:$M,$B21&amp;" d. "&amp;AX$2)))</f>
        <v/>
      </c>
      <c r="AY21" s="88" t="str">
        <f aca="false">IF($B21=AY$2,"-",IF(COUNTIF(CORRIDA!$M:$M,$B21&amp;" d. "&amp;AY$2)=0,"",COUNTIF(CORRIDA!$M:$M,$B21&amp;" d. "&amp;AY$2)))</f>
        <v/>
      </c>
      <c r="AZ21" s="88" t="str">
        <f aca="false">IF($B21=AZ$2,"-",IF(COUNTIF(CORRIDA!$M:$M,$B21&amp;" d. "&amp;AZ$2)=0,"",COUNTIF(CORRIDA!$M:$M,$B21&amp;" d. "&amp;AZ$2)))</f>
        <v/>
      </c>
      <c r="BA21" s="89" t="n">
        <f aca="false">SUM(C21:AZ21)</f>
        <v>0</v>
      </c>
      <c r="BE21" s="87" t="str">
        <f aca="false">B21</f>
        <v>Grilovic</v>
      </c>
      <c r="BF21" s="90" t="str">
        <f aca="false">IF($B21=BF$2,"-",IF(COUNTIF(CORRIDA!$M:$M,$B21&amp;" d. "&amp;BF$2)+COUNTIF(CORRIDA!$M:$M,BF$2&amp;" d. "&amp;$B21)=0,"",COUNTIF(CORRIDA!$M:$M,$B21&amp;" d. "&amp;BF$2)+COUNTIF(CORRIDA!$M:$M,BF$2&amp;" d. "&amp;$B21)))</f>
        <v/>
      </c>
      <c r="BG21" s="90" t="str">
        <f aca="false">IF($B21=BG$2,"-",IF(COUNTIF(CORRIDA!$M:$M,$B21&amp;" d. "&amp;BG$2)+COUNTIF(CORRIDA!$M:$M,BG$2&amp;" d. "&amp;$B21)=0,"",COUNTIF(CORRIDA!$M:$M,$B21&amp;" d. "&amp;BG$2)+COUNTIF(CORRIDA!$M:$M,BG$2&amp;" d. "&amp;$B21)))</f>
        <v/>
      </c>
      <c r="BH21" s="90" t="str">
        <f aca="false">IF($B21=BH$2,"-",IF(COUNTIF(CORRIDA!$M:$M,$B21&amp;" d. "&amp;BH$2)+COUNTIF(CORRIDA!$M:$M,BH$2&amp;" d. "&amp;$B21)=0,"",COUNTIF(CORRIDA!$M:$M,$B21&amp;" d. "&amp;BH$2)+COUNTIF(CORRIDA!$M:$M,BH$2&amp;" d. "&amp;$B21)))</f>
        <v/>
      </c>
      <c r="BI21" s="90" t="str">
        <f aca="false">IF($B21=BI$2,"-",IF(COUNTIF(CORRIDA!$M:$M,$B21&amp;" d. "&amp;BI$2)+COUNTIF(CORRIDA!$M:$M,BI$2&amp;" d. "&amp;$B21)=0,"",COUNTIF(CORRIDA!$M:$M,$B21&amp;" d. "&amp;BI$2)+COUNTIF(CORRIDA!$M:$M,BI$2&amp;" d. "&amp;$B21)))</f>
        <v/>
      </c>
      <c r="BJ21" s="90" t="str">
        <f aca="false">IF($B21=BJ$2,"-",IF(COUNTIF(CORRIDA!$M:$M,$B21&amp;" d. "&amp;BJ$2)+COUNTIF(CORRIDA!$M:$M,BJ$2&amp;" d. "&amp;$B21)=0,"",COUNTIF(CORRIDA!$M:$M,$B21&amp;" d. "&amp;BJ$2)+COUNTIF(CORRIDA!$M:$M,BJ$2&amp;" d. "&amp;$B21)))</f>
        <v/>
      </c>
      <c r="BK21" s="90" t="str">
        <f aca="false">IF($B21=BK$2,"-",IF(COUNTIF(CORRIDA!$M:$M,$B21&amp;" d. "&amp;BK$2)+COUNTIF(CORRIDA!$M:$M,BK$2&amp;" d. "&amp;$B21)=0,"",COUNTIF(CORRIDA!$M:$M,$B21&amp;" d. "&amp;BK$2)+COUNTIF(CORRIDA!$M:$M,BK$2&amp;" d. "&amp;$B21)))</f>
        <v/>
      </c>
      <c r="BL21" s="90" t="str">
        <f aca="false">IF($B21=BL$2,"-",IF(COUNTIF(CORRIDA!$M:$M,$B21&amp;" d. "&amp;BL$2)+COUNTIF(CORRIDA!$M:$M,BL$2&amp;" d. "&amp;$B21)=0,"",COUNTIF(CORRIDA!$M:$M,$B21&amp;" d. "&amp;BL$2)+COUNTIF(CORRIDA!$M:$M,BL$2&amp;" d. "&amp;$B21)))</f>
        <v/>
      </c>
      <c r="BM21" s="90" t="str">
        <f aca="false">IF($B21=BM$2,"-",IF(COUNTIF(CORRIDA!$M:$M,$B21&amp;" d. "&amp;BM$2)+COUNTIF(CORRIDA!$M:$M,BM$2&amp;" d. "&amp;$B21)=0,"",COUNTIF(CORRIDA!$M:$M,$B21&amp;" d. "&amp;BM$2)+COUNTIF(CORRIDA!$M:$M,BM$2&amp;" d. "&amp;$B21)))</f>
        <v/>
      </c>
      <c r="BN21" s="90" t="str">
        <f aca="false">IF($B21=BN$2,"-",IF(COUNTIF(CORRIDA!$M:$M,$B21&amp;" d. "&amp;BN$2)+COUNTIF(CORRIDA!$M:$M,BN$2&amp;" d. "&amp;$B21)=0,"",COUNTIF(CORRIDA!$M:$M,$B21&amp;" d. "&amp;BN$2)+COUNTIF(CORRIDA!$M:$M,BN$2&amp;" d. "&amp;$B21)))</f>
        <v/>
      </c>
      <c r="BO21" s="90" t="str">
        <f aca="false">IF($B21=BO$2,"-",IF(COUNTIF(CORRIDA!$M:$M,$B21&amp;" d. "&amp;BO$2)+COUNTIF(CORRIDA!$M:$M,BO$2&amp;" d. "&amp;$B21)=0,"",COUNTIF(CORRIDA!$M:$M,$B21&amp;" d. "&amp;BO$2)+COUNTIF(CORRIDA!$M:$M,BO$2&amp;" d. "&amp;$B21)))</f>
        <v/>
      </c>
      <c r="BP21" s="90" t="str">
        <f aca="false">IF($B21=BP$2,"-",IF(COUNTIF(CORRIDA!$M:$M,$B21&amp;" d. "&amp;BP$2)+COUNTIF(CORRIDA!$M:$M,BP$2&amp;" d. "&amp;$B21)=0,"",COUNTIF(CORRIDA!$M:$M,$B21&amp;" d. "&amp;BP$2)+COUNTIF(CORRIDA!$M:$M,BP$2&amp;" d. "&amp;$B21)))</f>
        <v/>
      </c>
      <c r="BQ21" s="90" t="str">
        <f aca="false">IF($B21=BQ$2,"-",IF(COUNTIF(CORRIDA!$M:$M,$B21&amp;" d. "&amp;BQ$2)+COUNTIF(CORRIDA!$M:$M,BQ$2&amp;" d. "&amp;$B21)=0,"",COUNTIF(CORRIDA!$M:$M,$B21&amp;" d. "&amp;BQ$2)+COUNTIF(CORRIDA!$M:$M,BQ$2&amp;" d. "&amp;$B21)))</f>
        <v/>
      </c>
      <c r="BR21" s="90" t="str">
        <f aca="false">IF($B21=BR$2,"-",IF(COUNTIF(CORRIDA!$M:$M,$B21&amp;" d. "&amp;BR$2)+COUNTIF(CORRIDA!$M:$M,BR$2&amp;" d. "&amp;$B21)=0,"",COUNTIF(CORRIDA!$M:$M,$B21&amp;" d. "&amp;BR$2)+COUNTIF(CORRIDA!$M:$M,BR$2&amp;" d. "&amp;$B21)))</f>
        <v/>
      </c>
      <c r="BS21" s="90" t="str">
        <f aca="false">IF($B21=BS$2,"-",IF(COUNTIF(CORRIDA!$M:$M,$B21&amp;" d. "&amp;BS$2)+COUNTIF(CORRIDA!$M:$M,BS$2&amp;" d. "&amp;$B21)=0,"",COUNTIF(CORRIDA!$M:$M,$B21&amp;" d. "&amp;BS$2)+COUNTIF(CORRIDA!$M:$M,BS$2&amp;" d. "&amp;$B21)))</f>
        <v/>
      </c>
      <c r="BT21" s="90" t="str">
        <f aca="false">IF($B21=BT$2,"-",IF(COUNTIF(CORRIDA!$M:$M,$B21&amp;" d. "&amp;BT$2)+COUNTIF(CORRIDA!$M:$M,BT$2&amp;" d. "&amp;$B21)=0,"",COUNTIF(CORRIDA!$M:$M,$B21&amp;" d. "&amp;BT$2)+COUNTIF(CORRIDA!$M:$M,BT$2&amp;" d. "&amp;$B21)))</f>
        <v/>
      </c>
      <c r="BU21" s="90" t="str">
        <f aca="false">IF($B21=BU$2,"-",IF(COUNTIF(CORRIDA!$M:$M,$B21&amp;" d. "&amp;BU$2)+COUNTIF(CORRIDA!$M:$M,BU$2&amp;" d. "&amp;$B21)=0,"",COUNTIF(CORRIDA!$M:$M,$B21&amp;" d. "&amp;BU$2)+COUNTIF(CORRIDA!$M:$M,BU$2&amp;" d. "&amp;$B21)))</f>
        <v/>
      </c>
      <c r="BV21" s="90" t="str">
        <f aca="false">IF($B21=BV$2,"-",IF(COUNTIF(CORRIDA!$M:$M,$B21&amp;" d. "&amp;BV$2)+COUNTIF(CORRIDA!$M:$M,BV$2&amp;" d. "&amp;$B21)=0,"",COUNTIF(CORRIDA!$M:$M,$B21&amp;" d. "&amp;BV$2)+COUNTIF(CORRIDA!$M:$M,BV$2&amp;" d. "&amp;$B21)))</f>
        <v/>
      </c>
      <c r="BW21" s="90" t="str">
        <f aca="false">IF($B21=BW$2,"-",IF(COUNTIF(CORRIDA!$M:$M,$B21&amp;" d. "&amp;BW$2)+COUNTIF(CORRIDA!$M:$M,BW$2&amp;" d. "&amp;$B21)=0,"",COUNTIF(CORRIDA!$M:$M,$B21&amp;" d. "&amp;BW$2)+COUNTIF(CORRIDA!$M:$M,BW$2&amp;" d. "&amp;$B21)))</f>
        <v/>
      </c>
      <c r="BX21" s="90" t="str">
        <f aca="false">IF($B21=BX$2,"-",IF(COUNTIF(CORRIDA!$M:$M,$B21&amp;" d. "&amp;BX$2)+COUNTIF(CORRIDA!$M:$M,BX$2&amp;" d. "&amp;$B21)=0,"",COUNTIF(CORRIDA!$M:$M,$B21&amp;" d. "&amp;BX$2)+COUNTIF(CORRIDA!$M:$M,BX$2&amp;" d. "&amp;$B21)))</f>
        <v>-</v>
      </c>
      <c r="BY21" s="90" t="str">
        <f aca="false">IF($B21=BY$2,"-",IF(COUNTIF(CORRIDA!$M:$M,$B21&amp;" d. "&amp;BY$2)+COUNTIF(CORRIDA!$M:$M,BY$2&amp;" d. "&amp;$B21)=0,"",COUNTIF(CORRIDA!$M:$M,$B21&amp;" d. "&amp;BY$2)+COUNTIF(CORRIDA!$M:$M,BY$2&amp;" d. "&amp;$B21)))</f>
        <v/>
      </c>
      <c r="BZ21" s="90" t="str">
        <f aca="false">IF($B21=BZ$2,"-",IF(COUNTIF(CORRIDA!$M:$M,$B21&amp;" d. "&amp;BZ$2)+COUNTIF(CORRIDA!$M:$M,BZ$2&amp;" d. "&amp;$B21)=0,"",COUNTIF(CORRIDA!$M:$M,$B21&amp;" d. "&amp;BZ$2)+COUNTIF(CORRIDA!$M:$M,BZ$2&amp;" d. "&amp;$B21)))</f>
        <v/>
      </c>
      <c r="CA21" s="90" t="str">
        <f aca="false">IF($B21=CA$2,"-",IF(COUNTIF(CORRIDA!$M:$M,$B21&amp;" d. "&amp;CA$2)+COUNTIF(CORRIDA!$M:$M,CA$2&amp;" d. "&amp;$B21)=0,"",COUNTIF(CORRIDA!$M:$M,$B21&amp;" d. "&amp;CA$2)+COUNTIF(CORRIDA!$M:$M,CA$2&amp;" d. "&amp;$B21)))</f>
        <v/>
      </c>
      <c r="CB21" s="90" t="str">
        <f aca="false">IF($B21=CB$2,"-",IF(COUNTIF(CORRIDA!$M:$M,$B21&amp;" d. "&amp;CB$2)+COUNTIF(CORRIDA!$M:$M,CB$2&amp;" d. "&amp;$B21)=0,"",COUNTIF(CORRIDA!$M:$M,$B21&amp;" d. "&amp;CB$2)+COUNTIF(CORRIDA!$M:$M,CB$2&amp;" d. "&amp;$B21)))</f>
        <v/>
      </c>
      <c r="CC21" s="90" t="str">
        <f aca="false">IF($B21=CC$2,"-",IF(COUNTIF(CORRIDA!$M:$M,$B21&amp;" d. "&amp;CC$2)+COUNTIF(CORRIDA!$M:$M,CC$2&amp;" d. "&amp;$B21)=0,"",COUNTIF(CORRIDA!$M:$M,$B21&amp;" d. "&amp;CC$2)+COUNTIF(CORRIDA!$M:$M,CC$2&amp;" d. "&amp;$B21)))</f>
        <v/>
      </c>
      <c r="CD21" s="90" t="str">
        <f aca="false">IF($B21=CD$2,"-",IF(COUNTIF(CORRIDA!$M:$M,$B21&amp;" d. "&amp;CD$2)+COUNTIF(CORRIDA!$M:$M,CD$2&amp;" d. "&amp;$B21)=0,"",COUNTIF(CORRIDA!$M:$M,$B21&amp;" d. "&amp;CD$2)+COUNTIF(CORRIDA!$M:$M,CD$2&amp;" d. "&amp;$B21)))</f>
        <v/>
      </c>
      <c r="CE21" s="90" t="str">
        <f aca="false">IF($B21=CE$2,"-",IF(COUNTIF(CORRIDA!$M:$M,$B21&amp;" d. "&amp;CE$2)+COUNTIF(CORRIDA!$M:$M,CE$2&amp;" d. "&amp;$B21)=0,"",COUNTIF(CORRIDA!$M:$M,$B21&amp;" d. "&amp;CE$2)+COUNTIF(CORRIDA!$M:$M,CE$2&amp;" d. "&amp;$B21)))</f>
        <v/>
      </c>
      <c r="CF21" s="90" t="str">
        <f aca="false">IF($B21=CF$2,"-",IF(COUNTIF(CORRIDA!$M:$M,$B21&amp;" d. "&amp;CF$2)+COUNTIF(CORRIDA!$M:$M,CF$2&amp;" d. "&amp;$B21)=0,"",COUNTIF(CORRIDA!$M:$M,$B21&amp;" d. "&amp;CF$2)+COUNTIF(CORRIDA!$M:$M,CF$2&amp;" d. "&amp;$B21)))</f>
        <v/>
      </c>
      <c r="CG21" s="90" t="str">
        <f aca="false">IF($B21=CG$2,"-",IF(COUNTIF(CORRIDA!$M:$M,$B21&amp;" d. "&amp;CG$2)+COUNTIF(CORRIDA!$M:$M,CG$2&amp;" d. "&amp;$B21)=0,"",COUNTIF(CORRIDA!$M:$M,$B21&amp;" d. "&amp;CG$2)+COUNTIF(CORRIDA!$M:$M,CG$2&amp;" d. "&amp;$B21)))</f>
        <v/>
      </c>
      <c r="CH21" s="90" t="str">
        <f aca="false">IF($B21=CH$2,"-",IF(COUNTIF(CORRIDA!$M:$M,$B21&amp;" d. "&amp;CH$2)+COUNTIF(CORRIDA!$M:$M,CH$2&amp;" d. "&amp;$B21)=0,"",COUNTIF(CORRIDA!$M:$M,$B21&amp;" d. "&amp;CH$2)+COUNTIF(CORRIDA!$M:$M,CH$2&amp;" d. "&amp;$B21)))</f>
        <v/>
      </c>
      <c r="CI21" s="90" t="str">
        <f aca="false">IF($B21=CI$2,"-",IF(COUNTIF(CORRIDA!$M:$M,$B21&amp;" d. "&amp;CI$2)+COUNTIF(CORRIDA!$M:$M,CI$2&amp;" d. "&amp;$B21)=0,"",COUNTIF(CORRIDA!$M:$M,$B21&amp;" d. "&amp;CI$2)+COUNTIF(CORRIDA!$M:$M,CI$2&amp;" d. "&amp;$B21)))</f>
        <v/>
      </c>
      <c r="CJ21" s="90" t="str">
        <f aca="false">IF($B21=CJ$2,"-",IF(COUNTIF(CORRIDA!$M:$M,$B21&amp;" d. "&amp;CJ$2)+COUNTIF(CORRIDA!$M:$M,CJ$2&amp;" d. "&amp;$B21)=0,"",COUNTIF(CORRIDA!$M:$M,$B21&amp;" d. "&amp;CJ$2)+COUNTIF(CORRIDA!$M:$M,CJ$2&amp;" d. "&amp;$B21)))</f>
        <v/>
      </c>
      <c r="CK21" s="90" t="str">
        <f aca="false">IF($B21=CK$2,"-",IF(COUNTIF(CORRIDA!$M:$M,$B21&amp;" d. "&amp;CK$2)+COUNTIF(CORRIDA!$M:$M,CK$2&amp;" d. "&amp;$B21)=0,"",COUNTIF(CORRIDA!$M:$M,$B21&amp;" d. "&amp;CK$2)+COUNTIF(CORRIDA!$M:$M,CK$2&amp;" d. "&amp;$B21)))</f>
        <v/>
      </c>
      <c r="CL21" s="90" t="str">
        <f aca="false">IF($B21=CL$2,"-",IF(COUNTIF(CORRIDA!$M:$M,$B21&amp;" d. "&amp;CL$2)+COUNTIF(CORRIDA!$M:$M,CL$2&amp;" d. "&amp;$B21)=0,"",COUNTIF(CORRIDA!$M:$M,$B21&amp;" d. "&amp;CL$2)+COUNTIF(CORRIDA!$M:$M,CL$2&amp;" d. "&amp;$B21)))</f>
        <v/>
      </c>
      <c r="CM21" s="90" t="str">
        <f aca="false">IF($B21=CM$2,"-",IF(COUNTIF(CORRIDA!$M:$M,$B21&amp;" d. "&amp;CM$2)+COUNTIF(CORRIDA!$M:$M,CM$2&amp;" d. "&amp;$B21)=0,"",COUNTIF(CORRIDA!$M:$M,$B21&amp;" d. "&amp;CM$2)+COUNTIF(CORRIDA!$M:$M,CM$2&amp;" d. "&amp;$B21)))</f>
        <v/>
      </c>
      <c r="CN21" s="90" t="str">
        <f aca="false">IF($B21=CN$2,"-",IF(COUNTIF(CORRIDA!$M:$M,$B21&amp;" d. "&amp;CN$2)+COUNTIF(CORRIDA!$M:$M,CN$2&amp;" d. "&amp;$B21)=0,"",COUNTIF(CORRIDA!$M:$M,$B21&amp;" d. "&amp;CN$2)+COUNTIF(CORRIDA!$M:$M,CN$2&amp;" d. "&amp;$B21)))</f>
        <v/>
      </c>
      <c r="CO21" s="90" t="str">
        <f aca="false">IF($B21=CO$2,"-",IF(COUNTIF(CORRIDA!$M:$M,$B21&amp;" d. "&amp;CO$2)+COUNTIF(CORRIDA!$M:$M,CO$2&amp;" d. "&amp;$B21)=0,"",COUNTIF(CORRIDA!$M:$M,$B21&amp;" d. "&amp;CO$2)+COUNTIF(CORRIDA!$M:$M,CO$2&amp;" d. "&amp;$B21)))</f>
        <v/>
      </c>
      <c r="CP21" s="90" t="str">
        <f aca="false">IF($B21=CP$2,"-",IF(COUNTIF(CORRIDA!$M:$M,$B21&amp;" d. "&amp;CP$2)+COUNTIF(CORRIDA!$M:$M,CP$2&amp;" d. "&amp;$B21)=0,"",COUNTIF(CORRIDA!$M:$M,$B21&amp;" d. "&amp;CP$2)+COUNTIF(CORRIDA!$M:$M,CP$2&amp;" d. "&amp;$B21)))</f>
        <v/>
      </c>
      <c r="CQ21" s="90" t="str">
        <f aca="false">IF($B21=CQ$2,"-",IF(COUNTIF(CORRIDA!$M:$M,$B21&amp;" d. "&amp;CQ$2)+COUNTIF(CORRIDA!$M:$M,CQ$2&amp;" d. "&amp;$B21)=0,"",COUNTIF(CORRIDA!$M:$M,$B21&amp;" d. "&amp;CQ$2)+COUNTIF(CORRIDA!$M:$M,CQ$2&amp;" d. "&amp;$B21)))</f>
        <v/>
      </c>
      <c r="CR21" s="90" t="str">
        <f aca="false">IF($B21=CR$2,"-",IF(COUNTIF(CORRIDA!$M:$M,$B21&amp;" d. "&amp;CR$2)+COUNTIF(CORRIDA!$M:$M,CR$2&amp;" d. "&amp;$B21)=0,"",COUNTIF(CORRIDA!$M:$M,$B21&amp;" d. "&amp;CR$2)+COUNTIF(CORRIDA!$M:$M,CR$2&amp;" d. "&amp;$B21)))</f>
        <v/>
      </c>
      <c r="CS21" s="90" t="str">
        <f aca="false">IF($B21=CS$2,"-",IF(COUNTIF(CORRIDA!$M:$M,$B21&amp;" d. "&amp;CS$2)+COUNTIF(CORRIDA!$M:$M,CS$2&amp;" d. "&amp;$B21)=0,"",COUNTIF(CORRIDA!$M:$M,$B21&amp;" d. "&amp;CS$2)+COUNTIF(CORRIDA!$M:$M,CS$2&amp;" d. "&amp;$B21)))</f>
        <v/>
      </c>
      <c r="CT21" s="90" t="str">
        <f aca="false">IF($B21=CT$2,"-",IF(COUNTIF(CORRIDA!$M:$M,$B21&amp;" d. "&amp;CT$2)+COUNTIF(CORRIDA!$M:$M,CT$2&amp;" d. "&amp;$B21)=0,"",COUNTIF(CORRIDA!$M:$M,$B21&amp;" d. "&amp;CT$2)+COUNTIF(CORRIDA!$M:$M,CT$2&amp;" d. "&amp;$B21)))</f>
        <v/>
      </c>
      <c r="CU21" s="90" t="str">
        <f aca="false">IF($B21=CU$2,"-",IF(COUNTIF(CORRIDA!$M:$M,$B21&amp;" d. "&amp;CU$2)+COUNTIF(CORRIDA!$M:$M,CU$2&amp;" d. "&amp;$B21)=0,"",COUNTIF(CORRIDA!$M:$M,$B21&amp;" d. "&amp;CU$2)+COUNTIF(CORRIDA!$M:$M,CU$2&amp;" d. "&amp;$B21)))</f>
        <v/>
      </c>
      <c r="CV21" s="90" t="str">
        <f aca="false">IF($B21=CV$2,"-",IF(COUNTIF(CORRIDA!$M:$M,$B21&amp;" d. "&amp;CV$2)+COUNTIF(CORRIDA!$M:$M,CV$2&amp;" d. "&amp;$B21)=0,"",COUNTIF(CORRIDA!$M:$M,$B21&amp;" d. "&amp;CV$2)+COUNTIF(CORRIDA!$M:$M,CV$2&amp;" d. "&amp;$B21)))</f>
        <v/>
      </c>
      <c r="CW21" s="90" t="str">
        <f aca="false">IF($B21=CW$2,"-",IF(COUNTIF(CORRIDA!$M:$M,$B21&amp;" d. "&amp;CW$2)+COUNTIF(CORRIDA!$M:$M,CW$2&amp;" d. "&amp;$B21)=0,"",COUNTIF(CORRIDA!$M:$M,$B21&amp;" d. "&amp;CW$2)+COUNTIF(CORRIDA!$M:$M,CW$2&amp;" d. "&amp;$B21)))</f>
        <v/>
      </c>
      <c r="CX21" s="90" t="str">
        <f aca="false">IF($B21=CX$2,"-",IF(COUNTIF(CORRIDA!$M:$M,$B21&amp;" d. "&amp;CX$2)+COUNTIF(CORRIDA!$M:$M,CX$2&amp;" d. "&amp;$B21)=0,"",COUNTIF(CORRIDA!$M:$M,$B21&amp;" d. "&amp;CX$2)+COUNTIF(CORRIDA!$M:$M,CX$2&amp;" d. "&amp;$B21)))</f>
        <v/>
      </c>
      <c r="CY21" s="90" t="str">
        <f aca="false">IF($B21=CY$2,"-",IF(COUNTIF(CORRIDA!$M:$M,$B21&amp;" d. "&amp;CY$2)+COUNTIF(CORRIDA!$M:$M,CY$2&amp;" d. "&amp;$B21)=0,"",COUNTIF(CORRIDA!$M:$M,$B21&amp;" d. "&amp;CY$2)+COUNTIF(CORRIDA!$M:$M,CY$2&amp;" d. "&amp;$B21)))</f>
        <v/>
      </c>
      <c r="CZ21" s="90" t="str">
        <f aca="false">IF($B21=CZ$2,"-",IF(COUNTIF(CORRIDA!$M:$M,$B21&amp;" d. "&amp;CZ$2)+COUNTIF(CORRIDA!$M:$M,CZ$2&amp;" d. "&amp;$B21)=0,"",COUNTIF(CORRIDA!$M:$M,$B21&amp;" d. "&amp;CZ$2)+COUNTIF(CORRIDA!$M:$M,CZ$2&amp;" d. "&amp;$B21)))</f>
        <v/>
      </c>
      <c r="DA21" s="90" t="str">
        <f aca="false">IF($B21=DA$2,"-",IF(COUNTIF(CORRIDA!$M:$M,$B21&amp;" d. "&amp;DA$2)+COUNTIF(CORRIDA!$M:$M,DA$2&amp;" d. "&amp;$B21)=0,"",COUNTIF(CORRIDA!$M:$M,$B21&amp;" d. "&amp;DA$2)+COUNTIF(CORRIDA!$M:$M,DA$2&amp;" d. "&amp;$B21)))</f>
        <v/>
      </c>
      <c r="DB21" s="90" t="str">
        <f aca="false">IF($B21=DB$2,"-",IF(COUNTIF(CORRIDA!$M:$M,$B21&amp;" d. "&amp;DB$2)+COUNTIF(CORRIDA!$M:$M,DB$2&amp;" d. "&amp;$B21)=0,"",COUNTIF(CORRIDA!$M:$M,$B21&amp;" d. "&amp;DB$2)+COUNTIF(CORRIDA!$M:$M,DB$2&amp;" d. "&amp;$B21)))</f>
        <v/>
      </c>
      <c r="DC21" s="90" t="str">
        <f aca="false">IF($B21=DC$2,"-",IF(COUNTIF(CORRIDA!$M:$M,$B21&amp;" d. "&amp;DC$2)+COUNTIF(CORRIDA!$M:$M,DC$2&amp;" d. "&amp;$B21)=0,"",COUNTIF(CORRIDA!$M:$M,$B21&amp;" d. "&amp;DC$2)+COUNTIF(CORRIDA!$M:$M,DC$2&amp;" d. "&amp;$B21)))</f>
        <v/>
      </c>
      <c r="DD21" s="89" t="n">
        <f aca="false">SUM(BF21:DC21)</f>
        <v>0</v>
      </c>
      <c r="DE21" s="91" t="n">
        <f aca="false">COUNTIF(BF21:DC21,"&gt;0")</f>
        <v>0</v>
      </c>
      <c r="DF21" s="92" t="n">
        <f aca="false">IF(COUNTIF(BF21:DC21,"&gt;0")&lt;10,0,QUOTIENT(COUNTIF(BF21:DC21,"&gt;0"),5)*50)</f>
        <v>0</v>
      </c>
      <c r="DG21" s="93"/>
      <c r="DH21" s="87" t="str">
        <f aca="false">BE21</f>
        <v>Grilovic</v>
      </c>
      <c r="DI21" s="90" t="n">
        <f aca="false">IF($B21=DI$2,0,IF(COUNTIF(CORRIDA!$M:$M,$B21&amp;" d. "&amp;DI$2)+COUNTIF(CORRIDA!$M:$M,DI$2&amp;" d. "&amp;$B21)=0,0,COUNTIF(CORRIDA!$M:$M,$B21&amp;" d. "&amp;DI$2)+COUNTIF(CORRIDA!$M:$M,DI$2&amp;" d. "&amp;$B21)))</f>
        <v>0</v>
      </c>
      <c r="DJ21" s="90" t="n">
        <f aca="false">IF($B21=DJ$2,0,IF(COUNTIF(CORRIDA!$M:$M,$B21&amp;" d. "&amp;DJ$2)+COUNTIF(CORRIDA!$M:$M,DJ$2&amp;" d. "&amp;$B21)=0,0,COUNTIF(CORRIDA!$M:$M,$B21&amp;" d. "&amp;DJ$2)+COUNTIF(CORRIDA!$M:$M,DJ$2&amp;" d. "&amp;$B21)))</f>
        <v>0</v>
      </c>
      <c r="DK21" s="90" t="n">
        <f aca="false">IF($B21=DK$2,0,IF(COUNTIF(CORRIDA!$M:$M,$B21&amp;" d. "&amp;DK$2)+COUNTIF(CORRIDA!$M:$M,DK$2&amp;" d. "&amp;$B21)=0,0,COUNTIF(CORRIDA!$M:$M,$B21&amp;" d. "&amp;DK$2)+COUNTIF(CORRIDA!$M:$M,DK$2&amp;" d. "&amp;$B21)))</f>
        <v>0</v>
      </c>
      <c r="DL21" s="90" t="n">
        <f aca="false">IF($B21=DL$2,0,IF(COUNTIF(CORRIDA!$M:$M,$B21&amp;" d. "&amp;DL$2)+COUNTIF(CORRIDA!$M:$M,DL$2&amp;" d. "&amp;$B21)=0,0,COUNTIF(CORRIDA!$M:$M,$B21&amp;" d. "&amp;DL$2)+COUNTIF(CORRIDA!$M:$M,DL$2&amp;" d. "&amp;$B21)))</f>
        <v>0</v>
      </c>
      <c r="DM21" s="90" t="n">
        <f aca="false">IF($B21=DM$2,0,IF(COUNTIF(CORRIDA!$M:$M,$B21&amp;" d. "&amp;DM$2)+COUNTIF(CORRIDA!$M:$M,DM$2&amp;" d. "&amp;$B21)=0,0,COUNTIF(CORRIDA!$M:$M,$B21&amp;" d. "&amp;DM$2)+COUNTIF(CORRIDA!$M:$M,DM$2&amp;" d. "&amp;$B21)))</f>
        <v>0</v>
      </c>
      <c r="DN21" s="90" t="n">
        <f aca="false">IF($B21=DN$2,0,IF(COUNTIF(CORRIDA!$M:$M,$B21&amp;" d. "&amp;DN$2)+COUNTIF(CORRIDA!$M:$M,DN$2&amp;" d. "&amp;$B21)=0,0,COUNTIF(CORRIDA!$M:$M,$B21&amp;" d. "&amp;DN$2)+COUNTIF(CORRIDA!$M:$M,DN$2&amp;" d. "&amp;$B21)))</f>
        <v>0</v>
      </c>
      <c r="DO21" s="90" t="n">
        <f aca="false">IF($B21=DO$2,0,IF(COUNTIF(CORRIDA!$M:$M,$B21&amp;" d. "&amp;DO$2)+COUNTIF(CORRIDA!$M:$M,DO$2&amp;" d. "&amp;$B21)=0,0,COUNTIF(CORRIDA!$M:$M,$B21&amp;" d. "&amp;DO$2)+COUNTIF(CORRIDA!$M:$M,DO$2&amp;" d. "&amp;$B21)))</f>
        <v>0</v>
      </c>
      <c r="DP21" s="90" t="n">
        <f aca="false">IF($B21=DP$2,0,IF(COUNTIF(CORRIDA!$M:$M,$B21&amp;" d. "&amp;DP$2)+COUNTIF(CORRIDA!$M:$M,DP$2&amp;" d. "&amp;$B21)=0,0,COUNTIF(CORRIDA!$M:$M,$B21&amp;" d. "&amp;DP$2)+COUNTIF(CORRIDA!$M:$M,DP$2&amp;" d. "&amp;$B21)))</f>
        <v>0</v>
      </c>
      <c r="DQ21" s="90" t="n">
        <f aca="false">IF($B21=DQ$2,0,IF(COUNTIF(CORRIDA!$M:$M,$B21&amp;" d. "&amp;DQ$2)+COUNTIF(CORRIDA!$M:$M,DQ$2&amp;" d. "&amp;$B21)=0,0,COUNTIF(CORRIDA!$M:$M,$B21&amp;" d. "&amp;DQ$2)+COUNTIF(CORRIDA!$M:$M,DQ$2&amp;" d. "&amp;$B21)))</f>
        <v>0</v>
      </c>
      <c r="DR21" s="90" t="n">
        <f aca="false">IF($B21=DR$2,0,IF(COUNTIF(CORRIDA!$M:$M,$B21&amp;" d. "&amp;DR$2)+COUNTIF(CORRIDA!$M:$M,DR$2&amp;" d. "&amp;$B21)=0,0,COUNTIF(CORRIDA!$M:$M,$B21&amp;" d. "&amp;DR$2)+COUNTIF(CORRIDA!$M:$M,DR$2&amp;" d. "&amp;$B21)))</f>
        <v>0</v>
      </c>
      <c r="DS21" s="90" t="n">
        <f aca="false">IF($B21=DS$2,0,IF(COUNTIF(CORRIDA!$M:$M,$B21&amp;" d. "&amp;DS$2)+COUNTIF(CORRIDA!$M:$M,DS$2&amp;" d. "&amp;$B21)=0,0,COUNTIF(CORRIDA!$M:$M,$B21&amp;" d. "&amp;DS$2)+COUNTIF(CORRIDA!$M:$M,DS$2&amp;" d. "&amp;$B21)))</f>
        <v>0</v>
      </c>
      <c r="DT21" s="90" t="n">
        <f aca="false">IF($B21=DT$2,0,IF(COUNTIF(CORRIDA!$M:$M,$B21&amp;" d. "&amp;DT$2)+COUNTIF(CORRIDA!$M:$M,DT$2&amp;" d. "&amp;$B21)=0,0,COUNTIF(CORRIDA!$M:$M,$B21&amp;" d. "&amp;DT$2)+COUNTIF(CORRIDA!$M:$M,DT$2&amp;" d. "&amp;$B21)))</f>
        <v>0</v>
      </c>
      <c r="DU21" s="90" t="n">
        <f aca="false">IF($B21=DU$2,0,IF(COUNTIF(CORRIDA!$M:$M,$B21&amp;" d. "&amp;DU$2)+COUNTIF(CORRIDA!$M:$M,DU$2&amp;" d. "&amp;$B21)=0,0,COUNTIF(CORRIDA!$M:$M,$B21&amp;" d. "&amp;DU$2)+COUNTIF(CORRIDA!$M:$M,DU$2&amp;" d. "&amp;$B21)))</f>
        <v>0</v>
      </c>
      <c r="DV21" s="90" t="n">
        <f aca="false">IF($B21=DV$2,0,IF(COUNTIF(CORRIDA!$M:$M,$B21&amp;" d. "&amp;DV$2)+COUNTIF(CORRIDA!$M:$M,DV$2&amp;" d. "&amp;$B21)=0,0,COUNTIF(CORRIDA!$M:$M,$B21&amp;" d. "&amp;DV$2)+COUNTIF(CORRIDA!$M:$M,DV$2&amp;" d. "&amp;$B21)))</f>
        <v>0</v>
      </c>
      <c r="DW21" s="90" t="n">
        <f aca="false">IF($B21=DW$2,0,IF(COUNTIF(CORRIDA!$M:$M,$B21&amp;" d. "&amp;DW$2)+COUNTIF(CORRIDA!$M:$M,DW$2&amp;" d. "&amp;$B21)=0,0,COUNTIF(CORRIDA!$M:$M,$B21&amp;" d. "&amp;DW$2)+COUNTIF(CORRIDA!$M:$M,DW$2&amp;" d. "&amp;$B21)))</f>
        <v>0</v>
      </c>
      <c r="DX21" s="90" t="n">
        <f aca="false">IF($B21=DX$2,0,IF(COUNTIF(CORRIDA!$M:$M,$B21&amp;" d. "&amp;DX$2)+COUNTIF(CORRIDA!$M:$M,DX$2&amp;" d. "&amp;$B21)=0,0,COUNTIF(CORRIDA!$M:$M,$B21&amp;" d. "&amp;DX$2)+COUNTIF(CORRIDA!$M:$M,DX$2&amp;" d. "&amp;$B21)))</f>
        <v>0</v>
      </c>
      <c r="DY21" s="90" t="n">
        <f aca="false">IF($B21=DY$2,0,IF(COUNTIF(CORRIDA!$M:$M,$B21&amp;" d. "&amp;DY$2)+COUNTIF(CORRIDA!$M:$M,DY$2&amp;" d. "&amp;$B21)=0,0,COUNTIF(CORRIDA!$M:$M,$B21&amp;" d. "&amp;DY$2)+COUNTIF(CORRIDA!$M:$M,DY$2&amp;" d. "&amp;$B21)))</f>
        <v>0</v>
      </c>
      <c r="DZ21" s="90" t="n">
        <f aca="false">IF($B21=DZ$2,0,IF(COUNTIF(CORRIDA!$M:$M,$B21&amp;" d. "&amp;DZ$2)+COUNTIF(CORRIDA!$M:$M,DZ$2&amp;" d. "&amp;$B21)=0,0,COUNTIF(CORRIDA!$M:$M,$B21&amp;" d. "&amp;DZ$2)+COUNTIF(CORRIDA!$M:$M,DZ$2&amp;" d. "&amp;$B21)))</f>
        <v>0</v>
      </c>
      <c r="EA21" s="90" t="n">
        <f aca="false">IF($B21=EA$2,0,IF(COUNTIF(CORRIDA!$M:$M,$B21&amp;" d. "&amp;EA$2)+COUNTIF(CORRIDA!$M:$M,EA$2&amp;" d. "&amp;$B21)=0,0,COUNTIF(CORRIDA!$M:$M,$B21&amp;" d. "&amp;EA$2)+COUNTIF(CORRIDA!$M:$M,EA$2&amp;" d. "&amp;$B21)))</f>
        <v>0</v>
      </c>
      <c r="EB21" s="90" t="n">
        <f aca="false">IF($B21=EB$2,0,IF(COUNTIF(CORRIDA!$M:$M,$B21&amp;" d. "&amp;EB$2)+COUNTIF(CORRIDA!$M:$M,EB$2&amp;" d. "&amp;$B21)=0,0,COUNTIF(CORRIDA!$M:$M,$B21&amp;" d. "&amp;EB$2)+COUNTIF(CORRIDA!$M:$M,EB$2&amp;" d. "&amp;$B21)))</f>
        <v>0</v>
      </c>
      <c r="EC21" s="90" t="n">
        <f aca="false">IF($B21=EC$2,0,IF(COUNTIF(CORRIDA!$M:$M,$B21&amp;" d. "&amp;EC$2)+COUNTIF(CORRIDA!$M:$M,EC$2&amp;" d. "&amp;$B21)=0,0,COUNTIF(CORRIDA!$M:$M,$B21&amp;" d. "&amp;EC$2)+COUNTIF(CORRIDA!$M:$M,EC$2&amp;" d. "&amp;$B21)))</f>
        <v>0</v>
      </c>
      <c r="ED21" s="90" t="n">
        <f aca="false">IF($B21=ED$2,0,IF(COUNTIF(CORRIDA!$M:$M,$B21&amp;" d. "&amp;ED$2)+COUNTIF(CORRIDA!$M:$M,ED$2&amp;" d. "&amp;$B21)=0,0,COUNTIF(CORRIDA!$M:$M,$B21&amp;" d. "&amp;ED$2)+COUNTIF(CORRIDA!$M:$M,ED$2&amp;" d. "&amp;$B21)))</f>
        <v>0</v>
      </c>
      <c r="EE21" s="90" t="n">
        <f aca="false">IF($B21=EE$2,0,IF(COUNTIF(CORRIDA!$M:$M,$B21&amp;" d. "&amp;EE$2)+COUNTIF(CORRIDA!$M:$M,EE$2&amp;" d. "&amp;$B21)=0,0,COUNTIF(CORRIDA!$M:$M,$B21&amp;" d. "&amp;EE$2)+COUNTIF(CORRIDA!$M:$M,EE$2&amp;" d. "&amp;$B21)))</f>
        <v>0</v>
      </c>
      <c r="EF21" s="90" t="n">
        <f aca="false">IF($B21=EF$2,0,IF(COUNTIF(CORRIDA!$M:$M,$B21&amp;" d. "&amp;EF$2)+COUNTIF(CORRIDA!$M:$M,EF$2&amp;" d. "&amp;$B21)=0,0,COUNTIF(CORRIDA!$M:$M,$B21&amp;" d. "&amp;EF$2)+COUNTIF(CORRIDA!$M:$M,EF$2&amp;" d. "&amp;$B21)))</f>
        <v>0</v>
      </c>
      <c r="EG21" s="90" t="n">
        <f aca="false">IF($B21=EG$2,0,IF(COUNTIF(CORRIDA!$M:$M,$B21&amp;" d. "&amp;EG$2)+COUNTIF(CORRIDA!$M:$M,EG$2&amp;" d. "&amp;$B21)=0,0,COUNTIF(CORRIDA!$M:$M,$B21&amp;" d. "&amp;EG$2)+COUNTIF(CORRIDA!$M:$M,EG$2&amp;" d. "&amp;$B21)))</f>
        <v>0</v>
      </c>
      <c r="EH21" s="90" t="n">
        <f aca="false">IF($B21=EH$2,0,IF(COUNTIF(CORRIDA!$M:$M,$B21&amp;" d. "&amp;EH$2)+COUNTIF(CORRIDA!$M:$M,EH$2&amp;" d. "&amp;$B21)=0,0,COUNTIF(CORRIDA!$M:$M,$B21&amp;" d. "&amp;EH$2)+COUNTIF(CORRIDA!$M:$M,EH$2&amp;" d. "&amp;$B21)))</f>
        <v>0</v>
      </c>
      <c r="EI21" s="90" t="n">
        <f aca="false">IF($B21=EI$2,0,IF(COUNTIF(CORRIDA!$M:$M,$B21&amp;" d. "&amp;EI$2)+COUNTIF(CORRIDA!$M:$M,EI$2&amp;" d. "&amp;$B21)=0,0,COUNTIF(CORRIDA!$M:$M,$B21&amp;" d. "&amp;EI$2)+COUNTIF(CORRIDA!$M:$M,EI$2&amp;" d. "&amp;$B21)))</f>
        <v>0</v>
      </c>
      <c r="EJ21" s="90" t="n">
        <f aca="false">IF($B21=EJ$2,0,IF(COUNTIF(CORRIDA!$M:$M,$B21&amp;" d. "&amp;EJ$2)+COUNTIF(CORRIDA!$M:$M,EJ$2&amp;" d. "&amp;$B21)=0,0,COUNTIF(CORRIDA!$M:$M,$B21&amp;" d. "&amp;EJ$2)+COUNTIF(CORRIDA!$M:$M,EJ$2&amp;" d. "&amp;$B21)))</f>
        <v>0</v>
      </c>
      <c r="EK21" s="90" t="n">
        <f aca="false">IF($B21=EK$2,0,IF(COUNTIF(CORRIDA!$M:$M,$B21&amp;" d. "&amp;EK$2)+COUNTIF(CORRIDA!$M:$M,EK$2&amp;" d. "&amp;$B21)=0,0,COUNTIF(CORRIDA!$M:$M,$B21&amp;" d. "&amp;EK$2)+COUNTIF(CORRIDA!$M:$M,EK$2&amp;" d. "&amp;$B21)))</f>
        <v>0</v>
      </c>
      <c r="EL21" s="90" t="n">
        <f aca="false">IF($B21=EL$2,0,IF(COUNTIF(CORRIDA!$M:$M,$B21&amp;" d. "&amp;EL$2)+COUNTIF(CORRIDA!$M:$M,EL$2&amp;" d. "&amp;$B21)=0,0,COUNTIF(CORRIDA!$M:$M,$B21&amp;" d. "&amp;EL$2)+COUNTIF(CORRIDA!$M:$M,EL$2&amp;" d. "&amp;$B21)))</f>
        <v>0</v>
      </c>
      <c r="EM21" s="90" t="n">
        <f aca="false">IF($B21=EM$2,0,IF(COUNTIF(CORRIDA!$M:$M,$B21&amp;" d. "&amp;EM$2)+COUNTIF(CORRIDA!$M:$M,EM$2&amp;" d. "&amp;$B21)=0,0,COUNTIF(CORRIDA!$M:$M,$B21&amp;" d. "&amp;EM$2)+COUNTIF(CORRIDA!$M:$M,EM$2&amp;" d. "&amp;$B21)))</f>
        <v>0</v>
      </c>
      <c r="EN21" s="90" t="n">
        <f aca="false">IF($B21=EN$2,0,IF(COUNTIF(CORRIDA!$M:$M,$B21&amp;" d. "&amp;EN$2)+COUNTIF(CORRIDA!$M:$M,EN$2&amp;" d. "&amp;$B21)=0,0,COUNTIF(CORRIDA!$M:$M,$B21&amp;" d. "&amp;EN$2)+COUNTIF(CORRIDA!$M:$M,EN$2&amp;" d. "&amp;$B21)))</f>
        <v>0</v>
      </c>
      <c r="EO21" s="90" t="n">
        <f aca="false">IF($B21=EO$2,0,IF(COUNTIF(CORRIDA!$M:$M,$B21&amp;" d. "&amp;EO$2)+COUNTIF(CORRIDA!$M:$M,EO$2&amp;" d. "&amp;$B21)=0,0,COUNTIF(CORRIDA!$M:$M,$B21&amp;" d. "&amp;EO$2)+COUNTIF(CORRIDA!$M:$M,EO$2&amp;" d. "&amp;$B21)))</f>
        <v>0</v>
      </c>
      <c r="EP21" s="90" t="n">
        <f aca="false">IF($B21=EP$2,0,IF(COUNTIF(CORRIDA!$M:$M,$B21&amp;" d. "&amp;EP$2)+COUNTIF(CORRIDA!$M:$M,EP$2&amp;" d. "&amp;$B21)=0,0,COUNTIF(CORRIDA!$M:$M,$B21&amp;" d. "&amp;EP$2)+COUNTIF(CORRIDA!$M:$M,EP$2&amp;" d. "&amp;$B21)))</f>
        <v>0</v>
      </c>
      <c r="EQ21" s="90" t="n">
        <f aca="false">IF($B21=EQ$2,0,IF(COUNTIF(CORRIDA!$M:$M,$B21&amp;" d. "&amp;EQ$2)+COUNTIF(CORRIDA!$M:$M,EQ$2&amp;" d. "&amp;$B21)=0,0,COUNTIF(CORRIDA!$M:$M,$B21&amp;" d. "&amp;EQ$2)+COUNTIF(CORRIDA!$M:$M,EQ$2&amp;" d. "&amp;$B21)))</f>
        <v>0</v>
      </c>
      <c r="ER21" s="90" t="n">
        <f aca="false">IF($B21=ER$2,0,IF(COUNTIF(CORRIDA!$M:$M,$B21&amp;" d. "&amp;ER$2)+COUNTIF(CORRIDA!$M:$M,ER$2&amp;" d. "&amp;$B21)=0,0,COUNTIF(CORRIDA!$M:$M,$B21&amp;" d. "&amp;ER$2)+COUNTIF(CORRIDA!$M:$M,ER$2&amp;" d. "&amp;$B21)))</f>
        <v>0</v>
      </c>
      <c r="ES21" s="90" t="n">
        <f aca="false">IF($B21=ES$2,0,IF(COUNTIF(CORRIDA!$M:$M,$B21&amp;" d. "&amp;ES$2)+COUNTIF(CORRIDA!$M:$M,ES$2&amp;" d. "&amp;$B21)=0,0,COUNTIF(CORRIDA!$M:$M,$B21&amp;" d. "&amp;ES$2)+COUNTIF(CORRIDA!$M:$M,ES$2&amp;" d. "&amp;$B21)))</f>
        <v>0</v>
      </c>
      <c r="ET21" s="90" t="n">
        <f aca="false">IF($B21=ET$2,0,IF(COUNTIF(CORRIDA!$M:$M,$B21&amp;" d. "&amp;ET$2)+COUNTIF(CORRIDA!$M:$M,ET$2&amp;" d. "&amp;$B21)=0,0,COUNTIF(CORRIDA!$M:$M,$B21&amp;" d. "&amp;ET$2)+COUNTIF(CORRIDA!$M:$M,ET$2&amp;" d. "&amp;$B21)))</f>
        <v>0</v>
      </c>
      <c r="EU21" s="90" t="n">
        <f aca="false">IF($B21=EU$2,0,IF(COUNTIF(CORRIDA!$M:$M,$B21&amp;" d. "&amp;EU$2)+COUNTIF(CORRIDA!$M:$M,EU$2&amp;" d. "&amp;$B21)=0,0,COUNTIF(CORRIDA!$M:$M,$B21&amp;" d. "&amp;EU$2)+COUNTIF(CORRIDA!$M:$M,EU$2&amp;" d. "&amp;$B21)))</f>
        <v>0</v>
      </c>
      <c r="EV21" s="90" t="n">
        <f aca="false">IF($B21=EV$2,0,IF(COUNTIF(CORRIDA!$M:$M,$B21&amp;" d. "&amp;EV$2)+COUNTIF(CORRIDA!$M:$M,EV$2&amp;" d. "&amp;$B21)=0,0,COUNTIF(CORRIDA!$M:$M,$B21&amp;" d. "&amp;EV$2)+COUNTIF(CORRIDA!$M:$M,EV$2&amp;" d. "&amp;$B21)))</f>
        <v>0</v>
      </c>
      <c r="EW21" s="90" t="n">
        <f aca="false">IF($B21=EW$2,0,IF(COUNTIF(CORRIDA!$M:$M,$B21&amp;" d. "&amp;EW$2)+COUNTIF(CORRIDA!$M:$M,EW$2&amp;" d. "&amp;$B21)=0,0,COUNTIF(CORRIDA!$M:$M,$B21&amp;" d. "&amp;EW$2)+COUNTIF(CORRIDA!$M:$M,EW$2&amp;" d. "&amp;$B21)))</f>
        <v>0</v>
      </c>
      <c r="EX21" s="90" t="n">
        <f aca="false">IF($B21=EX$2,0,IF(COUNTIF(CORRIDA!$M:$M,$B21&amp;" d. "&amp;EX$2)+COUNTIF(CORRIDA!$M:$M,EX$2&amp;" d. "&amp;$B21)=0,0,COUNTIF(CORRIDA!$M:$M,$B21&amp;" d. "&amp;EX$2)+COUNTIF(CORRIDA!$M:$M,EX$2&amp;" d. "&amp;$B21)))</f>
        <v>0</v>
      </c>
      <c r="EY21" s="90" t="n">
        <f aca="false">IF($B21=EY$2,0,IF(COUNTIF(CORRIDA!$M:$M,$B21&amp;" d. "&amp;EY$2)+COUNTIF(CORRIDA!$M:$M,EY$2&amp;" d. "&amp;$B21)=0,0,COUNTIF(CORRIDA!$M:$M,$B21&amp;" d. "&amp;EY$2)+COUNTIF(CORRIDA!$M:$M,EY$2&amp;" d. "&amp;$B21)))</f>
        <v>0</v>
      </c>
      <c r="EZ21" s="90" t="n">
        <f aca="false">IF($B21=EZ$2,0,IF(COUNTIF(CORRIDA!$M:$M,$B21&amp;" d. "&amp;EZ$2)+COUNTIF(CORRIDA!$M:$M,EZ$2&amp;" d. "&amp;$B21)=0,0,COUNTIF(CORRIDA!$M:$M,$B21&amp;" d. "&amp;EZ$2)+COUNTIF(CORRIDA!$M:$M,EZ$2&amp;" d. "&amp;$B21)))</f>
        <v>0</v>
      </c>
      <c r="FA21" s="90" t="n">
        <f aca="false">IF($B21=FA$2,0,IF(COUNTIF(CORRIDA!$M:$M,$B21&amp;" d. "&amp;FA$2)+COUNTIF(CORRIDA!$M:$M,FA$2&amp;" d. "&amp;$B21)=0,0,COUNTIF(CORRIDA!$M:$M,$B21&amp;" d. "&amp;FA$2)+COUNTIF(CORRIDA!$M:$M,FA$2&amp;" d. "&amp;$B21)))</f>
        <v>0</v>
      </c>
      <c r="FB21" s="90" t="n">
        <f aca="false">IF($B21=FB$2,0,IF(COUNTIF(CORRIDA!$M:$M,$B21&amp;" d. "&amp;FB$2)+COUNTIF(CORRIDA!$M:$M,FB$2&amp;" d. "&amp;$B21)=0,0,COUNTIF(CORRIDA!$M:$M,$B21&amp;" d. "&amp;FB$2)+COUNTIF(CORRIDA!$M:$M,FB$2&amp;" d. "&amp;$B21)))</f>
        <v>0</v>
      </c>
      <c r="FC21" s="90" t="n">
        <f aca="false">IF($B21=FC$2,0,IF(COUNTIF(CORRIDA!$M:$M,$B21&amp;" d. "&amp;FC$2)+COUNTIF(CORRIDA!$M:$M,FC$2&amp;" d. "&amp;$B21)=0,0,COUNTIF(CORRIDA!$M:$M,$B21&amp;" d. "&amp;FC$2)+COUNTIF(CORRIDA!$M:$M,FC$2&amp;" d. "&amp;$B21)))</f>
        <v>0</v>
      </c>
      <c r="FD21" s="90" t="n">
        <f aca="false">IF($B21=FD$2,0,IF(COUNTIF(CORRIDA!$M:$M,$B21&amp;" d. "&amp;FD$2)+COUNTIF(CORRIDA!$M:$M,FD$2&amp;" d. "&amp;$B21)=0,0,COUNTIF(CORRIDA!$M:$M,$B21&amp;" d. "&amp;FD$2)+COUNTIF(CORRIDA!$M:$M,FD$2&amp;" d. "&amp;$B21)))</f>
        <v>0</v>
      </c>
      <c r="FE21" s="90" t="n">
        <f aca="false">IF($B21=FE$2,0,IF(COUNTIF(CORRIDA!$M:$M,$B21&amp;" d. "&amp;FE$2)+COUNTIF(CORRIDA!$M:$M,FE$2&amp;" d. "&amp;$B21)=0,0,COUNTIF(CORRIDA!$M:$M,$B21&amp;" d. "&amp;FE$2)+COUNTIF(CORRIDA!$M:$M,FE$2&amp;" d. "&amp;$B21)))</f>
        <v>0</v>
      </c>
      <c r="FF21" s="90" t="n">
        <f aca="false">IF($B21=FF$2,0,IF(COUNTIF(CORRIDA!$M:$M,$B21&amp;" d. "&amp;FF$2)+COUNTIF(CORRIDA!$M:$M,FF$2&amp;" d. "&amp;$B21)=0,0,COUNTIF(CORRIDA!$M:$M,$B21&amp;" d. "&amp;FF$2)+COUNTIF(CORRIDA!$M:$M,FF$2&amp;" d. "&amp;$B21)))</f>
        <v>0</v>
      </c>
      <c r="FG21" s="89" t="n">
        <f aca="false">SUM(DI21:EW21)</f>
        <v>0</v>
      </c>
      <c r="FH21" s="94"/>
      <c r="FI21" s="87" t="str">
        <f aca="false">BE21</f>
        <v>Grilovic</v>
      </c>
      <c r="FJ21" s="95" t="n">
        <f aca="false">COUNTIF(BF21:DC21,"&gt;0")</f>
        <v>0</v>
      </c>
      <c r="FK21" s="95" t="e">
        <f aca="false">AVERAGE(BF21:DC21)</f>
        <v>#DIV/0!</v>
      </c>
      <c r="FL21" s="95" t="e">
        <f aca="false">_xlfn.STDEV.P(BF21:DC21)</f>
        <v>#DIV/0!</v>
      </c>
    </row>
    <row r="22" customFormat="false" ht="12.75" hidden="false" customHeight="false" outlineLevel="0" collapsed="false">
      <c r="B22" s="87" t="str">
        <f aca="false">INTRO!B22</f>
        <v>Guedes</v>
      </c>
      <c r="C22" s="96" t="str">
        <f aca="false">IF($B22=C$2,"-",IF(COUNTIF(CORRIDA!$M:$M,$B22&amp;" d. "&amp;C$2)=0,"",COUNTIF(CORRIDA!$M:$M,$B22&amp;" d. "&amp;C$2)))</f>
        <v/>
      </c>
      <c r="D22" s="96" t="str">
        <f aca="false">IF($B22=D$2,"-",IF(COUNTIF(CORRIDA!$M:$M,$B22&amp;" d. "&amp;D$2)=0,"",COUNTIF(CORRIDA!$M:$M,$B22&amp;" d. "&amp;D$2)))</f>
        <v/>
      </c>
      <c r="E22" s="96" t="str">
        <f aca="false">IF($B22=E$2,"-",IF(COUNTIF(CORRIDA!$M:$M,$B22&amp;" d. "&amp;E$2)=0,"",COUNTIF(CORRIDA!$M:$M,$B22&amp;" d. "&amp;E$2)))</f>
        <v/>
      </c>
      <c r="F22" s="96" t="str">
        <f aca="false">IF($B22=F$2,"-",IF(COUNTIF(CORRIDA!$M:$M,$B22&amp;" d. "&amp;F$2)=0,"",COUNTIF(CORRIDA!$M:$M,$B22&amp;" d. "&amp;F$2)))</f>
        <v/>
      </c>
      <c r="G22" s="96" t="str">
        <f aca="false">IF($B22=G$2,"-",IF(COUNTIF(CORRIDA!$M:$M,$B22&amp;" d. "&amp;G$2)=0,"",COUNTIF(CORRIDA!$M:$M,$B22&amp;" d. "&amp;G$2)))</f>
        <v/>
      </c>
      <c r="H22" s="96" t="str">
        <f aca="false">IF($B22=H$2,"-",IF(COUNTIF(CORRIDA!$M:$M,$B22&amp;" d. "&amp;H$2)=0,"",COUNTIF(CORRIDA!$M:$M,$B22&amp;" d. "&amp;H$2)))</f>
        <v/>
      </c>
      <c r="I22" s="96" t="str">
        <f aca="false">IF($B22=I$2,"-",IF(COUNTIF(CORRIDA!$M:$M,$B22&amp;" d. "&amp;I$2)=0,"",COUNTIF(CORRIDA!$M:$M,$B22&amp;" d. "&amp;I$2)))</f>
        <v/>
      </c>
      <c r="J22" s="96" t="str">
        <f aca="false">IF($B22=J$2,"-",IF(COUNTIF(CORRIDA!$M:$M,$B22&amp;" d. "&amp;J$2)=0,"",COUNTIF(CORRIDA!$M:$M,$B22&amp;" d. "&amp;J$2)))</f>
        <v/>
      </c>
      <c r="K22" s="96" t="str">
        <f aca="false">IF($B22=K$2,"-",IF(COUNTIF(CORRIDA!$M:$M,$B22&amp;" d. "&amp;K$2)=0,"",COUNTIF(CORRIDA!$M:$M,$B22&amp;" d. "&amp;K$2)))</f>
        <v/>
      </c>
      <c r="L22" s="96" t="str">
        <f aca="false">IF($B22=L$2,"-",IF(COUNTIF(CORRIDA!$M:$M,$B22&amp;" d. "&amp;L$2)=0,"",COUNTIF(CORRIDA!$M:$M,$B22&amp;" d. "&amp;L$2)))</f>
        <v/>
      </c>
      <c r="M22" s="96" t="str">
        <f aca="false">IF($B22=M$2,"-",IF(COUNTIF(CORRIDA!$M:$M,$B22&amp;" d. "&amp;M$2)=0,"",COUNTIF(CORRIDA!$M:$M,$B22&amp;" d. "&amp;M$2)))</f>
        <v/>
      </c>
      <c r="N22" s="96" t="str">
        <f aca="false">IF($B22=N$2,"-",IF(COUNTIF(CORRIDA!$M:$M,$B22&amp;" d. "&amp;N$2)=0,"",COUNTIF(CORRIDA!$M:$M,$B22&amp;" d. "&amp;N$2)))</f>
        <v/>
      </c>
      <c r="O22" s="96" t="str">
        <f aca="false">IF($B22=O$2,"-",IF(COUNTIF(CORRIDA!$M:$M,$B22&amp;" d. "&amp;O$2)=0,"",COUNTIF(CORRIDA!$M:$M,$B22&amp;" d. "&amp;O$2)))</f>
        <v/>
      </c>
      <c r="P22" s="96" t="str">
        <f aca="false">IF($B22=P$2,"-",IF(COUNTIF(CORRIDA!$M:$M,$B22&amp;" d. "&amp;P$2)=0,"",COUNTIF(CORRIDA!$M:$M,$B22&amp;" d. "&amp;P$2)))</f>
        <v/>
      </c>
      <c r="Q22" s="96" t="str">
        <f aca="false">IF($B22=Q$2,"-",IF(COUNTIF(CORRIDA!$M:$M,$B22&amp;" d. "&amp;Q$2)=0,"",COUNTIF(CORRIDA!$M:$M,$B22&amp;" d. "&amp;Q$2)))</f>
        <v/>
      </c>
      <c r="R22" s="96" t="str">
        <f aca="false">IF($B22=R$2,"-",IF(COUNTIF(CORRIDA!$M:$M,$B22&amp;" d. "&amp;R$2)=0,"",COUNTIF(CORRIDA!$M:$M,$B22&amp;" d. "&amp;R$2)))</f>
        <v/>
      </c>
      <c r="S22" s="96" t="str">
        <f aca="false">IF($B22=S$2,"-",IF(COUNTIF(CORRIDA!$M:$M,$B22&amp;" d. "&amp;S$2)=0,"",COUNTIF(CORRIDA!$M:$M,$B22&amp;" d. "&amp;S$2)))</f>
        <v/>
      </c>
      <c r="T22" s="96" t="str">
        <f aca="false">IF($B22=T$2,"-",IF(COUNTIF(CORRIDA!$M:$M,$B22&amp;" d. "&amp;T$2)=0,"",COUNTIF(CORRIDA!$M:$M,$B22&amp;" d. "&amp;T$2)))</f>
        <v/>
      </c>
      <c r="U22" s="96" t="str">
        <f aca="false">IF($B22=U$2,"-",IF(COUNTIF(CORRIDA!$M:$M,$B22&amp;" d. "&amp;U$2)=0,"",COUNTIF(CORRIDA!$M:$M,$B22&amp;" d. "&amp;U$2)))</f>
        <v/>
      </c>
      <c r="V22" s="96" t="str">
        <f aca="false">IF($B22=V$2,"-",IF(COUNTIF(CORRIDA!$M:$M,$B22&amp;" d. "&amp;V$2)=0,"",COUNTIF(CORRIDA!$M:$M,$B22&amp;" d. "&amp;V$2)))</f>
        <v>-</v>
      </c>
      <c r="W22" s="96" t="str">
        <f aca="false">IF($B22=W$2,"-",IF(COUNTIF(CORRIDA!$M:$M,$B22&amp;" d. "&amp;W$2)=0,"",COUNTIF(CORRIDA!$M:$M,$B22&amp;" d. "&amp;W$2)))</f>
        <v/>
      </c>
      <c r="X22" s="96" t="str">
        <f aca="false">IF($B22=X$2,"-",IF(COUNTIF(CORRIDA!$M:$M,$B22&amp;" d. "&amp;X$2)=0,"",COUNTIF(CORRIDA!$M:$M,$B22&amp;" d. "&amp;X$2)))</f>
        <v/>
      </c>
      <c r="Y22" s="96" t="str">
        <f aca="false">IF($B22=Y$2,"-",IF(COUNTIF(CORRIDA!$M:$M,$B22&amp;" d. "&amp;Y$2)=0,"",COUNTIF(CORRIDA!$M:$M,$B22&amp;" d. "&amp;Y$2)))</f>
        <v/>
      </c>
      <c r="Z22" s="96" t="str">
        <f aca="false">IF($B22=Z$2,"-",IF(COUNTIF(CORRIDA!$M:$M,$B22&amp;" d. "&amp;Z$2)=0,"",COUNTIF(CORRIDA!$M:$M,$B22&amp;" d. "&amp;Z$2)))</f>
        <v/>
      </c>
      <c r="AA22" s="96" t="str">
        <f aca="false">IF($B22=AA$2,"-",IF(COUNTIF(CORRIDA!$M:$M,$B22&amp;" d. "&amp;AA$2)=0,"",COUNTIF(CORRIDA!$M:$M,$B22&amp;" d. "&amp;AA$2)))</f>
        <v/>
      </c>
      <c r="AB22" s="96" t="str">
        <f aca="false">IF($B22=AB$2,"-",IF(COUNTIF(CORRIDA!$M:$M,$B22&amp;" d. "&amp;AB$2)=0,"",COUNTIF(CORRIDA!$M:$M,$B22&amp;" d. "&amp;AB$2)))</f>
        <v/>
      </c>
      <c r="AC22" s="96" t="str">
        <f aca="false">IF($B22=AC$2,"-",IF(COUNTIF(CORRIDA!$M:$M,$B22&amp;" d. "&amp;AC$2)=0,"",COUNTIF(CORRIDA!$M:$M,$B22&amp;" d. "&amp;AC$2)))</f>
        <v/>
      </c>
      <c r="AD22" s="96" t="str">
        <f aca="false">IF($B22=AD$2,"-",IF(COUNTIF(CORRIDA!$M:$M,$B22&amp;" d. "&amp;AD$2)=0,"",COUNTIF(CORRIDA!$M:$M,$B22&amp;" d. "&amp;AD$2)))</f>
        <v/>
      </c>
      <c r="AE22" s="96" t="str">
        <f aca="false">IF($B22=AE$2,"-",IF(COUNTIF(CORRIDA!$M:$M,$B22&amp;" d. "&amp;AE$2)=0,"",COUNTIF(CORRIDA!$M:$M,$B22&amp;" d. "&amp;AE$2)))</f>
        <v/>
      </c>
      <c r="AF22" s="96" t="str">
        <f aca="false">IF($B22=AF$2,"-",IF(COUNTIF(CORRIDA!$M:$M,$B22&amp;" d. "&amp;AF$2)=0,"",COUNTIF(CORRIDA!$M:$M,$B22&amp;" d. "&amp;AF$2)))</f>
        <v/>
      </c>
      <c r="AG22" s="96" t="str">
        <f aca="false">IF($B22=AG$2,"-",IF(COUNTIF(CORRIDA!$M:$M,$B22&amp;" d. "&amp;AG$2)=0,"",COUNTIF(CORRIDA!$M:$M,$B22&amp;" d. "&amp;AG$2)))</f>
        <v/>
      </c>
      <c r="AH22" s="96" t="str">
        <f aca="false">IF($B22=AH$2,"-",IF(COUNTIF(CORRIDA!$M:$M,$B22&amp;" d. "&amp;AH$2)=0,"",COUNTIF(CORRIDA!$M:$M,$B22&amp;" d. "&amp;AH$2)))</f>
        <v/>
      </c>
      <c r="AI22" s="96" t="str">
        <f aca="false">IF($B22=AI$2,"-",IF(COUNTIF(CORRIDA!$M:$M,$B22&amp;" d. "&amp;AI$2)=0,"",COUNTIF(CORRIDA!$M:$M,$B22&amp;" d. "&amp;AI$2)))</f>
        <v/>
      </c>
      <c r="AJ22" s="96" t="str">
        <f aca="false">IF($B22=AJ$2,"-",IF(COUNTIF(CORRIDA!$M:$M,$B22&amp;" d. "&amp;AJ$2)=0,"",COUNTIF(CORRIDA!$M:$M,$B22&amp;" d. "&amp;AJ$2)))</f>
        <v/>
      </c>
      <c r="AK22" s="96" t="str">
        <f aca="false">IF($B22=AK$2,"-",IF(COUNTIF(CORRIDA!$M:$M,$B22&amp;" d. "&amp;AK$2)=0,"",COUNTIF(CORRIDA!$M:$M,$B22&amp;" d. "&amp;AK$2)))</f>
        <v/>
      </c>
      <c r="AL22" s="96" t="str">
        <f aca="false">IF($B22=AL$2,"-",IF(COUNTIF(CORRIDA!$M:$M,$B22&amp;" d. "&amp;AL$2)=0,"",COUNTIF(CORRIDA!$M:$M,$B22&amp;" d. "&amp;AL$2)))</f>
        <v/>
      </c>
      <c r="AM22" s="96" t="str">
        <f aca="false">IF($B22=AM$2,"-",IF(COUNTIF(CORRIDA!$M:$M,$B22&amp;" d. "&amp;AM$2)=0,"",COUNTIF(CORRIDA!$M:$M,$B22&amp;" d. "&amp;AM$2)))</f>
        <v/>
      </c>
      <c r="AN22" s="96" t="str">
        <f aca="false">IF($B22=AN$2,"-",IF(COUNTIF(CORRIDA!$M:$M,$B22&amp;" d. "&amp;AN$2)=0,"",COUNTIF(CORRIDA!$M:$M,$B22&amp;" d. "&amp;AN$2)))</f>
        <v/>
      </c>
      <c r="AO22" s="96" t="str">
        <f aca="false">IF($B22=AO$2,"-",IF(COUNTIF(CORRIDA!$M:$M,$B22&amp;" d. "&amp;AO$2)=0,"",COUNTIF(CORRIDA!$M:$M,$B22&amp;" d. "&amp;AO$2)))</f>
        <v/>
      </c>
      <c r="AP22" s="96" t="str">
        <f aca="false">IF($B22=AP$2,"-",IF(COUNTIF(CORRIDA!$M:$M,$B22&amp;" d. "&amp;AP$2)=0,"",COUNTIF(CORRIDA!$M:$M,$B22&amp;" d. "&amp;AP$2)))</f>
        <v/>
      </c>
      <c r="AQ22" s="96" t="str">
        <f aca="false">IF($B22=AQ$2,"-",IF(COUNTIF(CORRIDA!$M:$M,$B22&amp;" d. "&amp;AQ$2)=0,"",COUNTIF(CORRIDA!$M:$M,$B22&amp;" d. "&amp;AQ$2)))</f>
        <v/>
      </c>
      <c r="AR22" s="96" t="str">
        <f aca="false">IF($B22=AR$2,"-",IF(COUNTIF(CORRIDA!$M:$M,$B22&amp;" d. "&amp;AR$2)=0,"",COUNTIF(CORRIDA!$M:$M,$B22&amp;" d. "&amp;AR$2)))</f>
        <v/>
      </c>
      <c r="AS22" s="96" t="str">
        <f aca="false">IF($B22=AS$2,"-",IF(COUNTIF(CORRIDA!$M:$M,$B22&amp;" d. "&amp;AS$2)=0,"",COUNTIF(CORRIDA!$M:$M,$B22&amp;" d. "&amp;AS$2)))</f>
        <v/>
      </c>
      <c r="AT22" s="96" t="str">
        <f aca="false">IF($B22=AT$2,"-",IF(COUNTIF(CORRIDA!$M:$M,$B22&amp;" d. "&amp;AT$2)=0,"",COUNTIF(CORRIDA!$M:$M,$B22&amp;" d. "&amp;AT$2)))</f>
        <v/>
      </c>
      <c r="AU22" s="96" t="str">
        <f aca="false">IF($B22=AU$2,"-",IF(COUNTIF(CORRIDA!$M:$M,$B22&amp;" d. "&amp;AU$2)=0,"",COUNTIF(CORRIDA!$M:$M,$B22&amp;" d. "&amp;AU$2)))</f>
        <v/>
      </c>
      <c r="AV22" s="96" t="str">
        <f aca="false">IF($B22=AV$2,"-",IF(COUNTIF(CORRIDA!$M:$M,$B22&amp;" d. "&amp;AV$2)=0,"",COUNTIF(CORRIDA!$M:$M,$B22&amp;" d. "&amp;AV$2)))</f>
        <v/>
      </c>
      <c r="AW22" s="96" t="str">
        <f aca="false">IF($B22=AW$2,"-",IF(COUNTIF(CORRIDA!$M:$M,$B22&amp;" d. "&amp;AW$2)=0,"",COUNTIF(CORRIDA!$M:$M,$B22&amp;" d. "&amp;AW$2)))</f>
        <v/>
      </c>
      <c r="AX22" s="96" t="str">
        <f aca="false">IF($B22=AX$2,"-",IF(COUNTIF(CORRIDA!$M:$M,$B22&amp;" d. "&amp;AX$2)=0,"",COUNTIF(CORRIDA!$M:$M,$B22&amp;" d. "&amp;AX$2)))</f>
        <v/>
      </c>
      <c r="AY22" s="96" t="str">
        <f aca="false">IF($B22=AY$2,"-",IF(COUNTIF(CORRIDA!$M:$M,$B22&amp;" d. "&amp;AY$2)=0,"",COUNTIF(CORRIDA!$M:$M,$B22&amp;" d. "&amp;AY$2)))</f>
        <v/>
      </c>
      <c r="AZ22" s="96" t="str">
        <f aca="false">IF($B22=AZ$2,"-",IF(COUNTIF(CORRIDA!$M:$M,$B22&amp;" d. "&amp;AZ$2)=0,"",COUNTIF(CORRIDA!$M:$M,$B22&amp;" d. "&amp;AZ$2)))</f>
        <v/>
      </c>
      <c r="BA22" s="89" t="n">
        <f aca="false">SUM(C22:AZ22)</f>
        <v>0</v>
      </c>
      <c r="BE22" s="87" t="str">
        <f aca="false">B22</f>
        <v>Guedes</v>
      </c>
      <c r="BF22" s="97" t="str">
        <f aca="false">IF($B22=BF$2,"-",IF(COUNTIF(CORRIDA!$M:$M,$B22&amp;" d. "&amp;BF$2)+COUNTIF(CORRIDA!$M:$M,BF$2&amp;" d. "&amp;$B22)=0,"",COUNTIF(CORRIDA!$M:$M,$B22&amp;" d. "&amp;BF$2)+COUNTIF(CORRIDA!$M:$M,BF$2&amp;" d. "&amp;$B22)))</f>
        <v/>
      </c>
      <c r="BG22" s="97" t="str">
        <f aca="false">IF($B22=BG$2,"-",IF(COUNTIF(CORRIDA!$M:$M,$B22&amp;" d. "&amp;BG$2)+COUNTIF(CORRIDA!$M:$M,BG$2&amp;" d. "&amp;$B22)=0,"",COUNTIF(CORRIDA!$M:$M,$B22&amp;" d. "&amp;BG$2)+COUNTIF(CORRIDA!$M:$M,BG$2&amp;" d. "&amp;$B22)))</f>
        <v/>
      </c>
      <c r="BH22" s="97" t="str">
        <f aca="false">IF($B22=BH$2,"-",IF(COUNTIF(CORRIDA!$M:$M,$B22&amp;" d. "&amp;BH$2)+COUNTIF(CORRIDA!$M:$M,BH$2&amp;" d. "&amp;$B22)=0,"",COUNTIF(CORRIDA!$M:$M,$B22&amp;" d. "&amp;BH$2)+COUNTIF(CORRIDA!$M:$M,BH$2&amp;" d. "&amp;$B22)))</f>
        <v/>
      </c>
      <c r="BI22" s="97" t="str">
        <f aca="false">IF($B22=BI$2,"-",IF(COUNTIF(CORRIDA!$M:$M,$B22&amp;" d. "&amp;BI$2)+COUNTIF(CORRIDA!$M:$M,BI$2&amp;" d. "&amp;$B22)=0,"",COUNTIF(CORRIDA!$M:$M,$B22&amp;" d. "&amp;BI$2)+COUNTIF(CORRIDA!$M:$M,BI$2&amp;" d. "&amp;$B22)))</f>
        <v/>
      </c>
      <c r="BJ22" s="97" t="str">
        <f aca="false">IF($B22=BJ$2,"-",IF(COUNTIF(CORRIDA!$M:$M,$B22&amp;" d. "&amp;BJ$2)+COUNTIF(CORRIDA!$M:$M,BJ$2&amp;" d. "&amp;$B22)=0,"",COUNTIF(CORRIDA!$M:$M,$B22&amp;" d. "&amp;BJ$2)+COUNTIF(CORRIDA!$M:$M,BJ$2&amp;" d. "&amp;$B22)))</f>
        <v/>
      </c>
      <c r="BK22" s="97" t="str">
        <f aca="false">IF($B22=BK$2,"-",IF(COUNTIF(CORRIDA!$M:$M,$B22&amp;" d. "&amp;BK$2)+COUNTIF(CORRIDA!$M:$M,BK$2&amp;" d. "&amp;$B22)=0,"",COUNTIF(CORRIDA!$M:$M,$B22&amp;" d. "&amp;BK$2)+COUNTIF(CORRIDA!$M:$M,BK$2&amp;" d. "&amp;$B22)))</f>
        <v/>
      </c>
      <c r="BL22" s="97" t="str">
        <f aca="false">IF($B22=BL$2,"-",IF(COUNTIF(CORRIDA!$M:$M,$B22&amp;" d. "&amp;BL$2)+COUNTIF(CORRIDA!$M:$M,BL$2&amp;" d. "&amp;$B22)=0,"",COUNTIF(CORRIDA!$M:$M,$B22&amp;" d. "&amp;BL$2)+COUNTIF(CORRIDA!$M:$M,BL$2&amp;" d. "&amp;$B22)))</f>
        <v/>
      </c>
      <c r="BM22" s="97" t="str">
        <f aca="false">IF($B22=BM$2,"-",IF(COUNTIF(CORRIDA!$M:$M,$B22&amp;" d. "&amp;BM$2)+COUNTIF(CORRIDA!$M:$M,BM$2&amp;" d. "&amp;$B22)=0,"",COUNTIF(CORRIDA!$M:$M,$B22&amp;" d. "&amp;BM$2)+COUNTIF(CORRIDA!$M:$M,BM$2&amp;" d. "&amp;$B22)))</f>
        <v/>
      </c>
      <c r="BN22" s="97" t="str">
        <f aca="false">IF($B22=BN$2,"-",IF(COUNTIF(CORRIDA!$M:$M,$B22&amp;" d. "&amp;BN$2)+COUNTIF(CORRIDA!$M:$M,BN$2&amp;" d. "&amp;$B22)=0,"",COUNTIF(CORRIDA!$M:$M,$B22&amp;" d. "&amp;BN$2)+COUNTIF(CORRIDA!$M:$M,BN$2&amp;" d. "&amp;$B22)))</f>
        <v/>
      </c>
      <c r="BO22" s="97" t="str">
        <f aca="false">IF($B22=BO$2,"-",IF(COUNTIF(CORRIDA!$M:$M,$B22&amp;" d. "&amp;BO$2)+COUNTIF(CORRIDA!$M:$M,BO$2&amp;" d. "&amp;$B22)=0,"",COUNTIF(CORRIDA!$M:$M,$B22&amp;" d. "&amp;BO$2)+COUNTIF(CORRIDA!$M:$M,BO$2&amp;" d. "&amp;$B22)))</f>
        <v/>
      </c>
      <c r="BP22" s="97" t="str">
        <f aca="false">IF($B22=BP$2,"-",IF(COUNTIF(CORRIDA!$M:$M,$B22&amp;" d. "&amp;BP$2)+COUNTIF(CORRIDA!$M:$M,BP$2&amp;" d. "&amp;$B22)=0,"",COUNTIF(CORRIDA!$M:$M,$B22&amp;" d. "&amp;BP$2)+COUNTIF(CORRIDA!$M:$M,BP$2&amp;" d. "&amp;$B22)))</f>
        <v/>
      </c>
      <c r="BQ22" s="97" t="str">
        <f aca="false">IF($B22=BQ$2,"-",IF(COUNTIF(CORRIDA!$M:$M,$B22&amp;" d. "&amp;BQ$2)+COUNTIF(CORRIDA!$M:$M,BQ$2&amp;" d. "&amp;$B22)=0,"",COUNTIF(CORRIDA!$M:$M,$B22&amp;" d. "&amp;BQ$2)+COUNTIF(CORRIDA!$M:$M,BQ$2&amp;" d. "&amp;$B22)))</f>
        <v/>
      </c>
      <c r="BR22" s="97" t="str">
        <f aca="false">IF($B22=BR$2,"-",IF(COUNTIF(CORRIDA!$M:$M,$B22&amp;" d. "&amp;BR$2)+COUNTIF(CORRIDA!$M:$M,BR$2&amp;" d. "&amp;$B22)=0,"",COUNTIF(CORRIDA!$M:$M,$B22&amp;" d. "&amp;BR$2)+COUNTIF(CORRIDA!$M:$M,BR$2&amp;" d. "&amp;$B22)))</f>
        <v/>
      </c>
      <c r="BS22" s="97" t="str">
        <f aca="false">IF($B22=BS$2,"-",IF(COUNTIF(CORRIDA!$M:$M,$B22&amp;" d. "&amp;BS$2)+COUNTIF(CORRIDA!$M:$M,BS$2&amp;" d. "&amp;$B22)=0,"",COUNTIF(CORRIDA!$M:$M,$B22&amp;" d. "&amp;BS$2)+COUNTIF(CORRIDA!$M:$M,BS$2&amp;" d. "&amp;$B22)))</f>
        <v/>
      </c>
      <c r="BT22" s="97" t="str">
        <f aca="false">IF($B22=BT$2,"-",IF(COUNTIF(CORRIDA!$M:$M,$B22&amp;" d. "&amp;BT$2)+COUNTIF(CORRIDA!$M:$M,BT$2&amp;" d. "&amp;$B22)=0,"",COUNTIF(CORRIDA!$M:$M,$B22&amp;" d. "&amp;BT$2)+COUNTIF(CORRIDA!$M:$M,BT$2&amp;" d. "&amp;$B22)))</f>
        <v/>
      </c>
      <c r="BU22" s="97" t="str">
        <f aca="false">IF($B22=BU$2,"-",IF(COUNTIF(CORRIDA!$M:$M,$B22&amp;" d. "&amp;BU$2)+COUNTIF(CORRIDA!$M:$M,BU$2&amp;" d. "&amp;$B22)=0,"",COUNTIF(CORRIDA!$M:$M,$B22&amp;" d. "&amp;BU$2)+COUNTIF(CORRIDA!$M:$M,BU$2&amp;" d. "&amp;$B22)))</f>
        <v/>
      </c>
      <c r="BV22" s="97" t="str">
        <f aca="false">IF($B22=BV$2,"-",IF(COUNTIF(CORRIDA!$M:$M,$B22&amp;" d. "&amp;BV$2)+COUNTIF(CORRIDA!$M:$M,BV$2&amp;" d. "&amp;$B22)=0,"",COUNTIF(CORRIDA!$M:$M,$B22&amp;" d. "&amp;BV$2)+COUNTIF(CORRIDA!$M:$M,BV$2&amp;" d. "&amp;$B22)))</f>
        <v/>
      </c>
      <c r="BW22" s="97" t="str">
        <f aca="false">IF($B22=BW$2,"-",IF(COUNTIF(CORRIDA!$M:$M,$B22&amp;" d. "&amp;BW$2)+COUNTIF(CORRIDA!$M:$M,BW$2&amp;" d. "&amp;$B22)=0,"",COUNTIF(CORRIDA!$M:$M,$B22&amp;" d. "&amp;BW$2)+COUNTIF(CORRIDA!$M:$M,BW$2&amp;" d. "&amp;$B22)))</f>
        <v/>
      </c>
      <c r="BX22" s="97" t="str">
        <f aca="false">IF($B22=BX$2,"-",IF(COUNTIF(CORRIDA!$M:$M,$B22&amp;" d. "&amp;BX$2)+COUNTIF(CORRIDA!$M:$M,BX$2&amp;" d. "&amp;$B22)=0,"",COUNTIF(CORRIDA!$M:$M,$B22&amp;" d. "&amp;BX$2)+COUNTIF(CORRIDA!$M:$M,BX$2&amp;" d. "&amp;$B22)))</f>
        <v/>
      </c>
      <c r="BY22" s="97" t="str">
        <f aca="false">IF($B22=BY$2,"-",IF(COUNTIF(CORRIDA!$M:$M,$B22&amp;" d. "&amp;BY$2)+COUNTIF(CORRIDA!$M:$M,BY$2&amp;" d. "&amp;$B22)=0,"",COUNTIF(CORRIDA!$M:$M,$B22&amp;" d. "&amp;BY$2)+COUNTIF(CORRIDA!$M:$M,BY$2&amp;" d. "&amp;$B22)))</f>
        <v>-</v>
      </c>
      <c r="BZ22" s="97" t="str">
        <f aca="false">IF($B22=BZ$2,"-",IF(COUNTIF(CORRIDA!$M:$M,$B22&amp;" d. "&amp;BZ$2)+COUNTIF(CORRIDA!$M:$M,BZ$2&amp;" d. "&amp;$B22)=0,"",COUNTIF(CORRIDA!$M:$M,$B22&amp;" d. "&amp;BZ$2)+COUNTIF(CORRIDA!$M:$M,BZ$2&amp;" d. "&amp;$B22)))</f>
        <v/>
      </c>
      <c r="CA22" s="97" t="str">
        <f aca="false">IF($B22=CA$2,"-",IF(COUNTIF(CORRIDA!$M:$M,$B22&amp;" d. "&amp;CA$2)+COUNTIF(CORRIDA!$M:$M,CA$2&amp;" d. "&amp;$B22)=0,"",COUNTIF(CORRIDA!$M:$M,$B22&amp;" d. "&amp;CA$2)+COUNTIF(CORRIDA!$M:$M,CA$2&amp;" d. "&amp;$B22)))</f>
        <v/>
      </c>
      <c r="CB22" s="97" t="str">
        <f aca="false">IF($B22=CB$2,"-",IF(COUNTIF(CORRIDA!$M:$M,$B22&amp;" d. "&amp;CB$2)+COUNTIF(CORRIDA!$M:$M,CB$2&amp;" d. "&amp;$B22)=0,"",COUNTIF(CORRIDA!$M:$M,$B22&amp;" d. "&amp;CB$2)+COUNTIF(CORRIDA!$M:$M,CB$2&amp;" d. "&amp;$B22)))</f>
        <v/>
      </c>
      <c r="CC22" s="97" t="str">
        <f aca="false">IF($B22=CC$2,"-",IF(COUNTIF(CORRIDA!$M:$M,$B22&amp;" d. "&amp;CC$2)+COUNTIF(CORRIDA!$M:$M,CC$2&amp;" d. "&amp;$B22)=0,"",COUNTIF(CORRIDA!$M:$M,$B22&amp;" d. "&amp;CC$2)+COUNTIF(CORRIDA!$M:$M,CC$2&amp;" d. "&amp;$B22)))</f>
        <v/>
      </c>
      <c r="CD22" s="97" t="str">
        <f aca="false">IF($B22=CD$2,"-",IF(COUNTIF(CORRIDA!$M:$M,$B22&amp;" d. "&amp;CD$2)+COUNTIF(CORRIDA!$M:$M,CD$2&amp;" d. "&amp;$B22)=0,"",COUNTIF(CORRIDA!$M:$M,$B22&amp;" d. "&amp;CD$2)+COUNTIF(CORRIDA!$M:$M,CD$2&amp;" d. "&amp;$B22)))</f>
        <v/>
      </c>
      <c r="CE22" s="97" t="str">
        <f aca="false">IF($B22=CE$2,"-",IF(COUNTIF(CORRIDA!$M:$M,$B22&amp;" d. "&amp;CE$2)+COUNTIF(CORRIDA!$M:$M,CE$2&amp;" d. "&amp;$B22)=0,"",COUNTIF(CORRIDA!$M:$M,$B22&amp;" d. "&amp;CE$2)+COUNTIF(CORRIDA!$M:$M,CE$2&amp;" d. "&amp;$B22)))</f>
        <v/>
      </c>
      <c r="CF22" s="97" t="str">
        <f aca="false">IF($B22=CF$2,"-",IF(COUNTIF(CORRIDA!$M:$M,$B22&amp;" d. "&amp;CF$2)+COUNTIF(CORRIDA!$M:$M,CF$2&amp;" d. "&amp;$B22)=0,"",COUNTIF(CORRIDA!$M:$M,$B22&amp;" d. "&amp;CF$2)+COUNTIF(CORRIDA!$M:$M,CF$2&amp;" d. "&amp;$B22)))</f>
        <v/>
      </c>
      <c r="CG22" s="97" t="str">
        <f aca="false">IF($B22=CG$2,"-",IF(COUNTIF(CORRIDA!$M:$M,$B22&amp;" d. "&amp;CG$2)+COUNTIF(CORRIDA!$M:$M,CG$2&amp;" d. "&amp;$B22)=0,"",COUNTIF(CORRIDA!$M:$M,$B22&amp;" d. "&amp;CG$2)+COUNTIF(CORRIDA!$M:$M,CG$2&amp;" d. "&amp;$B22)))</f>
        <v/>
      </c>
      <c r="CH22" s="97" t="str">
        <f aca="false">IF($B22=CH$2,"-",IF(COUNTIF(CORRIDA!$M:$M,$B22&amp;" d. "&amp;CH$2)+COUNTIF(CORRIDA!$M:$M,CH$2&amp;" d. "&amp;$B22)=0,"",COUNTIF(CORRIDA!$M:$M,$B22&amp;" d. "&amp;CH$2)+COUNTIF(CORRIDA!$M:$M,CH$2&amp;" d. "&amp;$B22)))</f>
        <v/>
      </c>
      <c r="CI22" s="97" t="str">
        <f aca="false">IF($B22=CI$2,"-",IF(COUNTIF(CORRIDA!$M:$M,$B22&amp;" d. "&amp;CI$2)+COUNTIF(CORRIDA!$M:$M,CI$2&amp;" d. "&amp;$B22)=0,"",COUNTIF(CORRIDA!$M:$M,$B22&amp;" d. "&amp;CI$2)+COUNTIF(CORRIDA!$M:$M,CI$2&amp;" d. "&amp;$B22)))</f>
        <v/>
      </c>
      <c r="CJ22" s="97" t="str">
        <f aca="false">IF($B22=CJ$2,"-",IF(COUNTIF(CORRIDA!$M:$M,$B22&amp;" d. "&amp;CJ$2)+COUNTIF(CORRIDA!$M:$M,CJ$2&amp;" d. "&amp;$B22)=0,"",COUNTIF(CORRIDA!$M:$M,$B22&amp;" d. "&amp;CJ$2)+COUNTIF(CORRIDA!$M:$M,CJ$2&amp;" d. "&amp;$B22)))</f>
        <v/>
      </c>
      <c r="CK22" s="97" t="str">
        <f aca="false">IF($B22=CK$2,"-",IF(COUNTIF(CORRIDA!$M:$M,$B22&amp;" d. "&amp;CK$2)+COUNTIF(CORRIDA!$M:$M,CK$2&amp;" d. "&amp;$B22)=0,"",COUNTIF(CORRIDA!$M:$M,$B22&amp;" d. "&amp;CK$2)+COUNTIF(CORRIDA!$M:$M,CK$2&amp;" d. "&amp;$B22)))</f>
        <v/>
      </c>
      <c r="CL22" s="97" t="str">
        <f aca="false">IF($B22=CL$2,"-",IF(COUNTIF(CORRIDA!$M:$M,$B22&amp;" d. "&amp;CL$2)+COUNTIF(CORRIDA!$M:$M,CL$2&amp;" d. "&amp;$B22)=0,"",COUNTIF(CORRIDA!$M:$M,$B22&amp;" d. "&amp;CL$2)+COUNTIF(CORRIDA!$M:$M,CL$2&amp;" d. "&amp;$B22)))</f>
        <v/>
      </c>
      <c r="CM22" s="97" t="str">
        <f aca="false">IF($B22=CM$2,"-",IF(COUNTIF(CORRIDA!$M:$M,$B22&amp;" d. "&amp;CM$2)+COUNTIF(CORRIDA!$M:$M,CM$2&amp;" d. "&amp;$B22)=0,"",COUNTIF(CORRIDA!$M:$M,$B22&amp;" d. "&amp;CM$2)+COUNTIF(CORRIDA!$M:$M,CM$2&amp;" d. "&amp;$B22)))</f>
        <v/>
      </c>
      <c r="CN22" s="97" t="str">
        <f aca="false">IF($B22=CN$2,"-",IF(COUNTIF(CORRIDA!$M:$M,$B22&amp;" d. "&amp;CN$2)+COUNTIF(CORRIDA!$M:$M,CN$2&amp;" d. "&amp;$B22)=0,"",COUNTIF(CORRIDA!$M:$M,$B22&amp;" d. "&amp;CN$2)+COUNTIF(CORRIDA!$M:$M,CN$2&amp;" d. "&amp;$B22)))</f>
        <v/>
      </c>
      <c r="CO22" s="97" t="str">
        <f aca="false">IF($B22=CO$2,"-",IF(COUNTIF(CORRIDA!$M:$M,$B22&amp;" d. "&amp;CO$2)+COUNTIF(CORRIDA!$M:$M,CO$2&amp;" d. "&amp;$B22)=0,"",COUNTIF(CORRIDA!$M:$M,$B22&amp;" d. "&amp;CO$2)+COUNTIF(CORRIDA!$M:$M,CO$2&amp;" d. "&amp;$B22)))</f>
        <v/>
      </c>
      <c r="CP22" s="97" t="str">
        <f aca="false">IF($B22=CP$2,"-",IF(COUNTIF(CORRIDA!$M:$M,$B22&amp;" d. "&amp;CP$2)+COUNTIF(CORRIDA!$M:$M,CP$2&amp;" d. "&amp;$B22)=0,"",COUNTIF(CORRIDA!$M:$M,$B22&amp;" d. "&amp;CP$2)+COUNTIF(CORRIDA!$M:$M,CP$2&amp;" d. "&amp;$B22)))</f>
        <v/>
      </c>
      <c r="CQ22" s="97" t="str">
        <f aca="false">IF($B22=CQ$2,"-",IF(COUNTIF(CORRIDA!$M:$M,$B22&amp;" d. "&amp;CQ$2)+COUNTIF(CORRIDA!$M:$M,CQ$2&amp;" d. "&amp;$B22)=0,"",COUNTIF(CORRIDA!$M:$M,$B22&amp;" d. "&amp;CQ$2)+COUNTIF(CORRIDA!$M:$M,CQ$2&amp;" d. "&amp;$B22)))</f>
        <v/>
      </c>
      <c r="CR22" s="97" t="str">
        <f aca="false">IF($B22=CR$2,"-",IF(COUNTIF(CORRIDA!$M:$M,$B22&amp;" d. "&amp;CR$2)+COUNTIF(CORRIDA!$M:$M,CR$2&amp;" d. "&amp;$B22)=0,"",COUNTIF(CORRIDA!$M:$M,$B22&amp;" d. "&amp;CR$2)+COUNTIF(CORRIDA!$M:$M,CR$2&amp;" d. "&amp;$B22)))</f>
        <v/>
      </c>
      <c r="CS22" s="97" t="str">
        <f aca="false">IF($B22=CS$2,"-",IF(COUNTIF(CORRIDA!$M:$M,$B22&amp;" d. "&amp;CS$2)+COUNTIF(CORRIDA!$M:$M,CS$2&amp;" d. "&amp;$B22)=0,"",COUNTIF(CORRIDA!$M:$M,$B22&amp;" d. "&amp;CS$2)+COUNTIF(CORRIDA!$M:$M,CS$2&amp;" d. "&amp;$B22)))</f>
        <v/>
      </c>
      <c r="CT22" s="97" t="str">
        <f aca="false">IF($B22=CT$2,"-",IF(COUNTIF(CORRIDA!$M:$M,$B22&amp;" d. "&amp;CT$2)+COUNTIF(CORRIDA!$M:$M,CT$2&amp;" d. "&amp;$B22)=0,"",COUNTIF(CORRIDA!$M:$M,$B22&amp;" d. "&amp;CT$2)+COUNTIF(CORRIDA!$M:$M,CT$2&amp;" d. "&amp;$B22)))</f>
        <v/>
      </c>
      <c r="CU22" s="97" t="str">
        <f aca="false">IF($B22=CU$2,"-",IF(COUNTIF(CORRIDA!$M:$M,$B22&amp;" d. "&amp;CU$2)+COUNTIF(CORRIDA!$M:$M,CU$2&amp;" d. "&amp;$B22)=0,"",COUNTIF(CORRIDA!$M:$M,$B22&amp;" d. "&amp;CU$2)+COUNTIF(CORRIDA!$M:$M,CU$2&amp;" d. "&amp;$B22)))</f>
        <v/>
      </c>
      <c r="CV22" s="97" t="str">
        <f aca="false">IF($B22=CV$2,"-",IF(COUNTIF(CORRIDA!$M:$M,$B22&amp;" d. "&amp;CV$2)+COUNTIF(CORRIDA!$M:$M,CV$2&amp;" d. "&amp;$B22)=0,"",COUNTIF(CORRIDA!$M:$M,$B22&amp;" d. "&amp;CV$2)+COUNTIF(CORRIDA!$M:$M,CV$2&amp;" d. "&amp;$B22)))</f>
        <v/>
      </c>
      <c r="CW22" s="97" t="str">
        <f aca="false">IF($B22=CW$2,"-",IF(COUNTIF(CORRIDA!$M:$M,$B22&amp;" d. "&amp;CW$2)+COUNTIF(CORRIDA!$M:$M,CW$2&amp;" d. "&amp;$B22)=0,"",COUNTIF(CORRIDA!$M:$M,$B22&amp;" d. "&amp;CW$2)+COUNTIF(CORRIDA!$M:$M,CW$2&amp;" d. "&amp;$B22)))</f>
        <v/>
      </c>
      <c r="CX22" s="97" t="str">
        <f aca="false">IF($B22=CX$2,"-",IF(COUNTIF(CORRIDA!$M:$M,$B22&amp;" d. "&amp;CX$2)+COUNTIF(CORRIDA!$M:$M,CX$2&amp;" d. "&amp;$B22)=0,"",COUNTIF(CORRIDA!$M:$M,$B22&amp;" d. "&amp;CX$2)+COUNTIF(CORRIDA!$M:$M,CX$2&amp;" d. "&amp;$B22)))</f>
        <v/>
      </c>
      <c r="CY22" s="97" t="str">
        <f aca="false">IF($B22=CY$2,"-",IF(COUNTIF(CORRIDA!$M:$M,$B22&amp;" d. "&amp;CY$2)+COUNTIF(CORRIDA!$M:$M,CY$2&amp;" d. "&amp;$B22)=0,"",COUNTIF(CORRIDA!$M:$M,$B22&amp;" d. "&amp;CY$2)+COUNTIF(CORRIDA!$M:$M,CY$2&amp;" d. "&amp;$B22)))</f>
        <v/>
      </c>
      <c r="CZ22" s="97" t="str">
        <f aca="false">IF($B22=CZ$2,"-",IF(COUNTIF(CORRIDA!$M:$M,$B22&amp;" d. "&amp;CZ$2)+COUNTIF(CORRIDA!$M:$M,CZ$2&amp;" d. "&amp;$B22)=0,"",COUNTIF(CORRIDA!$M:$M,$B22&amp;" d. "&amp;CZ$2)+COUNTIF(CORRIDA!$M:$M,CZ$2&amp;" d. "&amp;$B22)))</f>
        <v/>
      </c>
      <c r="DA22" s="97" t="str">
        <f aca="false">IF($B22=DA$2,"-",IF(COUNTIF(CORRIDA!$M:$M,$B22&amp;" d. "&amp;DA$2)+COUNTIF(CORRIDA!$M:$M,DA$2&amp;" d. "&amp;$B22)=0,"",COUNTIF(CORRIDA!$M:$M,$B22&amp;" d. "&amp;DA$2)+COUNTIF(CORRIDA!$M:$M,DA$2&amp;" d. "&amp;$B22)))</f>
        <v/>
      </c>
      <c r="DB22" s="97" t="str">
        <f aca="false">IF($B22=DB$2,"-",IF(COUNTIF(CORRIDA!$M:$M,$B22&amp;" d. "&amp;DB$2)+COUNTIF(CORRIDA!$M:$M,DB$2&amp;" d. "&amp;$B22)=0,"",COUNTIF(CORRIDA!$M:$M,$B22&amp;" d. "&amp;DB$2)+COUNTIF(CORRIDA!$M:$M,DB$2&amp;" d. "&amp;$B22)))</f>
        <v/>
      </c>
      <c r="DC22" s="97" t="str">
        <f aca="false">IF($B22=DC$2,"-",IF(COUNTIF(CORRIDA!$M:$M,$B22&amp;" d. "&amp;DC$2)+COUNTIF(CORRIDA!$M:$M,DC$2&amp;" d. "&amp;$B22)=0,"",COUNTIF(CORRIDA!$M:$M,$B22&amp;" d. "&amp;DC$2)+COUNTIF(CORRIDA!$M:$M,DC$2&amp;" d. "&amp;$B22)))</f>
        <v/>
      </c>
      <c r="DD22" s="89" t="n">
        <f aca="false">SUM(BF22:DC22)</f>
        <v>0</v>
      </c>
      <c r="DE22" s="91" t="n">
        <f aca="false">COUNTIF(BF22:DC22,"&gt;0")</f>
        <v>0</v>
      </c>
      <c r="DF22" s="92" t="n">
        <f aca="false">IF(COUNTIF(BF22:DC22,"&gt;0")&lt;10,0,QUOTIENT(COUNTIF(BF22:DC22,"&gt;0"),5)*50)</f>
        <v>0</v>
      </c>
      <c r="DG22" s="93"/>
      <c r="DH22" s="87" t="str">
        <f aca="false">BE22</f>
        <v>Guedes</v>
      </c>
      <c r="DI22" s="97" t="n">
        <f aca="false">IF($B22=DI$2,0,IF(COUNTIF(CORRIDA!$M:$M,$B22&amp;" d. "&amp;DI$2)+COUNTIF(CORRIDA!$M:$M,DI$2&amp;" d. "&amp;$B22)=0,0,COUNTIF(CORRIDA!$M:$M,$B22&amp;" d. "&amp;DI$2)+COUNTIF(CORRIDA!$M:$M,DI$2&amp;" d. "&amp;$B22)))</f>
        <v>0</v>
      </c>
      <c r="DJ22" s="97" t="n">
        <f aca="false">IF($B22=DJ$2,0,IF(COUNTIF(CORRIDA!$M:$M,$B22&amp;" d. "&amp;DJ$2)+COUNTIF(CORRIDA!$M:$M,DJ$2&amp;" d. "&amp;$B22)=0,0,COUNTIF(CORRIDA!$M:$M,$B22&amp;" d. "&amp;DJ$2)+COUNTIF(CORRIDA!$M:$M,DJ$2&amp;" d. "&amp;$B22)))</f>
        <v>0</v>
      </c>
      <c r="DK22" s="97" t="n">
        <f aca="false">IF($B22=DK$2,0,IF(COUNTIF(CORRIDA!$M:$M,$B22&amp;" d. "&amp;DK$2)+COUNTIF(CORRIDA!$M:$M,DK$2&amp;" d. "&amp;$B22)=0,0,COUNTIF(CORRIDA!$M:$M,$B22&amp;" d. "&amp;DK$2)+COUNTIF(CORRIDA!$M:$M,DK$2&amp;" d. "&amp;$B22)))</f>
        <v>0</v>
      </c>
      <c r="DL22" s="97" t="n">
        <f aca="false">IF($B22=DL$2,0,IF(COUNTIF(CORRIDA!$M:$M,$B22&amp;" d. "&amp;DL$2)+COUNTIF(CORRIDA!$M:$M,DL$2&amp;" d. "&amp;$B22)=0,0,COUNTIF(CORRIDA!$M:$M,$B22&amp;" d. "&amp;DL$2)+COUNTIF(CORRIDA!$M:$M,DL$2&amp;" d. "&amp;$B22)))</f>
        <v>0</v>
      </c>
      <c r="DM22" s="97" t="n">
        <f aca="false">IF($B22=DM$2,0,IF(COUNTIF(CORRIDA!$M:$M,$B22&amp;" d. "&amp;DM$2)+COUNTIF(CORRIDA!$M:$M,DM$2&amp;" d. "&amp;$B22)=0,0,COUNTIF(CORRIDA!$M:$M,$B22&amp;" d. "&amp;DM$2)+COUNTIF(CORRIDA!$M:$M,DM$2&amp;" d. "&amp;$B22)))</f>
        <v>0</v>
      </c>
      <c r="DN22" s="97" t="n">
        <f aca="false">IF($B22=DN$2,0,IF(COUNTIF(CORRIDA!$M:$M,$B22&amp;" d. "&amp;DN$2)+COUNTIF(CORRIDA!$M:$M,DN$2&amp;" d. "&amp;$B22)=0,0,COUNTIF(CORRIDA!$M:$M,$B22&amp;" d. "&amp;DN$2)+COUNTIF(CORRIDA!$M:$M,DN$2&amp;" d. "&amp;$B22)))</f>
        <v>0</v>
      </c>
      <c r="DO22" s="97" t="n">
        <f aca="false">IF($B22=DO$2,0,IF(COUNTIF(CORRIDA!$M:$M,$B22&amp;" d. "&amp;DO$2)+COUNTIF(CORRIDA!$M:$M,DO$2&amp;" d. "&amp;$B22)=0,0,COUNTIF(CORRIDA!$M:$M,$B22&amp;" d. "&amp;DO$2)+COUNTIF(CORRIDA!$M:$M,DO$2&amp;" d. "&amp;$B22)))</f>
        <v>0</v>
      </c>
      <c r="DP22" s="97" t="n">
        <f aca="false">IF($B22=DP$2,0,IF(COUNTIF(CORRIDA!$M:$M,$B22&amp;" d. "&amp;DP$2)+COUNTIF(CORRIDA!$M:$M,DP$2&amp;" d. "&amp;$B22)=0,0,COUNTIF(CORRIDA!$M:$M,$B22&amp;" d. "&amp;DP$2)+COUNTIF(CORRIDA!$M:$M,DP$2&amp;" d. "&amp;$B22)))</f>
        <v>0</v>
      </c>
      <c r="DQ22" s="97" t="n">
        <f aca="false">IF($B22=DQ$2,0,IF(COUNTIF(CORRIDA!$M:$M,$B22&amp;" d. "&amp;DQ$2)+COUNTIF(CORRIDA!$M:$M,DQ$2&amp;" d. "&amp;$B22)=0,0,COUNTIF(CORRIDA!$M:$M,$B22&amp;" d. "&amp;DQ$2)+COUNTIF(CORRIDA!$M:$M,DQ$2&amp;" d. "&amp;$B22)))</f>
        <v>0</v>
      </c>
      <c r="DR22" s="97" t="n">
        <f aca="false">IF($B22=DR$2,0,IF(COUNTIF(CORRIDA!$M:$M,$B22&amp;" d. "&amp;DR$2)+COUNTIF(CORRIDA!$M:$M,DR$2&amp;" d. "&amp;$B22)=0,0,COUNTIF(CORRIDA!$M:$M,$B22&amp;" d. "&amp;DR$2)+COUNTIF(CORRIDA!$M:$M,DR$2&amp;" d. "&amp;$B22)))</f>
        <v>0</v>
      </c>
      <c r="DS22" s="97" t="n">
        <f aca="false">IF($B22=DS$2,0,IF(COUNTIF(CORRIDA!$M:$M,$B22&amp;" d. "&amp;DS$2)+COUNTIF(CORRIDA!$M:$M,DS$2&amp;" d. "&amp;$B22)=0,0,COUNTIF(CORRIDA!$M:$M,$B22&amp;" d. "&amp;DS$2)+COUNTIF(CORRIDA!$M:$M,DS$2&amp;" d. "&amp;$B22)))</f>
        <v>0</v>
      </c>
      <c r="DT22" s="97" t="n">
        <f aca="false">IF($B22=DT$2,0,IF(COUNTIF(CORRIDA!$M:$M,$B22&amp;" d. "&amp;DT$2)+COUNTIF(CORRIDA!$M:$M,DT$2&amp;" d. "&amp;$B22)=0,0,COUNTIF(CORRIDA!$M:$M,$B22&amp;" d. "&amp;DT$2)+COUNTIF(CORRIDA!$M:$M,DT$2&amp;" d. "&amp;$B22)))</f>
        <v>0</v>
      </c>
      <c r="DU22" s="97" t="n">
        <f aca="false">IF($B22=DU$2,0,IF(COUNTIF(CORRIDA!$M:$M,$B22&amp;" d. "&amp;DU$2)+COUNTIF(CORRIDA!$M:$M,DU$2&amp;" d. "&amp;$B22)=0,0,COUNTIF(CORRIDA!$M:$M,$B22&amp;" d. "&amp;DU$2)+COUNTIF(CORRIDA!$M:$M,DU$2&amp;" d. "&amp;$B22)))</f>
        <v>0</v>
      </c>
      <c r="DV22" s="97" t="n">
        <f aca="false">IF($B22=DV$2,0,IF(COUNTIF(CORRIDA!$M:$M,$B22&amp;" d. "&amp;DV$2)+COUNTIF(CORRIDA!$M:$M,DV$2&amp;" d. "&amp;$B22)=0,0,COUNTIF(CORRIDA!$M:$M,$B22&amp;" d. "&amp;DV$2)+COUNTIF(CORRIDA!$M:$M,DV$2&amp;" d. "&amp;$B22)))</f>
        <v>0</v>
      </c>
      <c r="DW22" s="97" t="n">
        <f aca="false">IF($B22=DW$2,0,IF(COUNTIF(CORRIDA!$M:$M,$B22&amp;" d. "&amp;DW$2)+COUNTIF(CORRIDA!$M:$M,DW$2&amp;" d. "&amp;$B22)=0,0,COUNTIF(CORRIDA!$M:$M,$B22&amp;" d. "&amp;DW$2)+COUNTIF(CORRIDA!$M:$M,DW$2&amp;" d. "&amp;$B22)))</f>
        <v>0</v>
      </c>
      <c r="DX22" s="97" t="n">
        <f aca="false">IF($B22=DX$2,0,IF(COUNTIF(CORRIDA!$M:$M,$B22&amp;" d. "&amp;DX$2)+COUNTIF(CORRIDA!$M:$M,DX$2&amp;" d. "&amp;$B22)=0,0,COUNTIF(CORRIDA!$M:$M,$B22&amp;" d. "&amp;DX$2)+COUNTIF(CORRIDA!$M:$M,DX$2&amp;" d. "&amp;$B22)))</f>
        <v>0</v>
      </c>
      <c r="DY22" s="97" t="n">
        <f aca="false">IF($B22=DY$2,0,IF(COUNTIF(CORRIDA!$M:$M,$B22&amp;" d. "&amp;DY$2)+COUNTIF(CORRIDA!$M:$M,DY$2&amp;" d. "&amp;$B22)=0,0,COUNTIF(CORRIDA!$M:$M,$B22&amp;" d. "&amp;DY$2)+COUNTIF(CORRIDA!$M:$M,DY$2&amp;" d. "&amp;$B22)))</f>
        <v>0</v>
      </c>
      <c r="DZ22" s="97" t="n">
        <f aca="false">IF($B22=DZ$2,0,IF(COUNTIF(CORRIDA!$M:$M,$B22&amp;" d. "&amp;DZ$2)+COUNTIF(CORRIDA!$M:$M,DZ$2&amp;" d. "&amp;$B22)=0,0,COUNTIF(CORRIDA!$M:$M,$B22&amp;" d. "&amp;DZ$2)+COUNTIF(CORRIDA!$M:$M,DZ$2&amp;" d. "&amp;$B22)))</f>
        <v>0</v>
      </c>
      <c r="EA22" s="97" t="n">
        <f aca="false">IF($B22=EA$2,0,IF(COUNTIF(CORRIDA!$M:$M,$B22&amp;" d. "&amp;EA$2)+COUNTIF(CORRIDA!$M:$M,EA$2&amp;" d. "&amp;$B22)=0,0,COUNTIF(CORRIDA!$M:$M,$B22&amp;" d. "&amp;EA$2)+COUNTIF(CORRIDA!$M:$M,EA$2&amp;" d. "&amp;$B22)))</f>
        <v>0</v>
      </c>
      <c r="EB22" s="97" t="n">
        <f aca="false">IF($B22=EB$2,0,IF(COUNTIF(CORRIDA!$M:$M,$B22&amp;" d. "&amp;EB$2)+COUNTIF(CORRIDA!$M:$M,EB$2&amp;" d. "&amp;$B22)=0,0,COUNTIF(CORRIDA!$M:$M,$B22&amp;" d. "&amp;EB$2)+COUNTIF(CORRIDA!$M:$M,EB$2&amp;" d. "&amp;$B22)))</f>
        <v>0</v>
      </c>
      <c r="EC22" s="97" t="n">
        <f aca="false">IF($B22=EC$2,0,IF(COUNTIF(CORRIDA!$M:$M,$B22&amp;" d. "&amp;EC$2)+COUNTIF(CORRIDA!$M:$M,EC$2&amp;" d. "&amp;$B22)=0,0,COUNTIF(CORRIDA!$M:$M,$B22&amp;" d. "&amp;EC$2)+COUNTIF(CORRIDA!$M:$M,EC$2&amp;" d. "&amp;$B22)))</f>
        <v>0</v>
      </c>
      <c r="ED22" s="97" t="n">
        <f aca="false">IF($B22=ED$2,0,IF(COUNTIF(CORRIDA!$M:$M,$B22&amp;" d. "&amp;ED$2)+COUNTIF(CORRIDA!$M:$M,ED$2&amp;" d. "&amp;$B22)=0,0,COUNTIF(CORRIDA!$M:$M,$B22&amp;" d. "&amp;ED$2)+COUNTIF(CORRIDA!$M:$M,ED$2&amp;" d. "&amp;$B22)))</f>
        <v>0</v>
      </c>
      <c r="EE22" s="97" t="n">
        <f aca="false">IF($B22=EE$2,0,IF(COUNTIF(CORRIDA!$M:$M,$B22&amp;" d. "&amp;EE$2)+COUNTIF(CORRIDA!$M:$M,EE$2&amp;" d. "&amp;$B22)=0,0,COUNTIF(CORRIDA!$M:$M,$B22&amp;" d. "&amp;EE$2)+COUNTIF(CORRIDA!$M:$M,EE$2&amp;" d. "&amp;$B22)))</f>
        <v>0</v>
      </c>
      <c r="EF22" s="97" t="n">
        <f aca="false">IF($B22=EF$2,0,IF(COUNTIF(CORRIDA!$M:$M,$B22&amp;" d. "&amp;EF$2)+COUNTIF(CORRIDA!$M:$M,EF$2&amp;" d. "&amp;$B22)=0,0,COUNTIF(CORRIDA!$M:$M,$B22&amp;" d. "&amp;EF$2)+COUNTIF(CORRIDA!$M:$M,EF$2&amp;" d. "&amp;$B22)))</f>
        <v>0</v>
      </c>
      <c r="EG22" s="97" t="n">
        <f aca="false">IF($B22=EG$2,0,IF(COUNTIF(CORRIDA!$M:$M,$B22&amp;" d. "&amp;EG$2)+COUNTIF(CORRIDA!$M:$M,EG$2&amp;" d. "&amp;$B22)=0,0,COUNTIF(CORRIDA!$M:$M,$B22&amp;" d. "&amp;EG$2)+COUNTIF(CORRIDA!$M:$M,EG$2&amp;" d. "&amp;$B22)))</f>
        <v>0</v>
      </c>
      <c r="EH22" s="97" t="n">
        <f aca="false">IF($B22=EH$2,0,IF(COUNTIF(CORRIDA!$M:$M,$B22&amp;" d. "&amp;EH$2)+COUNTIF(CORRIDA!$M:$M,EH$2&amp;" d. "&amp;$B22)=0,0,COUNTIF(CORRIDA!$M:$M,$B22&amp;" d. "&amp;EH$2)+COUNTIF(CORRIDA!$M:$M,EH$2&amp;" d. "&amp;$B22)))</f>
        <v>0</v>
      </c>
      <c r="EI22" s="97" t="n">
        <f aca="false">IF($B22=EI$2,0,IF(COUNTIF(CORRIDA!$M:$M,$B22&amp;" d. "&amp;EI$2)+COUNTIF(CORRIDA!$M:$M,EI$2&amp;" d. "&amp;$B22)=0,0,COUNTIF(CORRIDA!$M:$M,$B22&amp;" d. "&amp;EI$2)+COUNTIF(CORRIDA!$M:$M,EI$2&amp;" d. "&amp;$B22)))</f>
        <v>0</v>
      </c>
      <c r="EJ22" s="97" t="n">
        <f aca="false">IF($B22=EJ$2,0,IF(COUNTIF(CORRIDA!$M:$M,$B22&amp;" d. "&amp;EJ$2)+COUNTIF(CORRIDA!$M:$M,EJ$2&amp;" d. "&amp;$B22)=0,0,COUNTIF(CORRIDA!$M:$M,$B22&amp;" d. "&amp;EJ$2)+COUNTIF(CORRIDA!$M:$M,EJ$2&amp;" d. "&amp;$B22)))</f>
        <v>0</v>
      </c>
      <c r="EK22" s="97" t="n">
        <f aca="false">IF($B22=EK$2,0,IF(COUNTIF(CORRIDA!$M:$M,$B22&amp;" d. "&amp;EK$2)+COUNTIF(CORRIDA!$M:$M,EK$2&amp;" d. "&amp;$B22)=0,0,COUNTIF(CORRIDA!$M:$M,$B22&amp;" d. "&amp;EK$2)+COUNTIF(CORRIDA!$M:$M,EK$2&amp;" d. "&amp;$B22)))</f>
        <v>0</v>
      </c>
      <c r="EL22" s="97" t="n">
        <f aca="false">IF($B22=EL$2,0,IF(COUNTIF(CORRIDA!$M:$M,$B22&amp;" d. "&amp;EL$2)+COUNTIF(CORRIDA!$M:$M,EL$2&amp;" d. "&amp;$B22)=0,0,COUNTIF(CORRIDA!$M:$M,$B22&amp;" d. "&amp;EL$2)+COUNTIF(CORRIDA!$M:$M,EL$2&amp;" d. "&amp;$B22)))</f>
        <v>0</v>
      </c>
      <c r="EM22" s="97" t="n">
        <f aca="false">IF($B22=EM$2,0,IF(COUNTIF(CORRIDA!$M:$M,$B22&amp;" d. "&amp;EM$2)+COUNTIF(CORRIDA!$M:$M,EM$2&amp;" d. "&amp;$B22)=0,0,COUNTIF(CORRIDA!$M:$M,$B22&amp;" d. "&amp;EM$2)+COUNTIF(CORRIDA!$M:$M,EM$2&amp;" d. "&amp;$B22)))</f>
        <v>0</v>
      </c>
      <c r="EN22" s="97" t="n">
        <f aca="false">IF($B22=EN$2,0,IF(COUNTIF(CORRIDA!$M:$M,$B22&amp;" d. "&amp;EN$2)+COUNTIF(CORRIDA!$M:$M,EN$2&amp;" d. "&amp;$B22)=0,0,COUNTIF(CORRIDA!$M:$M,$B22&amp;" d. "&amp;EN$2)+COUNTIF(CORRIDA!$M:$M,EN$2&amp;" d. "&amp;$B22)))</f>
        <v>0</v>
      </c>
      <c r="EO22" s="97" t="n">
        <f aca="false">IF($B22=EO$2,0,IF(COUNTIF(CORRIDA!$M:$M,$B22&amp;" d. "&amp;EO$2)+COUNTIF(CORRIDA!$M:$M,EO$2&amp;" d. "&amp;$B22)=0,0,COUNTIF(CORRIDA!$M:$M,$B22&amp;" d. "&amp;EO$2)+COUNTIF(CORRIDA!$M:$M,EO$2&amp;" d. "&amp;$B22)))</f>
        <v>0</v>
      </c>
      <c r="EP22" s="97" t="n">
        <f aca="false">IF($B22=EP$2,0,IF(COUNTIF(CORRIDA!$M:$M,$B22&amp;" d. "&amp;EP$2)+COUNTIF(CORRIDA!$M:$M,EP$2&amp;" d. "&amp;$B22)=0,0,COUNTIF(CORRIDA!$M:$M,$B22&amp;" d. "&amp;EP$2)+COUNTIF(CORRIDA!$M:$M,EP$2&amp;" d. "&amp;$B22)))</f>
        <v>0</v>
      </c>
      <c r="EQ22" s="97" t="n">
        <f aca="false">IF($B22=EQ$2,0,IF(COUNTIF(CORRIDA!$M:$M,$B22&amp;" d. "&amp;EQ$2)+COUNTIF(CORRIDA!$M:$M,EQ$2&amp;" d. "&amp;$B22)=0,0,COUNTIF(CORRIDA!$M:$M,$B22&amp;" d. "&amp;EQ$2)+COUNTIF(CORRIDA!$M:$M,EQ$2&amp;" d. "&amp;$B22)))</f>
        <v>0</v>
      </c>
      <c r="ER22" s="97" t="n">
        <f aca="false">IF($B22=ER$2,0,IF(COUNTIF(CORRIDA!$M:$M,$B22&amp;" d. "&amp;ER$2)+COUNTIF(CORRIDA!$M:$M,ER$2&amp;" d. "&amp;$B22)=0,0,COUNTIF(CORRIDA!$M:$M,$B22&amp;" d. "&amp;ER$2)+COUNTIF(CORRIDA!$M:$M,ER$2&amp;" d. "&amp;$B22)))</f>
        <v>0</v>
      </c>
      <c r="ES22" s="97" t="n">
        <f aca="false">IF($B22=ES$2,0,IF(COUNTIF(CORRIDA!$M:$M,$B22&amp;" d. "&amp;ES$2)+COUNTIF(CORRIDA!$M:$M,ES$2&amp;" d. "&amp;$B22)=0,0,COUNTIF(CORRIDA!$M:$M,$B22&amp;" d. "&amp;ES$2)+COUNTIF(CORRIDA!$M:$M,ES$2&amp;" d. "&amp;$B22)))</f>
        <v>0</v>
      </c>
      <c r="ET22" s="97" t="n">
        <f aca="false">IF($B22=ET$2,0,IF(COUNTIF(CORRIDA!$M:$M,$B22&amp;" d. "&amp;ET$2)+COUNTIF(CORRIDA!$M:$M,ET$2&amp;" d. "&amp;$B22)=0,0,COUNTIF(CORRIDA!$M:$M,$B22&amp;" d. "&amp;ET$2)+COUNTIF(CORRIDA!$M:$M,ET$2&amp;" d. "&amp;$B22)))</f>
        <v>0</v>
      </c>
      <c r="EU22" s="97" t="n">
        <f aca="false">IF($B22=EU$2,0,IF(COUNTIF(CORRIDA!$M:$M,$B22&amp;" d. "&amp;EU$2)+COUNTIF(CORRIDA!$M:$M,EU$2&amp;" d. "&amp;$B22)=0,0,COUNTIF(CORRIDA!$M:$M,$B22&amp;" d. "&amp;EU$2)+COUNTIF(CORRIDA!$M:$M,EU$2&amp;" d. "&amp;$B22)))</f>
        <v>0</v>
      </c>
      <c r="EV22" s="97" t="n">
        <f aca="false">IF($B22=EV$2,0,IF(COUNTIF(CORRIDA!$M:$M,$B22&amp;" d. "&amp;EV$2)+COUNTIF(CORRIDA!$M:$M,EV$2&amp;" d. "&amp;$B22)=0,0,COUNTIF(CORRIDA!$M:$M,$B22&amp;" d. "&amp;EV$2)+COUNTIF(CORRIDA!$M:$M,EV$2&amp;" d. "&amp;$B22)))</f>
        <v>0</v>
      </c>
      <c r="EW22" s="97" t="n">
        <f aca="false">IF($B22=EW$2,0,IF(COUNTIF(CORRIDA!$M:$M,$B22&amp;" d. "&amp;EW$2)+COUNTIF(CORRIDA!$M:$M,EW$2&amp;" d. "&amp;$B22)=0,0,COUNTIF(CORRIDA!$M:$M,$B22&amp;" d. "&amp;EW$2)+COUNTIF(CORRIDA!$M:$M,EW$2&amp;" d. "&amp;$B22)))</f>
        <v>0</v>
      </c>
      <c r="EX22" s="97" t="n">
        <f aca="false">IF($B22=EX$2,0,IF(COUNTIF(CORRIDA!$M:$M,$B22&amp;" d. "&amp;EX$2)+COUNTIF(CORRIDA!$M:$M,EX$2&amp;" d. "&amp;$B22)=0,0,COUNTIF(CORRIDA!$M:$M,$B22&amp;" d. "&amp;EX$2)+COUNTIF(CORRIDA!$M:$M,EX$2&amp;" d. "&amp;$B22)))</f>
        <v>0</v>
      </c>
      <c r="EY22" s="97" t="n">
        <f aca="false">IF($B22=EY$2,0,IF(COUNTIF(CORRIDA!$M:$M,$B22&amp;" d. "&amp;EY$2)+COUNTIF(CORRIDA!$M:$M,EY$2&amp;" d. "&amp;$B22)=0,0,COUNTIF(CORRIDA!$M:$M,$B22&amp;" d. "&amp;EY$2)+COUNTIF(CORRIDA!$M:$M,EY$2&amp;" d. "&amp;$B22)))</f>
        <v>0</v>
      </c>
      <c r="EZ22" s="97" t="n">
        <f aca="false">IF($B22=EZ$2,0,IF(COUNTIF(CORRIDA!$M:$M,$B22&amp;" d. "&amp;EZ$2)+COUNTIF(CORRIDA!$M:$M,EZ$2&amp;" d. "&amp;$B22)=0,0,COUNTIF(CORRIDA!$M:$M,$B22&amp;" d. "&amp;EZ$2)+COUNTIF(CORRIDA!$M:$M,EZ$2&amp;" d. "&amp;$B22)))</f>
        <v>0</v>
      </c>
      <c r="FA22" s="97" t="n">
        <f aca="false">IF($B22=FA$2,0,IF(COUNTIF(CORRIDA!$M:$M,$B22&amp;" d. "&amp;FA$2)+COUNTIF(CORRIDA!$M:$M,FA$2&amp;" d. "&amp;$B22)=0,0,COUNTIF(CORRIDA!$M:$M,$B22&amp;" d. "&amp;FA$2)+COUNTIF(CORRIDA!$M:$M,FA$2&amp;" d. "&amp;$B22)))</f>
        <v>0</v>
      </c>
      <c r="FB22" s="97" t="n">
        <f aca="false">IF($B22=FB$2,0,IF(COUNTIF(CORRIDA!$M:$M,$B22&amp;" d. "&amp;FB$2)+COUNTIF(CORRIDA!$M:$M,FB$2&amp;" d. "&amp;$B22)=0,0,COUNTIF(CORRIDA!$M:$M,$B22&amp;" d. "&amp;FB$2)+COUNTIF(CORRIDA!$M:$M,FB$2&amp;" d. "&amp;$B22)))</f>
        <v>0</v>
      </c>
      <c r="FC22" s="97" t="n">
        <f aca="false">IF($B22=FC$2,0,IF(COUNTIF(CORRIDA!$M:$M,$B22&amp;" d. "&amp;FC$2)+COUNTIF(CORRIDA!$M:$M,FC$2&amp;" d. "&amp;$B22)=0,0,COUNTIF(CORRIDA!$M:$M,$B22&amp;" d. "&amp;FC$2)+COUNTIF(CORRIDA!$M:$M,FC$2&amp;" d. "&amp;$B22)))</f>
        <v>0</v>
      </c>
      <c r="FD22" s="97" t="n">
        <f aca="false">IF($B22=FD$2,0,IF(COUNTIF(CORRIDA!$M:$M,$B22&amp;" d. "&amp;FD$2)+COUNTIF(CORRIDA!$M:$M,FD$2&amp;" d. "&amp;$B22)=0,0,COUNTIF(CORRIDA!$M:$M,$B22&amp;" d. "&amp;FD$2)+COUNTIF(CORRIDA!$M:$M,FD$2&amp;" d. "&amp;$B22)))</f>
        <v>0</v>
      </c>
      <c r="FE22" s="97" t="n">
        <f aca="false">IF($B22=FE$2,0,IF(COUNTIF(CORRIDA!$M:$M,$B22&amp;" d. "&amp;FE$2)+COUNTIF(CORRIDA!$M:$M,FE$2&amp;" d. "&amp;$B22)=0,0,COUNTIF(CORRIDA!$M:$M,$B22&amp;" d. "&amp;FE$2)+COUNTIF(CORRIDA!$M:$M,FE$2&amp;" d. "&amp;$B22)))</f>
        <v>0</v>
      </c>
      <c r="FF22" s="97" t="n">
        <f aca="false">IF($B22=FF$2,0,IF(COUNTIF(CORRIDA!$M:$M,$B22&amp;" d. "&amp;FF$2)+COUNTIF(CORRIDA!$M:$M,FF$2&amp;" d. "&amp;$B22)=0,0,COUNTIF(CORRIDA!$M:$M,$B22&amp;" d. "&amp;FF$2)+COUNTIF(CORRIDA!$M:$M,FF$2&amp;" d. "&amp;$B22)))</f>
        <v>0</v>
      </c>
      <c r="FG22" s="89" t="n">
        <f aca="false">SUM(DI22:EW22)</f>
        <v>0</v>
      </c>
      <c r="FH22" s="94"/>
      <c r="FI22" s="87" t="str">
        <f aca="false">BE22</f>
        <v>Guedes</v>
      </c>
      <c r="FJ22" s="95" t="n">
        <f aca="false">COUNTIF(BF22:DC22,"&gt;0")</f>
        <v>0</v>
      </c>
      <c r="FK22" s="95" t="e">
        <f aca="false">AVERAGE(BF22:DC22)</f>
        <v>#DIV/0!</v>
      </c>
      <c r="FL22" s="95" t="e">
        <f aca="false">_xlfn.STDEV.P(BF22:DC22)</f>
        <v>#DIV/0!</v>
      </c>
    </row>
    <row r="23" customFormat="false" ht="12.75" hidden="false" customHeight="false" outlineLevel="0" collapsed="false">
      <c r="B23" s="87" t="str">
        <f aca="false">INTRO!B23</f>
        <v>Gus</v>
      </c>
      <c r="C23" s="88" t="str">
        <f aca="false">IF($B23=C$2,"-",IF(COUNTIF(CORRIDA!$M:$M,$B23&amp;" d. "&amp;C$2)=0,"",COUNTIF(CORRIDA!$M:$M,$B23&amp;" d. "&amp;C$2)))</f>
        <v/>
      </c>
      <c r="D23" s="88" t="str">
        <f aca="false">IF($B23=D$2,"-",IF(COUNTIF(CORRIDA!$M:$M,$B23&amp;" d. "&amp;D$2)=0,"",COUNTIF(CORRIDA!$M:$M,$B23&amp;" d. "&amp;D$2)))</f>
        <v/>
      </c>
      <c r="E23" s="88" t="str">
        <f aca="false">IF($B23=E$2,"-",IF(COUNTIF(CORRIDA!$M:$M,$B23&amp;" d. "&amp;E$2)=0,"",COUNTIF(CORRIDA!$M:$M,$B23&amp;" d. "&amp;E$2)))</f>
        <v/>
      </c>
      <c r="F23" s="88" t="str">
        <f aca="false">IF($B23=F$2,"-",IF(COUNTIF(CORRIDA!$M:$M,$B23&amp;" d. "&amp;F$2)=0,"",COUNTIF(CORRIDA!$M:$M,$B23&amp;" d. "&amp;F$2)))</f>
        <v/>
      </c>
      <c r="G23" s="88" t="str">
        <f aca="false">IF($B23=G$2,"-",IF(COUNTIF(CORRIDA!$M:$M,$B23&amp;" d. "&amp;G$2)=0,"",COUNTIF(CORRIDA!$M:$M,$B23&amp;" d. "&amp;G$2)))</f>
        <v/>
      </c>
      <c r="H23" s="88" t="str">
        <f aca="false">IF($B23=H$2,"-",IF(COUNTIF(CORRIDA!$M:$M,$B23&amp;" d. "&amp;H$2)=0,"",COUNTIF(CORRIDA!$M:$M,$B23&amp;" d. "&amp;H$2)))</f>
        <v/>
      </c>
      <c r="I23" s="88" t="str">
        <f aca="false">IF($B23=I$2,"-",IF(COUNTIF(CORRIDA!$M:$M,$B23&amp;" d. "&amp;I$2)=0,"",COUNTIF(CORRIDA!$M:$M,$B23&amp;" d. "&amp;I$2)))</f>
        <v/>
      </c>
      <c r="J23" s="88" t="str">
        <f aca="false">IF($B23=J$2,"-",IF(COUNTIF(CORRIDA!$M:$M,$B23&amp;" d. "&amp;J$2)=0,"",COUNTIF(CORRIDA!$M:$M,$B23&amp;" d. "&amp;J$2)))</f>
        <v/>
      </c>
      <c r="K23" s="88" t="str">
        <f aca="false">IF($B23=K$2,"-",IF(COUNTIF(CORRIDA!$M:$M,$B23&amp;" d. "&amp;K$2)=0,"",COUNTIF(CORRIDA!$M:$M,$B23&amp;" d. "&amp;K$2)))</f>
        <v/>
      </c>
      <c r="L23" s="88" t="str">
        <f aca="false">IF($B23=L$2,"-",IF(COUNTIF(CORRIDA!$M:$M,$B23&amp;" d. "&amp;L$2)=0,"",COUNTIF(CORRIDA!$M:$M,$B23&amp;" d. "&amp;L$2)))</f>
        <v/>
      </c>
      <c r="M23" s="88" t="str">
        <f aca="false">IF($B23=M$2,"-",IF(COUNTIF(CORRIDA!$M:$M,$B23&amp;" d. "&amp;M$2)=0,"",COUNTIF(CORRIDA!$M:$M,$B23&amp;" d. "&amp;M$2)))</f>
        <v/>
      </c>
      <c r="N23" s="88" t="str">
        <f aca="false">IF($B23=N$2,"-",IF(COUNTIF(CORRIDA!$M:$M,$B23&amp;" d. "&amp;N$2)=0,"",COUNTIF(CORRIDA!$M:$M,$B23&amp;" d. "&amp;N$2)))</f>
        <v/>
      </c>
      <c r="O23" s="88" t="str">
        <f aca="false">IF($B23=O$2,"-",IF(COUNTIF(CORRIDA!$M:$M,$B23&amp;" d. "&amp;O$2)=0,"",COUNTIF(CORRIDA!$M:$M,$B23&amp;" d. "&amp;O$2)))</f>
        <v/>
      </c>
      <c r="P23" s="88" t="str">
        <f aca="false">IF($B23=P$2,"-",IF(COUNTIF(CORRIDA!$M:$M,$B23&amp;" d. "&amp;P$2)=0,"",COUNTIF(CORRIDA!$M:$M,$B23&amp;" d. "&amp;P$2)))</f>
        <v/>
      </c>
      <c r="Q23" s="88" t="str">
        <f aca="false">IF($B23=Q$2,"-",IF(COUNTIF(CORRIDA!$M:$M,$B23&amp;" d. "&amp;Q$2)=0,"",COUNTIF(CORRIDA!$M:$M,$B23&amp;" d. "&amp;Q$2)))</f>
        <v/>
      </c>
      <c r="R23" s="88" t="str">
        <f aca="false">IF($B23=R$2,"-",IF(COUNTIF(CORRIDA!$M:$M,$B23&amp;" d. "&amp;R$2)=0,"",COUNTIF(CORRIDA!$M:$M,$B23&amp;" d. "&amp;R$2)))</f>
        <v/>
      </c>
      <c r="S23" s="88" t="str">
        <f aca="false">IF($B23=S$2,"-",IF(COUNTIF(CORRIDA!$M:$M,$B23&amp;" d. "&amp;S$2)=0,"",COUNTIF(CORRIDA!$M:$M,$B23&amp;" d. "&amp;S$2)))</f>
        <v/>
      </c>
      <c r="T23" s="88" t="str">
        <f aca="false">IF($B23=T$2,"-",IF(COUNTIF(CORRIDA!$M:$M,$B23&amp;" d. "&amp;T$2)=0,"",COUNTIF(CORRIDA!$M:$M,$B23&amp;" d. "&amp;T$2)))</f>
        <v/>
      </c>
      <c r="U23" s="88" t="str">
        <f aca="false">IF($B23=U$2,"-",IF(COUNTIF(CORRIDA!$M:$M,$B23&amp;" d. "&amp;U$2)=0,"",COUNTIF(CORRIDA!$M:$M,$B23&amp;" d. "&amp;U$2)))</f>
        <v/>
      </c>
      <c r="V23" s="88" t="str">
        <f aca="false">IF($B23=V$2,"-",IF(COUNTIF(CORRIDA!$M:$M,$B23&amp;" d. "&amp;V$2)=0,"",COUNTIF(CORRIDA!$M:$M,$B23&amp;" d. "&amp;V$2)))</f>
        <v/>
      </c>
      <c r="W23" s="88" t="str">
        <f aca="false">IF($B23=W$2,"-",IF(COUNTIF(CORRIDA!$M:$M,$B23&amp;" d. "&amp;W$2)=0,"",COUNTIF(CORRIDA!$M:$M,$B23&amp;" d. "&amp;W$2)))</f>
        <v>-</v>
      </c>
      <c r="X23" s="88" t="str">
        <f aca="false">IF($B23=X$2,"-",IF(COUNTIF(CORRIDA!$M:$M,$B23&amp;" d. "&amp;X$2)=0,"",COUNTIF(CORRIDA!$M:$M,$B23&amp;" d. "&amp;X$2)))</f>
        <v/>
      </c>
      <c r="Y23" s="88" t="str">
        <f aca="false">IF($B23=Y$2,"-",IF(COUNTIF(CORRIDA!$M:$M,$B23&amp;" d. "&amp;Y$2)=0,"",COUNTIF(CORRIDA!$M:$M,$B23&amp;" d. "&amp;Y$2)))</f>
        <v/>
      </c>
      <c r="Z23" s="88" t="str">
        <f aca="false">IF($B23=Z$2,"-",IF(COUNTIF(CORRIDA!$M:$M,$B23&amp;" d. "&amp;Z$2)=0,"",COUNTIF(CORRIDA!$M:$M,$B23&amp;" d. "&amp;Z$2)))</f>
        <v/>
      </c>
      <c r="AA23" s="88" t="str">
        <f aca="false">IF($B23=AA$2,"-",IF(COUNTIF(CORRIDA!$M:$M,$B23&amp;" d. "&amp;AA$2)=0,"",COUNTIF(CORRIDA!$M:$M,$B23&amp;" d. "&amp;AA$2)))</f>
        <v/>
      </c>
      <c r="AB23" s="88" t="str">
        <f aca="false">IF($B23=AB$2,"-",IF(COUNTIF(CORRIDA!$M:$M,$B23&amp;" d. "&amp;AB$2)=0,"",COUNTIF(CORRIDA!$M:$M,$B23&amp;" d. "&amp;AB$2)))</f>
        <v/>
      </c>
      <c r="AC23" s="88" t="str">
        <f aca="false">IF($B23=AC$2,"-",IF(COUNTIF(CORRIDA!$M:$M,$B23&amp;" d. "&amp;AC$2)=0,"",COUNTIF(CORRIDA!$M:$M,$B23&amp;" d. "&amp;AC$2)))</f>
        <v/>
      </c>
      <c r="AD23" s="88" t="str">
        <f aca="false">IF($B23=AD$2,"-",IF(COUNTIF(CORRIDA!$M:$M,$B23&amp;" d. "&amp;AD$2)=0,"",COUNTIF(CORRIDA!$M:$M,$B23&amp;" d. "&amp;AD$2)))</f>
        <v/>
      </c>
      <c r="AE23" s="88" t="str">
        <f aca="false">IF($B23=AE$2,"-",IF(COUNTIF(CORRIDA!$M:$M,$B23&amp;" d. "&amp;AE$2)=0,"",COUNTIF(CORRIDA!$M:$M,$B23&amp;" d. "&amp;AE$2)))</f>
        <v/>
      </c>
      <c r="AF23" s="88" t="str">
        <f aca="false">IF($B23=AF$2,"-",IF(COUNTIF(CORRIDA!$M:$M,$B23&amp;" d. "&amp;AF$2)=0,"",COUNTIF(CORRIDA!$M:$M,$B23&amp;" d. "&amp;AF$2)))</f>
        <v/>
      </c>
      <c r="AG23" s="88" t="str">
        <f aca="false">IF($B23=AG$2,"-",IF(COUNTIF(CORRIDA!$M:$M,$B23&amp;" d. "&amp;AG$2)=0,"",COUNTIF(CORRIDA!$M:$M,$B23&amp;" d. "&amp;AG$2)))</f>
        <v/>
      </c>
      <c r="AH23" s="88" t="str">
        <f aca="false">IF($B23=AH$2,"-",IF(COUNTIF(CORRIDA!$M:$M,$B23&amp;" d. "&amp;AH$2)=0,"",COUNTIF(CORRIDA!$M:$M,$B23&amp;" d. "&amp;AH$2)))</f>
        <v/>
      </c>
      <c r="AI23" s="88" t="str">
        <f aca="false">IF($B23=AI$2,"-",IF(COUNTIF(CORRIDA!$M:$M,$B23&amp;" d. "&amp;AI$2)=0,"",COUNTIF(CORRIDA!$M:$M,$B23&amp;" d. "&amp;AI$2)))</f>
        <v/>
      </c>
      <c r="AJ23" s="88" t="str">
        <f aca="false">IF($B23=AJ$2,"-",IF(COUNTIF(CORRIDA!$M:$M,$B23&amp;" d. "&amp;AJ$2)=0,"",COUNTIF(CORRIDA!$M:$M,$B23&amp;" d. "&amp;AJ$2)))</f>
        <v/>
      </c>
      <c r="AK23" s="88" t="str">
        <f aca="false">IF($B23=AK$2,"-",IF(COUNTIF(CORRIDA!$M:$M,$B23&amp;" d. "&amp;AK$2)=0,"",COUNTIF(CORRIDA!$M:$M,$B23&amp;" d. "&amp;AK$2)))</f>
        <v/>
      </c>
      <c r="AL23" s="88" t="str">
        <f aca="false">IF($B23=AL$2,"-",IF(COUNTIF(CORRIDA!$M:$M,$B23&amp;" d. "&amp;AL$2)=0,"",COUNTIF(CORRIDA!$M:$M,$B23&amp;" d. "&amp;AL$2)))</f>
        <v/>
      </c>
      <c r="AM23" s="88" t="str">
        <f aca="false">IF($B23=AM$2,"-",IF(COUNTIF(CORRIDA!$M:$M,$B23&amp;" d. "&amp;AM$2)=0,"",COUNTIF(CORRIDA!$M:$M,$B23&amp;" d. "&amp;AM$2)))</f>
        <v/>
      </c>
      <c r="AN23" s="88" t="str">
        <f aca="false">IF($B23=AN$2,"-",IF(COUNTIF(CORRIDA!$M:$M,$B23&amp;" d. "&amp;AN$2)=0,"",COUNTIF(CORRIDA!$M:$M,$B23&amp;" d. "&amp;AN$2)))</f>
        <v/>
      </c>
      <c r="AO23" s="88" t="str">
        <f aca="false">IF($B23=AO$2,"-",IF(COUNTIF(CORRIDA!$M:$M,$B23&amp;" d. "&amp;AO$2)=0,"",COUNTIF(CORRIDA!$M:$M,$B23&amp;" d. "&amp;AO$2)))</f>
        <v/>
      </c>
      <c r="AP23" s="88" t="str">
        <f aca="false">IF($B23=AP$2,"-",IF(COUNTIF(CORRIDA!$M:$M,$B23&amp;" d. "&amp;AP$2)=0,"",COUNTIF(CORRIDA!$M:$M,$B23&amp;" d. "&amp;AP$2)))</f>
        <v/>
      </c>
      <c r="AQ23" s="88" t="str">
        <f aca="false">IF($B23=AQ$2,"-",IF(COUNTIF(CORRIDA!$M:$M,$B23&amp;" d. "&amp;AQ$2)=0,"",COUNTIF(CORRIDA!$M:$M,$B23&amp;" d. "&amp;AQ$2)))</f>
        <v/>
      </c>
      <c r="AR23" s="88" t="str">
        <f aca="false">IF($B23=AR$2,"-",IF(COUNTIF(CORRIDA!$M:$M,$B23&amp;" d. "&amp;AR$2)=0,"",COUNTIF(CORRIDA!$M:$M,$B23&amp;" d. "&amp;AR$2)))</f>
        <v/>
      </c>
      <c r="AS23" s="88" t="str">
        <f aca="false">IF($B23=AS$2,"-",IF(COUNTIF(CORRIDA!$M:$M,$B23&amp;" d. "&amp;AS$2)=0,"",COUNTIF(CORRIDA!$M:$M,$B23&amp;" d. "&amp;AS$2)))</f>
        <v/>
      </c>
      <c r="AT23" s="88" t="str">
        <f aca="false">IF($B23=AT$2,"-",IF(COUNTIF(CORRIDA!$M:$M,$B23&amp;" d. "&amp;AT$2)=0,"",COUNTIF(CORRIDA!$M:$M,$B23&amp;" d. "&amp;AT$2)))</f>
        <v/>
      </c>
      <c r="AU23" s="88" t="str">
        <f aca="false">IF($B23=AU$2,"-",IF(COUNTIF(CORRIDA!$M:$M,$B23&amp;" d. "&amp;AU$2)=0,"",COUNTIF(CORRIDA!$M:$M,$B23&amp;" d. "&amp;AU$2)))</f>
        <v/>
      </c>
      <c r="AV23" s="88" t="str">
        <f aca="false">IF($B23=AV$2,"-",IF(COUNTIF(CORRIDA!$M:$M,$B23&amp;" d. "&amp;AV$2)=0,"",COUNTIF(CORRIDA!$M:$M,$B23&amp;" d. "&amp;AV$2)))</f>
        <v/>
      </c>
      <c r="AW23" s="88" t="str">
        <f aca="false">IF($B23=AW$2,"-",IF(COUNTIF(CORRIDA!$M:$M,$B23&amp;" d. "&amp;AW$2)=0,"",COUNTIF(CORRIDA!$M:$M,$B23&amp;" d. "&amp;AW$2)))</f>
        <v/>
      </c>
      <c r="AX23" s="88" t="str">
        <f aca="false">IF($B23=AX$2,"-",IF(COUNTIF(CORRIDA!$M:$M,$B23&amp;" d. "&amp;AX$2)=0,"",COUNTIF(CORRIDA!$M:$M,$B23&amp;" d. "&amp;AX$2)))</f>
        <v/>
      </c>
      <c r="AY23" s="88" t="str">
        <f aca="false">IF($B23=AY$2,"-",IF(COUNTIF(CORRIDA!$M:$M,$B23&amp;" d. "&amp;AY$2)=0,"",COUNTIF(CORRIDA!$M:$M,$B23&amp;" d. "&amp;AY$2)))</f>
        <v/>
      </c>
      <c r="AZ23" s="88" t="str">
        <f aca="false">IF($B23=AZ$2,"-",IF(COUNTIF(CORRIDA!$M:$M,$B23&amp;" d. "&amp;AZ$2)=0,"",COUNTIF(CORRIDA!$M:$M,$B23&amp;" d. "&amp;AZ$2)))</f>
        <v/>
      </c>
      <c r="BA23" s="89" t="n">
        <f aca="false">SUM(C23:AZ23)</f>
        <v>0</v>
      </c>
      <c r="BE23" s="87" t="str">
        <f aca="false">B23</f>
        <v>Gus</v>
      </c>
      <c r="BF23" s="90" t="str">
        <f aca="false">IF($B23=BF$2,"-",IF(COUNTIF(CORRIDA!$M:$M,$B23&amp;" d. "&amp;BF$2)+COUNTIF(CORRIDA!$M:$M,BF$2&amp;" d. "&amp;$B23)=0,"",COUNTIF(CORRIDA!$M:$M,$B23&amp;" d. "&amp;BF$2)+COUNTIF(CORRIDA!$M:$M,BF$2&amp;" d. "&amp;$B23)))</f>
        <v/>
      </c>
      <c r="BG23" s="90" t="str">
        <f aca="false">IF($B23=BG$2,"-",IF(COUNTIF(CORRIDA!$M:$M,$B23&amp;" d. "&amp;BG$2)+COUNTIF(CORRIDA!$M:$M,BG$2&amp;" d. "&amp;$B23)=0,"",COUNTIF(CORRIDA!$M:$M,$B23&amp;" d. "&amp;BG$2)+COUNTIF(CORRIDA!$M:$M,BG$2&amp;" d. "&amp;$B23)))</f>
        <v/>
      </c>
      <c r="BH23" s="90" t="str">
        <f aca="false">IF($B23=BH$2,"-",IF(COUNTIF(CORRIDA!$M:$M,$B23&amp;" d. "&amp;BH$2)+COUNTIF(CORRIDA!$M:$M,BH$2&amp;" d. "&amp;$B23)=0,"",COUNTIF(CORRIDA!$M:$M,$B23&amp;" d. "&amp;BH$2)+COUNTIF(CORRIDA!$M:$M,BH$2&amp;" d. "&amp;$B23)))</f>
        <v/>
      </c>
      <c r="BI23" s="90" t="str">
        <f aca="false">IF($B23=BI$2,"-",IF(COUNTIF(CORRIDA!$M:$M,$B23&amp;" d. "&amp;BI$2)+COUNTIF(CORRIDA!$M:$M,BI$2&amp;" d. "&amp;$B23)=0,"",COUNTIF(CORRIDA!$M:$M,$B23&amp;" d. "&amp;BI$2)+COUNTIF(CORRIDA!$M:$M,BI$2&amp;" d. "&amp;$B23)))</f>
        <v/>
      </c>
      <c r="BJ23" s="90" t="str">
        <f aca="false">IF($B23=BJ$2,"-",IF(COUNTIF(CORRIDA!$M:$M,$B23&amp;" d. "&amp;BJ$2)+COUNTIF(CORRIDA!$M:$M,BJ$2&amp;" d. "&amp;$B23)=0,"",COUNTIF(CORRIDA!$M:$M,$B23&amp;" d. "&amp;BJ$2)+COUNTIF(CORRIDA!$M:$M,BJ$2&amp;" d. "&amp;$B23)))</f>
        <v/>
      </c>
      <c r="BK23" s="90" t="str">
        <f aca="false">IF($B23=BK$2,"-",IF(COUNTIF(CORRIDA!$M:$M,$B23&amp;" d. "&amp;BK$2)+COUNTIF(CORRIDA!$M:$M,BK$2&amp;" d. "&amp;$B23)=0,"",COUNTIF(CORRIDA!$M:$M,$B23&amp;" d. "&amp;BK$2)+COUNTIF(CORRIDA!$M:$M,BK$2&amp;" d. "&amp;$B23)))</f>
        <v/>
      </c>
      <c r="BL23" s="90" t="str">
        <f aca="false">IF($B23=BL$2,"-",IF(COUNTIF(CORRIDA!$M:$M,$B23&amp;" d. "&amp;BL$2)+COUNTIF(CORRIDA!$M:$M,BL$2&amp;" d. "&amp;$B23)=0,"",COUNTIF(CORRIDA!$M:$M,$B23&amp;" d. "&amp;BL$2)+COUNTIF(CORRIDA!$M:$M,BL$2&amp;" d. "&amp;$B23)))</f>
        <v/>
      </c>
      <c r="BM23" s="90" t="str">
        <f aca="false">IF($B23=BM$2,"-",IF(COUNTIF(CORRIDA!$M:$M,$B23&amp;" d. "&amp;BM$2)+COUNTIF(CORRIDA!$M:$M,BM$2&amp;" d. "&amp;$B23)=0,"",COUNTIF(CORRIDA!$M:$M,$B23&amp;" d. "&amp;BM$2)+COUNTIF(CORRIDA!$M:$M,BM$2&amp;" d. "&amp;$B23)))</f>
        <v/>
      </c>
      <c r="BN23" s="90" t="str">
        <f aca="false">IF($B23=BN$2,"-",IF(COUNTIF(CORRIDA!$M:$M,$B23&amp;" d. "&amp;BN$2)+COUNTIF(CORRIDA!$M:$M,BN$2&amp;" d. "&amp;$B23)=0,"",COUNTIF(CORRIDA!$M:$M,$B23&amp;" d. "&amp;BN$2)+COUNTIF(CORRIDA!$M:$M,BN$2&amp;" d. "&amp;$B23)))</f>
        <v/>
      </c>
      <c r="BO23" s="90" t="str">
        <f aca="false">IF($B23=BO$2,"-",IF(COUNTIF(CORRIDA!$M:$M,$B23&amp;" d. "&amp;BO$2)+COUNTIF(CORRIDA!$M:$M,BO$2&amp;" d. "&amp;$B23)=0,"",COUNTIF(CORRIDA!$M:$M,$B23&amp;" d. "&amp;BO$2)+COUNTIF(CORRIDA!$M:$M,BO$2&amp;" d. "&amp;$B23)))</f>
        <v/>
      </c>
      <c r="BP23" s="90" t="str">
        <f aca="false">IF($B23=BP$2,"-",IF(COUNTIF(CORRIDA!$M:$M,$B23&amp;" d. "&amp;BP$2)+COUNTIF(CORRIDA!$M:$M,BP$2&amp;" d. "&amp;$B23)=0,"",COUNTIF(CORRIDA!$M:$M,$B23&amp;" d. "&amp;BP$2)+COUNTIF(CORRIDA!$M:$M,BP$2&amp;" d. "&amp;$B23)))</f>
        <v/>
      </c>
      <c r="BQ23" s="90" t="str">
        <f aca="false">IF($B23=BQ$2,"-",IF(COUNTIF(CORRIDA!$M:$M,$B23&amp;" d. "&amp;BQ$2)+COUNTIF(CORRIDA!$M:$M,BQ$2&amp;" d. "&amp;$B23)=0,"",COUNTIF(CORRIDA!$M:$M,$B23&amp;" d. "&amp;BQ$2)+COUNTIF(CORRIDA!$M:$M,BQ$2&amp;" d. "&amp;$B23)))</f>
        <v/>
      </c>
      <c r="BR23" s="90" t="str">
        <f aca="false">IF($B23=BR$2,"-",IF(COUNTIF(CORRIDA!$M:$M,$B23&amp;" d. "&amp;BR$2)+COUNTIF(CORRIDA!$M:$M,BR$2&amp;" d. "&amp;$B23)=0,"",COUNTIF(CORRIDA!$M:$M,$B23&amp;" d. "&amp;BR$2)+COUNTIF(CORRIDA!$M:$M,BR$2&amp;" d. "&amp;$B23)))</f>
        <v/>
      </c>
      <c r="BS23" s="90" t="str">
        <f aca="false">IF($B23=BS$2,"-",IF(COUNTIF(CORRIDA!$M:$M,$B23&amp;" d. "&amp;BS$2)+COUNTIF(CORRIDA!$M:$M,BS$2&amp;" d. "&amp;$B23)=0,"",COUNTIF(CORRIDA!$M:$M,$B23&amp;" d. "&amp;BS$2)+COUNTIF(CORRIDA!$M:$M,BS$2&amp;" d. "&amp;$B23)))</f>
        <v/>
      </c>
      <c r="BT23" s="90" t="str">
        <f aca="false">IF($B23=BT$2,"-",IF(COUNTIF(CORRIDA!$M:$M,$B23&amp;" d. "&amp;BT$2)+COUNTIF(CORRIDA!$M:$M,BT$2&amp;" d. "&amp;$B23)=0,"",COUNTIF(CORRIDA!$M:$M,$B23&amp;" d. "&amp;BT$2)+COUNTIF(CORRIDA!$M:$M,BT$2&amp;" d. "&amp;$B23)))</f>
        <v/>
      </c>
      <c r="BU23" s="90" t="str">
        <f aca="false">IF($B23=BU$2,"-",IF(COUNTIF(CORRIDA!$M:$M,$B23&amp;" d. "&amp;BU$2)+COUNTIF(CORRIDA!$M:$M,BU$2&amp;" d. "&amp;$B23)=0,"",COUNTIF(CORRIDA!$M:$M,$B23&amp;" d. "&amp;BU$2)+COUNTIF(CORRIDA!$M:$M,BU$2&amp;" d. "&amp;$B23)))</f>
        <v/>
      </c>
      <c r="BV23" s="90" t="str">
        <f aca="false">IF($B23=BV$2,"-",IF(COUNTIF(CORRIDA!$M:$M,$B23&amp;" d. "&amp;BV$2)+COUNTIF(CORRIDA!$M:$M,BV$2&amp;" d. "&amp;$B23)=0,"",COUNTIF(CORRIDA!$M:$M,$B23&amp;" d. "&amp;BV$2)+COUNTIF(CORRIDA!$M:$M,BV$2&amp;" d. "&amp;$B23)))</f>
        <v/>
      </c>
      <c r="BW23" s="90" t="str">
        <f aca="false">IF($B23=BW$2,"-",IF(COUNTIF(CORRIDA!$M:$M,$B23&amp;" d. "&amp;BW$2)+COUNTIF(CORRIDA!$M:$M,BW$2&amp;" d. "&amp;$B23)=0,"",COUNTIF(CORRIDA!$M:$M,$B23&amp;" d. "&amp;BW$2)+COUNTIF(CORRIDA!$M:$M,BW$2&amp;" d. "&amp;$B23)))</f>
        <v/>
      </c>
      <c r="BX23" s="90" t="str">
        <f aca="false">IF($B23=BX$2,"-",IF(COUNTIF(CORRIDA!$M:$M,$B23&amp;" d. "&amp;BX$2)+COUNTIF(CORRIDA!$M:$M,BX$2&amp;" d. "&amp;$B23)=0,"",COUNTIF(CORRIDA!$M:$M,$B23&amp;" d. "&amp;BX$2)+COUNTIF(CORRIDA!$M:$M,BX$2&amp;" d. "&amp;$B23)))</f>
        <v/>
      </c>
      <c r="BY23" s="90" t="str">
        <f aca="false">IF($B23=BY$2,"-",IF(COUNTIF(CORRIDA!$M:$M,$B23&amp;" d. "&amp;BY$2)+COUNTIF(CORRIDA!$M:$M,BY$2&amp;" d. "&amp;$B23)=0,"",COUNTIF(CORRIDA!$M:$M,$B23&amp;" d. "&amp;BY$2)+COUNTIF(CORRIDA!$M:$M,BY$2&amp;" d. "&amp;$B23)))</f>
        <v/>
      </c>
      <c r="BZ23" s="90" t="str">
        <f aca="false">IF($B23=BZ$2,"-",IF(COUNTIF(CORRIDA!$M:$M,$B23&amp;" d. "&amp;BZ$2)+COUNTIF(CORRIDA!$M:$M,BZ$2&amp;" d. "&amp;$B23)=0,"",COUNTIF(CORRIDA!$M:$M,$B23&amp;" d. "&amp;BZ$2)+COUNTIF(CORRIDA!$M:$M,BZ$2&amp;" d. "&amp;$B23)))</f>
        <v>-</v>
      </c>
      <c r="CA23" s="90" t="str">
        <f aca="false">IF($B23=CA$2,"-",IF(COUNTIF(CORRIDA!$M:$M,$B23&amp;" d. "&amp;CA$2)+COUNTIF(CORRIDA!$M:$M,CA$2&amp;" d. "&amp;$B23)=0,"",COUNTIF(CORRIDA!$M:$M,$B23&amp;" d. "&amp;CA$2)+COUNTIF(CORRIDA!$M:$M,CA$2&amp;" d. "&amp;$B23)))</f>
        <v/>
      </c>
      <c r="CB23" s="90" t="str">
        <f aca="false">IF($B23=CB$2,"-",IF(COUNTIF(CORRIDA!$M:$M,$B23&amp;" d. "&amp;CB$2)+COUNTIF(CORRIDA!$M:$M,CB$2&amp;" d. "&amp;$B23)=0,"",COUNTIF(CORRIDA!$M:$M,$B23&amp;" d. "&amp;CB$2)+COUNTIF(CORRIDA!$M:$M,CB$2&amp;" d. "&amp;$B23)))</f>
        <v/>
      </c>
      <c r="CC23" s="90" t="str">
        <f aca="false">IF($B23=CC$2,"-",IF(COUNTIF(CORRIDA!$M:$M,$B23&amp;" d. "&amp;CC$2)+COUNTIF(CORRIDA!$M:$M,CC$2&amp;" d. "&amp;$B23)=0,"",COUNTIF(CORRIDA!$M:$M,$B23&amp;" d. "&amp;CC$2)+COUNTIF(CORRIDA!$M:$M,CC$2&amp;" d. "&amp;$B23)))</f>
        <v/>
      </c>
      <c r="CD23" s="90" t="str">
        <f aca="false">IF($B23=CD$2,"-",IF(COUNTIF(CORRIDA!$M:$M,$B23&amp;" d. "&amp;CD$2)+COUNTIF(CORRIDA!$M:$M,CD$2&amp;" d. "&amp;$B23)=0,"",COUNTIF(CORRIDA!$M:$M,$B23&amp;" d. "&amp;CD$2)+COUNTIF(CORRIDA!$M:$M,CD$2&amp;" d. "&amp;$B23)))</f>
        <v/>
      </c>
      <c r="CE23" s="90" t="str">
        <f aca="false">IF($B23=CE$2,"-",IF(COUNTIF(CORRIDA!$M:$M,$B23&amp;" d. "&amp;CE$2)+COUNTIF(CORRIDA!$M:$M,CE$2&amp;" d. "&amp;$B23)=0,"",COUNTIF(CORRIDA!$M:$M,$B23&amp;" d. "&amp;CE$2)+COUNTIF(CORRIDA!$M:$M,CE$2&amp;" d. "&amp;$B23)))</f>
        <v/>
      </c>
      <c r="CF23" s="90" t="str">
        <f aca="false">IF($B23=CF$2,"-",IF(COUNTIF(CORRIDA!$M:$M,$B23&amp;" d. "&amp;CF$2)+COUNTIF(CORRIDA!$M:$M,CF$2&amp;" d. "&amp;$B23)=0,"",COUNTIF(CORRIDA!$M:$M,$B23&amp;" d. "&amp;CF$2)+COUNTIF(CORRIDA!$M:$M,CF$2&amp;" d. "&amp;$B23)))</f>
        <v/>
      </c>
      <c r="CG23" s="90" t="str">
        <f aca="false">IF($B23=CG$2,"-",IF(COUNTIF(CORRIDA!$M:$M,$B23&amp;" d. "&amp;CG$2)+COUNTIF(CORRIDA!$M:$M,CG$2&amp;" d. "&amp;$B23)=0,"",COUNTIF(CORRIDA!$M:$M,$B23&amp;" d. "&amp;CG$2)+COUNTIF(CORRIDA!$M:$M,CG$2&amp;" d. "&amp;$B23)))</f>
        <v/>
      </c>
      <c r="CH23" s="90" t="str">
        <f aca="false">IF($B23=CH$2,"-",IF(COUNTIF(CORRIDA!$M:$M,$B23&amp;" d. "&amp;CH$2)+COUNTIF(CORRIDA!$M:$M,CH$2&amp;" d. "&amp;$B23)=0,"",COUNTIF(CORRIDA!$M:$M,$B23&amp;" d. "&amp;CH$2)+COUNTIF(CORRIDA!$M:$M,CH$2&amp;" d. "&amp;$B23)))</f>
        <v/>
      </c>
      <c r="CI23" s="90" t="str">
        <f aca="false">IF($B23=CI$2,"-",IF(COUNTIF(CORRIDA!$M:$M,$B23&amp;" d. "&amp;CI$2)+COUNTIF(CORRIDA!$M:$M,CI$2&amp;" d. "&amp;$B23)=0,"",COUNTIF(CORRIDA!$M:$M,$B23&amp;" d. "&amp;CI$2)+COUNTIF(CORRIDA!$M:$M,CI$2&amp;" d. "&amp;$B23)))</f>
        <v/>
      </c>
      <c r="CJ23" s="90" t="str">
        <f aca="false">IF($B23=CJ$2,"-",IF(COUNTIF(CORRIDA!$M:$M,$B23&amp;" d. "&amp;CJ$2)+COUNTIF(CORRIDA!$M:$M,CJ$2&amp;" d. "&amp;$B23)=0,"",COUNTIF(CORRIDA!$M:$M,$B23&amp;" d. "&amp;CJ$2)+COUNTIF(CORRIDA!$M:$M,CJ$2&amp;" d. "&amp;$B23)))</f>
        <v/>
      </c>
      <c r="CK23" s="90" t="str">
        <f aca="false">IF($B23=CK$2,"-",IF(COUNTIF(CORRIDA!$M:$M,$B23&amp;" d. "&amp;CK$2)+COUNTIF(CORRIDA!$M:$M,CK$2&amp;" d. "&amp;$B23)=0,"",COUNTIF(CORRIDA!$M:$M,$B23&amp;" d. "&amp;CK$2)+COUNTIF(CORRIDA!$M:$M,CK$2&amp;" d. "&amp;$B23)))</f>
        <v/>
      </c>
      <c r="CL23" s="90" t="str">
        <f aca="false">IF($B23=CL$2,"-",IF(COUNTIF(CORRIDA!$M:$M,$B23&amp;" d. "&amp;CL$2)+COUNTIF(CORRIDA!$M:$M,CL$2&amp;" d. "&amp;$B23)=0,"",COUNTIF(CORRIDA!$M:$M,$B23&amp;" d. "&amp;CL$2)+COUNTIF(CORRIDA!$M:$M,CL$2&amp;" d. "&amp;$B23)))</f>
        <v/>
      </c>
      <c r="CM23" s="90" t="str">
        <f aca="false">IF($B23=CM$2,"-",IF(COUNTIF(CORRIDA!$M:$M,$B23&amp;" d. "&amp;CM$2)+COUNTIF(CORRIDA!$M:$M,CM$2&amp;" d. "&amp;$B23)=0,"",COUNTIF(CORRIDA!$M:$M,$B23&amp;" d. "&amp;CM$2)+COUNTIF(CORRIDA!$M:$M,CM$2&amp;" d. "&amp;$B23)))</f>
        <v/>
      </c>
      <c r="CN23" s="90" t="str">
        <f aca="false">IF($B23=CN$2,"-",IF(COUNTIF(CORRIDA!$M:$M,$B23&amp;" d. "&amp;CN$2)+COUNTIF(CORRIDA!$M:$M,CN$2&amp;" d. "&amp;$B23)=0,"",COUNTIF(CORRIDA!$M:$M,$B23&amp;" d. "&amp;CN$2)+COUNTIF(CORRIDA!$M:$M,CN$2&amp;" d. "&amp;$B23)))</f>
        <v/>
      </c>
      <c r="CO23" s="90" t="str">
        <f aca="false">IF($B23=CO$2,"-",IF(COUNTIF(CORRIDA!$M:$M,$B23&amp;" d. "&amp;CO$2)+COUNTIF(CORRIDA!$M:$M,CO$2&amp;" d. "&amp;$B23)=0,"",COUNTIF(CORRIDA!$M:$M,$B23&amp;" d. "&amp;CO$2)+COUNTIF(CORRIDA!$M:$M,CO$2&amp;" d. "&amp;$B23)))</f>
        <v/>
      </c>
      <c r="CP23" s="90" t="str">
        <f aca="false">IF($B23=CP$2,"-",IF(COUNTIF(CORRIDA!$M:$M,$B23&amp;" d. "&amp;CP$2)+COUNTIF(CORRIDA!$M:$M,CP$2&amp;" d. "&amp;$B23)=0,"",COUNTIF(CORRIDA!$M:$M,$B23&amp;" d. "&amp;CP$2)+COUNTIF(CORRIDA!$M:$M,CP$2&amp;" d. "&amp;$B23)))</f>
        <v/>
      </c>
      <c r="CQ23" s="90" t="str">
        <f aca="false">IF($B23=CQ$2,"-",IF(COUNTIF(CORRIDA!$M:$M,$B23&amp;" d. "&amp;CQ$2)+COUNTIF(CORRIDA!$M:$M,CQ$2&amp;" d. "&amp;$B23)=0,"",COUNTIF(CORRIDA!$M:$M,$B23&amp;" d. "&amp;CQ$2)+COUNTIF(CORRIDA!$M:$M,CQ$2&amp;" d. "&amp;$B23)))</f>
        <v/>
      </c>
      <c r="CR23" s="90" t="str">
        <f aca="false">IF($B23=CR$2,"-",IF(COUNTIF(CORRIDA!$M:$M,$B23&amp;" d. "&amp;CR$2)+COUNTIF(CORRIDA!$M:$M,CR$2&amp;" d. "&amp;$B23)=0,"",COUNTIF(CORRIDA!$M:$M,$B23&amp;" d. "&amp;CR$2)+COUNTIF(CORRIDA!$M:$M,CR$2&amp;" d. "&amp;$B23)))</f>
        <v/>
      </c>
      <c r="CS23" s="90" t="str">
        <f aca="false">IF($B23=CS$2,"-",IF(COUNTIF(CORRIDA!$M:$M,$B23&amp;" d. "&amp;CS$2)+COUNTIF(CORRIDA!$M:$M,CS$2&amp;" d. "&amp;$B23)=0,"",COUNTIF(CORRIDA!$M:$M,$B23&amp;" d. "&amp;CS$2)+COUNTIF(CORRIDA!$M:$M,CS$2&amp;" d. "&amp;$B23)))</f>
        <v/>
      </c>
      <c r="CT23" s="90" t="str">
        <f aca="false">IF($B23=CT$2,"-",IF(COUNTIF(CORRIDA!$M:$M,$B23&amp;" d. "&amp;CT$2)+COUNTIF(CORRIDA!$M:$M,CT$2&amp;" d. "&amp;$B23)=0,"",COUNTIF(CORRIDA!$M:$M,$B23&amp;" d. "&amp;CT$2)+COUNTIF(CORRIDA!$M:$M,CT$2&amp;" d. "&amp;$B23)))</f>
        <v/>
      </c>
      <c r="CU23" s="90" t="str">
        <f aca="false">IF($B23=CU$2,"-",IF(COUNTIF(CORRIDA!$M:$M,$B23&amp;" d. "&amp;CU$2)+COUNTIF(CORRIDA!$M:$M,CU$2&amp;" d. "&amp;$B23)=0,"",COUNTIF(CORRIDA!$M:$M,$B23&amp;" d. "&amp;CU$2)+COUNTIF(CORRIDA!$M:$M,CU$2&amp;" d. "&amp;$B23)))</f>
        <v/>
      </c>
      <c r="CV23" s="90" t="str">
        <f aca="false">IF($B23=CV$2,"-",IF(COUNTIF(CORRIDA!$M:$M,$B23&amp;" d. "&amp;CV$2)+COUNTIF(CORRIDA!$M:$M,CV$2&amp;" d. "&amp;$B23)=0,"",COUNTIF(CORRIDA!$M:$M,$B23&amp;" d. "&amp;CV$2)+COUNTIF(CORRIDA!$M:$M,CV$2&amp;" d. "&amp;$B23)))</f>
        <v/>
      </c>
      <c r="CW23" s="90" t="str">
        <f aca="false">IF($B23=CW$2,"-",IF(COUNTIF(CORRIDA!$M:$M,$B23&amp;" d. "&amp;CW$2)+COUNTIF(CORRIDA!$M:$M,CW$2&amp;" d. "&amp;$B23)=0,"",COUNTIF(CORRIDA!$M:$M,$B23&amp;" d. "&amp;CW$2)+COUNTIF(CORRIDA!$M:$M,CW$2&amp;" d. "&amp;$B23)))</f>
        <v/>
      </c>
      <c r="CX23" s="90" t="str">
        <f aca="false">IF($B23=CX$2,"-",IF(COUNTIF(CORRIDA!$M:$M,$B23&amp;" d. "&amp;CX$2)+COUNTIF(CORRIDA!$M:$M,CX$2&amp;" d. "&amp;$B23)=0,"",COUNTIF(CORRIDA!$M:$M,$B23&amp;" d. "&amp;CX$2)+COUNTIF(CORRIDA!$M:$M,CX$2&amp;" d. "&amp;$B23)))</f>
        <v/>
      </c>
      <c r="CY23" s="90" t="str">
        <f aca="false">IF($B23=CY$2,"-",IF(COUNTIF(CORRIDA!$M:$M,$B23&amp;" d. "&amp;CY$2)+COUNTIF(CORRIDA!$M:$M,CY$2&amp;" d. "&amp;$B23)=0,"",COUNTIF(CORRIDA!$M:$M,$B23&amp;" d. "&amp;CY$2)+COUNTIF(CORRIDA!$M:$M,CY$2&amp;" d. "&amp;$B23)))</f>
        <v/>
      </c>
      <c r="CZ23" s="90" t="str">
        <f aca="false">IF($B23=CZ$2,"-",IF(COUNTIF(CORRIDA!$M:$M,$B23&amp;" d. "&amp;CZ$2)+COUNTIF(CORRIDA!$M:$M,CZ$2&amp;" d. "&amp;$B23)=0,"",COUNTIF(CORRIDA!$M:$M,$B23&amp;" d. "&amp;CZ$2)+COUNTIF(CORRIDA!$M:$M,CZ$2&amp;" d. "&amp;$B23)))</f>
        <v/>
      </c>
      <c r="DA23" s="90" t="str">
        <f aca="false">IF($B23=DA$2,"-",IF(COUNTIF(CORRIDA!$M:$M,$B23&amp;" d. "&amp;DA$2)+COUNTIF(CORRIDA!$M:$M,DA$2&amp;" d. "&amp;$B23)=0,"",COUNTIF(CORRIDA!$M:$M,$B23&amp;" d. "&amp;DA$2)+COUNTIF(CORRIDA!$M:$M,DA$2&amp;" d. "&amp;$B23)))</f>
        <v/>
      </c>
      <c r="DB23" s="90" t="str">
        <f aca="false">IF($B23=DB$2,"-",IF(COUNTIF(CORRIDA!$M:$M,$B23&amp;" d. "&amp;DB$2)+COUNTIF(CORRIDA!$M:$M,DB$2&amp;" d. "&amp;$B23)=0,"",COUNTIF(CORRIDA!$M:$M,$B23&amp;" d. "&amp;DB$2)+COUNTIF(CORRIDA!$M:$M,DB$2&amp;" d. "&amp;$B23)))</f>
        <v/>
      </c>
      <c r="DC23" s="90" t="str">
        <f aca="false">IF($B23=DC$2,"-",IF(COUNTIF(CORRIDA!$M:$M,$B23&amp;" d. "&amp;DC$2)+COUNTIF(CORRIDA!$M:$M,DC$2&amp;" d. "&amp;$B23)=0,"",COUNTIF(CORRIDA!$M:$M,$B23&amp;" d. "&amp;DC$2)+COUNTIF(CORRIDA!$M:$M,DC$2&amp;" d. "&amp;$B23)))</f>
        <v/>
      </c>
      <c r="DD23" s="89" t="n">
        <f aca="false">SUM(BF23:DC23)</f>
        <v>0</v>
      </c>
      <c r="DE23" s="91" t="n">
        <f aca="false">COUNTIF(BF23:DC23,"&gt;0")</f>
        <v>0</v>
      </c>
      <c r="DF23" s="92" t="n">
        <f aca="false">IF(COUNTIF(BF23:DC23,"&gt;0")&lt;10,0,QUOTIENT(COUNTIF(BF23:DC23,"&gt;0"),5)*50)</f>
        <v>0</v>
      </c>
      <c r="DG23" s="93"/>
      <c r="DH23" s="87" t="str">
        <f aca="false">BE23</f>
        <v>Gus</v>
      </c>
      <c r="DI23" s="90" t="n">
        <f aca="false">IF($B23=DI$2,0,IF(COUNTIF(CORRIDA!$M:$M,$B23&amp;" d. "&amp;DI$2)+COUNTIF(CORRIDA!$M:$M,DI$2&amp;" d. "&amp;$B23)=0,0,COUNTIF(CORRIDA!$M:$M,$B23&amp;" d. "&amp;DI$2)+COUNTIF(CORRIDA!$M:$M,DI$2&amp;" d. "&amp;$B23)))</f>
        <v>0</v>
      </c>
      <c r="DJ23" s="90" t="n">
        <f aca="false">IF($B23=DJ$2,0,IF(COUNTIF(CORRIDA!$M:$M,$B23&amp;" d. "&amp;DJ$2)+COUNTIF(CORRIDA!$M:$M,DJ$2&amp;" d. "&amp;$B23)=0,0,COUNTIF(CORRIDA!$M:$M,$B23&amp;" d. "&amp;DJ$2)+COUNTIF(CORRIDA!$M:$M,DJ$2&amp;" d. "&amp;$B23)))</f>
        <v>0</v>
      </c>
      <c r="DK23" s="90" t="n">
        <f aca="false">IF($B23=DK$2,0,IF(COUNTIF(CORRIDA!$M:$M,$B23&amp;" d. "&amp;DK$2)+COUNTIF(CORRIDA!$M:$M,DK$2&amp;" d. "&amp;$B23)=0,0,COUNTIF(CORRIDA!$M:$M,$B23&amp;" d. "&amp;DK$2)+COUNTIF(CORRIDA!$M:$M,DK$2&amp;" d. "&amp;$B23)))</f>
        <v>0</v>
      </c>
      <c r="DL23" s="90" t="n">
        <f aca="false">IF($B23=DL$2,0,IF(COUNTIF(CORRIDA!$M:$M,$B23&amp;" d. "&amp;DL$2)+COUNTIF(CORRIDA!$M:$M,DL$2&amp;" d. "&amp;$B23)=0,0,COUNTIF(CORRIDA!$M:$M,$B23&amp;" d. "&amp;DL$2)+COUNTIF(CORRIDA!$M:$M,DL$2&amp;" d. "&amp;$B23)))</f>
        <v>0</v>
      </c>
      <c r="DM23" s="90" t="n">
        <f aca="false">IF($B23=DM$2,0,IF(COUNTIF(CORRIDA!$M:$M,$B23&amp;" d. "&amp;DM$2)+COUNTIF(CORRIDA!$M:$M,DM$2&amp;" d. "&amp;$B23)=0,0,COUNTIF(CORRIDA!$M:$M,$B23&amp;" d. "&amp;DM$2)+COUNTIF(CORRIDA!$M:$M,DM$2&amp;" d. "&amp;$B23)))</f>
        <v>0</v>
      </c>
      <c r="DN23" s="90" t="n">
        <f aca="false">IF($B23=DN$2,0,IF(COUNTIF(CORRIDA!$M:$M,$B23&amp;" d. "&amp;DN$2)+COUNTIF(CORRIDA!$M:$M,DN$2&amp;" d. "&amp;$B23)=0,0,COUNTIF(CORRIDA!$M:$M,$B23&amp;" d. "&amp;DN$2)+COUNTIF(CORRIDA!$M:$M,DN$2&amp;" d. "&amp;$B23)))</f>
        <v>0</v>
      </c>
      <c r="DO23" s="90" t="n">
        <f aca="false">IF($B23=DO$2,0,IF(COUNTIF(CORRIDA!$M:$M,$B23&amp;" d. "&amp;DO$2)+COUNTIF(CORRIDA!$M:$M,DO$2&amp;" d. "&amp;$B23)=0,0,COUNTIF(CORRIDA!$M:$M,$B23&amp;" d. "&amp;DO$2)+COUNTIF(CORRIDA!$M:$M,DO$2&amp;" d. "&amp;$B23)))</f>
        <v>0</v>
      </c>
      <c r="DP23" s="90" t="n">
        <f aca="false">IF($B23=DP$2,0,IF(COUNTIF(CORRIDA!$M:$M,$B23&amp;" d. "&amp;DP$2)+COUNTIF(CORRIDA!$M:$M,DP$2&amp;" d. "&amp;$B23)=0,0,COUNTIF(CORRIDA!$M:$M,$B23&amp;" d. "&amp;DP$2)+COUNTIF(CORRIDA!$M:$M,DP$2&amp;" d. "&amp;$B23)))</f>
        <v>0</v>
      </c>
      <c r="DQ23" s="90" t="n">
        <f aca="false">IF($B23=DQ$2,0,IF(COUNTIF(CORRIDA!$M:$M,$B23&amp;" d. "&amp;DQ$2)+COUNTIF(CORRIDA!$M:$M,DQ$2&amp;" d. "&amp;$B23)=0,0,COUNTIF(CORRIDA!$M:$M,$B23&amp;" d. "&amp;DQ$2)+COUNTIF(CORRIDA!$M:$M,DQ$2&amp;" d. "&amp;$B23)))</f>
        <v>0</v>
      </c>
      <c r="DR23" s="90" t="n">
        <f aca="false">IF($B23=DR$2,0,IF(COUNTIF(CORRIDA!$M:$M,$B23&amp;" d. "&amp;DR$2)+COUNTIF(CORRIDA!$M:$M,DR$2&amp;" d. "&amp;$B23)=0,0,COUNTIF(CORRIDA!$M:$M,$B23&amp;" d. "&amp;DR$2)+COUNTIF(CORRIDA!$M:$M,DR$2&amp;" d. "&amp;$B23)))</f>
        <v>0</v>
      </c>
      <c r="DS23" s="90" t="n">
        <f aca="false">IF($B23=DS$2,0,IF(COUNTIF(CORRIDA!$M:$M,$B23&amp;" d. "&amp;DS$2)+COUNTIF(CORRIDA!$M:$M,DS$2&amp;" d. "&amp;$B23)=0,0,COUNTIF(CORRIDA!$M:$M,$B23&amp;" d. "&amp;DS$2)+COUNTIF(CORRIDA!$M:$M,DS$2&amp;" d. "&amp;$B23)))</f>
        <v>0</v>
      </c>
      <c r="DT23" s="90" t="n">
        <f aca="false">IF($B23=DT$2,0,IF(COUNTIF(CORRIDA!$M:$M,$B23&amp;" d. "&amp;DT$2)+COUNTIF(CORRIDA!$M:$M,DT$2&amp;" d. "&amp;$B23)=0,0,COUNTIF(CORRIDA!$M:$M,$B23&amp;" d. "&amp;DT$2)+COUNTIF(CORRIDA!$M:$M,DT$2&amp;" d. "&amp;$B23)))</f>
        <v>0</v>
      </c>
      <c r="DU23" s="90" t="n">
        <f aca="false">IF($B23=DU$2,0,IF(COUNTIF(CORRIDA!$M:$M,$B23&amp;" d. "&amp;DU$2)+COUNTIF(CORRIDA!$M:$M,DU$2&amp;" d. "&amp;$B23)=0,0,COUNTIF(CORRIDA!$M:$M,$B23&amp;" d. "&amp;DU$2)+COUNTIF(CORRIDA!$M:$M,DU$2&amp;" d. "&amp;$B23)))</f>
        <v>0</v>
      </c>
      <c r="DV23" s="90" t="n">
        <f aca="false">IF($B23=DV$2,0,IF(COUNTIF(CORRIDA!$M:$M,$B23&amp;" d. "&amp;DV$2)+COUNTIF(CORRIDA!$M:$M,DV$2&amp;" d. "&amp;$B23)=0,0,COUNTIF(CORRIDA!$M:$M,$B23&amp;" d. "&amp;DV$2)+COUNTIF(CORRIDA!$M:$M,DV$2&amp;" d. "&amp;$B23)))</f>
        <v>0</v>
      </c>
      <c r="DW23" s="90" t="n">
        <f aca="false">IF($B23=DW$2,0,IF(COUNTIF(CORRIDA!$M:$M,$B23&amp;" d. "&amp;DW$2)+COUNTIF(CORRIDA!$M:$M,DW$2&amp;" d. "&amp;$B23)=0,0,COUNTIF(CORRIDA!$M:$M,$B23&amp;" d. "&amp;DW$2)+COUNTIF(CORRIDA!$M:$M,DW$2&amp;" d. "&amp;$B23)))</f>
        <v>0</v>
      </c>
      <c r="DX23" s="90" t="n">
        <f aca="false">IF($B23=DX$2,0,IF(COUNTIF(CORRIDA!$M:$M,$B23&amp;" d. "&amp;DX$2)+COUNTIF(CORRIDA!$M:$M,DX$2&amp;" d. "&amp;$B23)=0,0,COUNTIF(CORRIDA!$M:$M,$B23&amp;" d. "&amp;DX$2)+COUNTIF(CORRIDA!$M:$M,DX$2&amp;" d. "&amp;$B23)))</f>
        <v>0</v>
      </c>
      <c r="DY23" s="90" t="n">
        <f aca="false">IF($B23=DY$2,0,IF(COUNTIF(CORRIDA!$M:$M,$B23&amp;" d. "&amp;DY$2)+COUNTIF(CORRIDA!$M:$M,DY$2&amp;" d. "&amp;$B23)=0,0,COUNTIF(CORRIDA!$M:$M,$B23&amp;" d. "&amp;DY$2)+COUNTIF(CORRIDA!$M:$M,DY$2&amp;" d. "&amp;$B23)))</f>
        <v>0</v>
      </c>
      <c r="DZ23" s="90" t="n">
        <f aca="false">IF($B23=DZ$2,0,IF(COUNTIF(CORRIDA!$M:$M,$B23&amp;" d. "&amp;DZ$2)+COUNTIF(CORRIDA!$M:$M,DZ$2&amp;" d. "&amp;$B23)=0,0,COUNTIF(CORRIDA!$M:$M,$B23&amp;" d. "&amp;DZ$2)+COUNTIF(CORRIDA!$M:$M,DZ$2&amp;" d. "&amp;$B23)))</f>
        <v>0</v>
      </c>
      <c r="EA23" s="90" t="n">
        <f aca="false">IF($B23=EA$2,0,IF(COUNTIF(CORRIDA!$M:$M,$B23&amp;" d. "&amp;EA$2)+COUNTIF(CORRIDA!$M:$M,EA$2&amp;" d. "&amp;$B23)=0,0,COUNTIF(CORRIDA!$M:$M,$B23&amp;" d. "&amp;EA$2)+COUNTIF(CORRIDA!$M:$M,EA$2&amp;" d. "&amp;$B23)))</f>
        <v>0</v>
      </c>
      <c r="EB23" s="90" t="n">
        <f aca="false">IF($B23=EB$2,0,IF(COUNTIF(CORRIDA!$M:$M,$B23&amp;" d. "&amp;EB$2)+COUNTIF(CORRIDA!$M:$M,EB$2&amp;" d. "&amp;$B23)=0,0,COUNTIF(CORRIDA!$M:$M,$B23&amp;" d. "&amp;EB$2)+COUNTIF(CORRIDA!$M:$M,EB$2&amp;" d. "&amp;$B23)))</f>
        <v>0</v>
      </c>
      <c r="EC23" s="90" t="n">
        <f aca="false">IF($B23=EC$2,0,IF(COUNTIF(CORRIDA!$M:$M,$B23&amp;" d. "&amp;EC$2)+COUNTIF(CORRIDA!$M:$M,EC$2&amp;" d. "&amp;$B23)=0,0,COUNTIF(CORRIDA!$M:$M,$B23&amp;" d. "&amp;EC$2)+COUNTIF(CORRIDA!$M:$M,EC$2&amp;" d. "&amp;$B23)))</f>
        <v>0</v>
      </c>
      <c r="ED23" s="90" t="n">
        <f aca="false">IF($B23=ED$2,0,IF(COUNTIF(CORRIDA!$M:$M,$B23&amp;" d. "&amp;ED$2)+COUNTIF(CORRIDA!$M:$M,ED$2&amp;" d. "&amp;$B23)=0,0,COUNTIF(CORRIDA!$M:$M,$B23&amp;" d. "&amp;ED$2)+COUNTIF(CORRIDA!$M:$M,ED$2&amp;" d. "&amp;$B23)))</f>
        <v>0</v>
      </c>
      <c r="EE23" s="90" t="n">
        <f aca="false">IF($B23=EE$2,0,IF(COUNTIF(CORRIDA!$M:$M,$B23&amp;" d. "&amp;EE$2)+COUNTIF(CORRIDA!$M:$M,EE$2&amp;" d. "&amp;$B23)=0,0,COUNTIF(CORRIDA!$M:$M,$B23&amp;" d. "&amp;EE$2)+COUNTIF(CORRIDA!$M:$M,EE$2&amp;" d. "&amp;$B23)))</f>
        <v>0</v>
      </c>
      <c r="EF23" s="90" t="n">
        <f aca="false">IF($B23=EF$2,0,IF(COUNTIF(CORRIDA!$M:$M,$B23&amp;" d. "&amp;EF$2)+COUNTIF(CORRIDA!$M:$M,EF$2&amp;" d. "&amp;$B23)=0,0,COUNTIF(CORRIDA!$M:$M,$B23&amp;" d. "&amp;EF$2)+COUNTIF(CORRIDA!$M:$M,EF$2&amp;" d. "&amp;$B23)))</f>
        <v>0</v>
      </c>
      <c r="EG23" s="90" t="n">
        <f aca="false">IF($B23=EG$2,0,IF(COUNTIF(CORRIDA!$M:$M,$B23&amp;" d. "&amp;EG$2)+COUNTIF(CORRIDA!$M:$M,EG$2&amp;" d. "&amp;$B23)=0,0,COUNTIF(CORRIDA!$M:$M,$B23&amp;" d. "&amp;EG$2)+COUNTIF(CORRIDA!$M:$M,EG$2&amp;" d. "&amp;$B23)))</f>
        <v>0</v>
      </c>
      <c r="EH23" s="90" t="n">
        <f aca="false">IF($B23=EH$2,0,IF(COUNTIF(CORRIDA!$M:$M,$B23&amp;" d. "&amp;EH$2)+COUNTIF(CORRIDA!$M:$M,EH$2&amp;" d. "&amp;$B23)=0,0,COUNTIF(CORRIDA!$M:$M,$B23&amp;" d. "&amp;EH$2)+COUNTIF(CORRIDA!$M:$M,EH$2&amp;" d. "&amp;$B23)))</f>
        <v>0</v>
      </c>
      <c r="EI23" s="90" t="n">
        <f aca="false">IF($B23=EI$2,0,IF(COUNTIF(CORRIDA!$M:$M,$B23&amp;" d. "&amp;EI$2)+COUNTIF(CORRIDA!$M:$M,EI$2&amp;" d. "&amp;$B23)=0,0,COUNTIF(CORRIDA!$M:$M,$B23&amp;" d. "&amp;EI$2)+COUNTIF(CORRIDA!$M:$M,EI$2&amp;" d. "&amp;$B23)))</f>
        <v>0</v>
      </c>
      <c r="EJ23" s="90" t="n">
        <f aca="false">IF($B23=EJ$2,0,IF(COUNTIF(CORRIDA!$M:$M,$B23&amp;" d. "&amp;EJ$2)+COUNTIF(CORRIDA!$M:$M,EJ$2&amp;" d. "&amp;$B23)=0,0,COUNTIF(CORRIDA!$M:$M,$B23&amp;" d. "&amp;EJ$2)+COUNTIF(CORRIDA!$M:$M,EJ$2&amp;" d. "&amp;$B23)))</f>
        <v>0</v>
      </c>
      <c r="EK23" s="90" t="n">
        <f aca="false">IF($B23=EK$2,0,IF(COUNTIF(CORRIDA!$M:$M,$B23&amp;" d. "&amp;EK$2)+COUNTIF(CORRIDA!$M:$M,EK$2&amp;" d. "&amp;$B23)=0,0,COUNTIF(CORRIDA!$M:$M,$B23&amp;" d. "&amp;EK$2)+COUNTIF(CORRIDA!$M:$M,EK$2&amp;" d. "&amp;$B23)))</f>
        <v>0</v>
      </c>
      <c r="EL23" s="90" t="n">
        <f aca="false">IF($B23=EL$2,0,IF(COUNTIF(CORRIDA!$M:$M,$B23&amp;" d. "&amp;EL$2)+COUNTIF(CORRIDA!$M:$M,EL$2&amp;" d. "&amp;$B23)=0,0,COUNTIF(CORRIDA!$M:$M,$B23&amp;" d. "&amp;EL$2)+COUNTIF(CORRIDA!$M:$M,EL$2&amp;" d. "&amp;$B23)))</f>
        <v>0</v>
      </c>
      <c r="EM23" s="90" t="n">
        <f aca="false">IF($B23=EM$2,0,IF(COUNTIF(CORRIDA!$M:$M,$B23&amp;" d. "&amp;EM$2)+COUNTIF(CORRIDA!$M:$M,EM$2&amp;" d. "&amp;$B23)=0,0,COUNTIF(CORRIDA!$M:$M,$B23&amp;" d. "&amp;EM$2)+COUNTIF(CORRIDA!$M:$M,EM$2&amp;" d. "&amp;$B23)))</f>
        <v>0</v>
      </c>
      <c r="EN23" s="90" t="n">
        <f aca="false">IF($B23=EN$2,0,IF(COUNTIF(CORRIDA!$M:$M,$B23&amp;" d. "&amp;EN$2)+COUNTIF(CORRIDA!$M:$M,EN$2&amp;" d. "&amp;$B23)=0,0,COUNTIF(CORRIDA!$M:$M,$B23&amp;" d. "&amp;EN$2)+COUNTIF(CORRIDA!$M:$M,EN$2&amp;" d. "&amp;$B23)))</f>
        <v>0</v>
      </c>
      <c r="EO23" s="90" t="n">
        <f aca="false">IF($B23=EO$2,0,IF(COUNTIF(CORRIDA!$M:$M,$B23&amp;" d. "&amp;EO$2)+COUNTIF(CORRIDA!$M:$M,EO$2&amp;" d. "&amp;$B23)=0,0,COUNTIF(CORRIDA!$M:$M,$B23&amp;" d. "&amp;EO$2)+COUNTIF(CORRIDA!$M:$M,EO$2&amp;" d. "&amp;$B23)))</f>
        <v>0</v>
      </c>
      <c r="EP23" s="90" t="n">
        <f aca="false">IF($B23=EP$2,0,IF(COUNTIF(CORRIDA!$M:$M,$B23&amp;" d. "&amp;EP$2)+COUNTIF(CORRIDA!$M:$M,EP$2&amp;" d. "&amp;$B23)=0,0,COUNTIF(CORRIDA!$M:$M,$B23&amp;" d. "&amp;EP$2)+COUNTIF(CORRIDA!$M:$M,EP$2&amp;" d. "&amp;$B23)))</f>
        <v>0</v>
      </c>
      <c r="EQ23" s="90" t="n">
        <f aca="false">IF($B23=EQ$2,0,IF(COUNTIF(CORRIDA!$M:$M,$B23&amp;" d. "&amp;EQ$2)+COUNTIF(CORRIDA!$M:$M,EQ$2&amp;" d. "&amp;$B23)=0,0,COUNTIF(CORRIDA!$M:$M,$B23&amp;" d. "&amp;EQ$2)+COUNTIF(CORRIDA!$M:$M,EQ$2&amp;" d. "&amp;$B23)))</f>
        <v>0</v>
      </c>
      <c r="ER23" s="90" t="n">
        <f aca="false">IF($B23=ER$2,0,IF(COUNTIF(CORRIDA!$M:$M,$B23&amp;" d. "&amp;ER$2)+COUNTIF(CORRIDA!$M:$M,ER$2&amp;" d. "&amp;$B23)=0,0,COUNTIF(CORRIDA!$M:$M,$B23&amp;" d. "&amp;ER$2)+COUNTIF(CORRIDA!$M:$M,ER$2&amp;" d. "&amp;$B23)))</f>
        <v>0</v>
      </c>
      <c r="ES23" s="90" t="n">
        <f aca="false">IF($B23=ES$2,0,IF(COUNTIF(CORRIDA!$M:$M,$B23&amp;" d. "&amp;ES$2)+COUNTIF(CORRIDA!$M:$M,ES$2&amp;" d. "&amp;$B23)=0,0,COUNTIF(CORRIDA!$M:$M,$B23&amp;" d. "&amp;ES$2)+COUNTIF(CORRIDA!$M:$M,ES$2&amp;" d. "&amp;$B23)))</f>
        <v>0</v>
      </c>
      <c r="ET23" s="90" t="n">
        <f aca="false">IF($B23=ET$2,0,IF(COUNTIF(CORRIDA!$M:$M,$B23&amp;" d. "&amp;ET$2)+COUNTIF(CORRIDA!$M:$M,ET$2&amp;" d. "&amp;$B23)=0,0,COUNTIF(CORRIDA!$M:$M,$B23&amp;" d. "&amp;ET$2)+COUNTIF(CORRIDA!$M:$M,ET$2&amp;" d. "&amp;$B23)))</f>
        <v>0</v>
      </c>
      <c r="EU23" s="90" t="n">
        <f aca="false">IF($B23=EU$2,0,IF(COUNTIF(CORRIDA!$M:$M,$B23&amp;" d. "&amp;EU$2)+COUNTIF(CORRIDA!$M:$M,EU$2&amp;" d. "&amp;$B23)=0,0,COUNTIF(CORRIDA!$M:$M,$B23&amp;" d. "&amp;EU$2)+COUNTIF(CORRIDA!$M:$M,EU$2&amp;" d. "&amp;$B23)))</f>
        <v>0</v>
      </c>
      <c r="EV23" s="90" t="n">
        <f aca="false">IF($B23=EV$2,0,IF(COUNTIF(CORRIDA!$M:$M,$B23&amp;" d. "&amp;EV$2)+COUNTIF(CORRIDA!$M:$M,EV$2&amp;" d. "&amp;$B23)=0,0,COUNTIF(CORRIDA!$M:$M,$B23&amp;" d. "&amp;EV$2)+COUNTIF(CORRIDA!$M:$M,EV$2&amp;" d. "&amp;$B23)))</f>
        <v>0</v>
      </c>
      <c r="EW23" s="90" t="n">
        <f aca="false">IF($B23=EW$2,0,IF(COUNTIF(CORRIDA!$M:$M,$B23&amp;" d. "&amp;EW$2)+COUNTIF(CORRIDA!$M:$M,EW$2&amp;" d. "&amp;$B23)=0,0,COUNTIF(CORRIDA!$M:$M,$B23&amp;" d. "&amp;EW$2)+COUNTIF(CORRIDA!$M:$M,EW$2&amp;" d. "&amp;$B23)))</f>
        <v>0</v>
      </c>
      <c r="EX23" s="90" t="n">
        <f aca="false">IF($B23=EX$2,0,IF(COUNTIF(CORRIDA!$M:$M,$B23&amp;" d. "&amp;EX$2)+COUNTIF(CORRIDA!$M:$M,EX$2&amp;" d. "&amp;$B23)=0,0,COUNTIF(CORRIDA!$M:$M,$B23&amp;" d. "&amp;EX$2)+COUNTIF(CORRIDA!$M:$M,EX$2&amp;" d. "&amp;$B23)))</f>
        <v>0</v>
      </c>
      <c r="EY23" s="90" t="n">
        <f aca="false">IF($B23=EY$2,0,IF(COUNTIF(CORRIDA!$M:$M,$B23&amp;" d. "&amp;EY$2)+COUNTIF(CORRIDA!$M:$M,EY$2&amp;" d. "&amp;$B23)=0,0,COUNTIF(CORRIDA!$M:$M,$B23&amp;" d. "&amp;EY$2)+COUNTIF(CORRIDA!$M:$M,EY$2&amp;" d. "&amp;$B23)))</f>
        <v>0</v>
      </c>
      <c r="EZ23" s="90" t="n">
        <f aca="false">IF($B23=EZ$2,0,IF(COUNTIF(CORRIDA!$M:$M,$B23&amp;" d. "&amp;EZ$2)+COUNTIF(CORRIDA!$M:$M,EZ$2&amp;" d. "&amp;$B23)=0,0,COUNTIF(CORRIDA!$M:$M,$B23&amp;" d. "&amp;EZ$2)+COUNTIF(CORRIDA!$M:$M,EZ$2&amp;" d. "&amp;$B23)))</f>
        <v>0</v>
      </c>
      <c r="FA23" s="90" t="n">
        <f aca="false">IF($B23=FA$2,0,IF(COUNTIF(CORRIDA!$M:$M,$B23&amp;" d. "&amp;FA$2)+COUNTIF(CORRIDA!$M:$M,FA$2&amp;" d. "&amp;$B23)=0,0,COUNTIF(CORRIDA!$M:$M,$B23&amp;" d. "&amp;FA$2)+COUNTIF(CORRIDA!$M:$M,FA$2&amp;" d. "&amp;$B23)))</f>
        <v>0</v>
      </c>
      <c r="FB23" s="90" t="n">
        <f aca="false">IF($B23=FB$2,0,IF(COUNTIF(CORRIDA!$M:$M,$B23&amp;" d. "&amp;FB$2)+COUNTIF(CORRIDA!$M:$M,FB$2&amp;" d. "&amp;$B23)=0,0,COUNTIF(CORRIDA!$M:$M,$B23&amp;" d. "&amp;FB$2)+COUNTIF(CORRIDA!$M:$M,FB$2&amp;" d. "&amp;$B23)))</f>
        <v>0</v>
      </c>
      <c r="FC23" s="90" t="n">
        <f aca="false">IF($B23=FC$2,0,IF(COUNTIF(CORRIDA!$M:$M,$B23&amp;" d. "&amp;FC$2)+COUNTIF(CORRIDA!$M:$M,FC$2&amp;" d. "&amp;$B23)=0,0,COUNTIF(CORRIDA!$M:$M,$B23&amp;" d. "&amp;FC$2)+COUNTIF(CORRIDA!$M:$M,FC$2&amp;" d. "&amp;$B23)))</f>
        <v>0</v>
      </c>
      <c r="FD23" s="90" t="n">
        <f aca="false">IF($B23=FD$2,0,IF(COUNTIF(CORRIDA!$M:$M,$B23&amp;" d. "&amp;FD$2)+COUNTIF(CORRIDA!$M:$M,FD$2&amp;" d. "&amp;$B23)=0,0,COUNTIF(CORRIDA!$M:$M,$B23&amp;" d. "&amp;FD$2)+COUNTIF(CORRIDA!$M:$M,FD$2&amp;" d. "&amp;$B23)))</f>
        <v>0</v>
      </c>
      <c r="FE23" s="90" t="n">
        <f aca="false">IF($B23=FE$2,0,IF(COUNTIF(CORRIDA!$M:$M,$B23&amp;" d. "&amp;FE$2)+COUNTIF(CORRIDA!$M:$M,FE$2&amp;" d. "&amp;$B23)=0,0,COUNTIF(CORRIDA!$M:$M,$B23&amp;" d. "&amp;FE$2)+COUNTIF(CORRIDA!$M:$M,FE$2&amp;" d. "&amp;$B23)))</f>
        <v>0</v>
      </c>
      <c r="FF23" s="90" t="n">
        <f aca="false">IF($B23=FF$2,0,IF(COUNTIF(CORRIDA!$M:$M,$B23&amp;" d. "&amp;FF$2)+COUNTIF(CORRIDA!$M:$M,FF$2&amp;" d. "&amp;$B23)=0,0,COUNTIF(CORRIDA!$M:$M,$B23&amp;" d. "&amp;FF$2)+COUNTIF(CORRIDA!$M:$M,FF$2&amp;" d. "&amp;$B23)))</f>
        <v>0</v>
      </c>
      <c r="FG23" s="89" t="n">
        <f aca="false">SUM(DI23:EW23)</f>
        <v>0</v>
      </c>
      <c r="FH23" s="94"/>
      <c r="FI23" s="87" t="str">
        <f aca="false">BE23</f>
        <v>Gus</v>
      </c>
      <c r="FJ23" s="95" t="n">
        <f aca="false">COUNTIF(BF23:DC23,"&gt;0")</f>
        <v>0</v>
      </c>
      <c r="FK23" s="95" t="e">
        <f aca="false">AVERAGE(BF23:DC23)</f>
        <v>#DIV/0!</v>
      </c>
      <c r="FL23" s="95" t="e">
        <f aca="false">_xlfn.STDEV.P(BF23:DC23)</f>
        <v>#DIV/0!</v>
      </c>
    </row>
    <row r="24" customFormat="false" ht="12.75" hidden="false" customHeight="false" outlineLevel="0" collapsed="false">
      <c r="B24" s="87" t="str">
        <f aca="false">INTRO!B24</f>
        <v>Ivan</v>
      </c>
      <c r="C24" s="96" t="str">
        <f aca="false">IF($B24=C$2,"-",IF(COUNTIF(CORRIDA!$M:$M,$B24&amp;" d. "&amp;C$2)=0,"",COUNTIF(CORRIDA!$M:$M,$B24&amp;" d. "&amp;C$2)))</f>
        <v/>
      </c>
      <c r="D24" s="96" t="str">
        <f aca="false">IF($B24=D$2,"-",IF(COUNTIF(CORRIDA!$M:$M,$B24&amp;" d. "&amp;D$2)=0,"",COUNTIF(CORRIDA!$M:$M,$B24&amp;" d. "&amp;D$2)))</f>
        <v/>
      </c>
      <c r="E24" s="96" t="str">
        <f aca="false">IF($B24=E$2,"-",IF(COUNTIF(CORRIDA!$M:$M,$B24&amp;" d. "&amp;E$2)=0,"",COUNTIF(CORRIDA!$M:$M,$B24&amp;" d. "&amp;E$2)))</f>
        <v/>
      </c>
      <c r="F24" s="96" t="str">
        <f aca="false">IF($B24=F$2,"-",IF(COUNTIF(CORRIDA!$M:$M,$B24&amp;" d. "&amp;F$2)=0,"",COUNTIF(CORRIDA!$M:$M,$B24&amp;" d. "&amp;F$2)))</f>
        <v/>
      </c>
      <c r="G24" s="96" t="str">
        <f aca="false">IF($B24=G$2,"-",IF(COUNTIF(CORRIDA!$M:$M,$B24&amp;" d. "&amp;G$2)=0,"",COUNTIF(CORRIDA!$M:$M,$B24&amp;" d. "&amp;G$2)))</f>
        <v/>
      </c>
      <c r="H24" s="96" t="str">
        <f aca="false">IF($B24=H$2,"-",IF(COUNTIF(CORRIDA!$M:$M,$B24&amp;" d. "&amp;H$2)=0,"",COUNTIF(CORRIDA!$M:$M,$B24&amp;" d. "&amp;H$2)))</f>
        <v/>
      </c>
      <c r="I24" s="96" t="str">
        <f aca="false">IF($B24=I$2,"-",IF(COUNTIF(CORRIDA!$M:$M,$B24&amp;" d. "&amp;I$2)=0,"",COUNTIF(CORRIDA!$M:$M,$B24&amp;" d. "&amp;I$2)))</f>
        <v/>
      </c>
      <c r="J24" s="96" t="str">
        <f aca="false">IF($B24=J$2,"-",IF(COUNTIF(CORRIDA!$M:$M,$B24&amp;" d. "&amp;J$2)=0,"",COUNTIF(CORRIDA!$M:$M,$B24&amp;" d. "&amp;J$2)))</f>
        <v/>
      </c>
      <c r="K24" s="96" t="str">
        <f aca="false">IF($B24=K$2,"-",IF(COUNTIF(CORRIDA!$M:$M,$B24&amp;" d. "&amp;K$2)=0,"",COUNTIF(CORRIDA!$M:$M,$B24&amp;" d. "&amp;K$2)))</f>
        <v/>
      </c>
      <c r="L24" s="96" t="str">
        <f aca="false">IF($B24=L$2,"-",IF(COUNTIF(CORRIDA!$M:$M,$B24&amp;" d. "&amp;L$2)=0,"",COUNTIF(CORRIDA!$M:$M,$B24&amp;" d. "&amp;L$2)))</f>
        <v/>
      </c>
      <c r="M24" s="96" t="str">
        <f aca="false">IF($B24=M$2,"-",IF(COUNTIF(CORRIDA!$M:$M,$B24&amp;" d. "&amp;M$2)=0,"",COUNTIF(CORRIDA!$M:$M,$B24&amp;" d. "&amp;M$2)))</f>
        <v/>
      </c>
      <c r="N24" s="96" t="str">
        <f aca="false">IF($B24=N$2,"-",IF(COUNTIF(CORRIDA!$M:$M,$B24&amp;" d. "&amp;N$2)=0,"",COUNTIF(CORRIDA!$M:$M,$B24&amp;" d. "&amp;N$2)))</f>
        <v/>
      </c>
      <c r="O24" s="96" t="str">
        <f aca="false">IF($B24=O$2,"-",IF(COUNTIF(CORRIDA!$M:$M,$B24&amp;" d. "&amp;O$2)=0,"",COUNTIF(CORRIDA!$M:$M,$B24&amp;" d. "&amp;O$2)))</f>
        <v/>
      </c>
      <c r="P24" s="96" t="n">
        <f aca="false">IF($B24=P$2,"-",IF(COUNTIF(CORRIDA!$M:$M,$B24&amp;" d. "&amp;P$2)=0,"",COUNTIF(CORRIDA!$M:$M,$B24&amp;" d. "&amp;P$2)))</f>
        <v>1</v>
      </c>
      <c r="Q24" s="96" t="str">
        <f aca="false">IF($B24=Q$2,"-",IF(COUNTIF(CORRIDA!$M:$M,$B24&amp;" d. "&amp;Q$2)=0,"",COUNTIF(CORRIDA!$M:$M,$B24&amp;" d. "&amp;Q$2)))</f>
        <v/>
      </c>
      <c r="R24" s="96" t="str">
        <f aca="false">IF($B24=R$2,"-",IF(COUNTIF(CORRIDA!$M:$M,$B24&amp;" d. "&amp;R$2)=0,"",COUNTIF(CORRIDA!$M:$M,$B24&amp;" d. "&amp;R$2)))</f>
        <v/>
      </c>
      <c r="S24" s="96" t="str">
        <f aca="false">IF($B24=S$2,"-",IF(COUNTIF(CORRIDA!$M:$M,$B24&amp;" d. "&amp;S$2)=0,"",COUNTIF(CORRIDA!$M:$M,$B24&amp;" d. "&amp;S$2)))</f>
        <v/>
      </c>
      <c r="T24" s="96" t="str">
        <f aca="false">IF($B24=T$2,"-",IF(COUNTIF(CORRIDA!$M:$M,$B24&amp;" d. "&amp;T$2)=0,"",COUNTIF(CORRIDA!$M:$M,$B24&amp;" d. "&amp;T$2)))</f>
        <v/>
      </c>
      <c r="U24" s="96" t="str">
        <f aca="false">IF($B24=U$2,"-",IF(COUNTIF(CORRIDA!$M:$M,$B24&amp;" d. "&amp;U$2)=0,"",COUNTIF(CORRIDA!$M:$M,$B24&amp;" d. "&amp;U$2)))</f>
        <v/>
      </c>
      <c r="V24" s="96" t="str">
        <f aca="false">IF($B24=V$2,"-",IF(COUNTIF(CORRIDA!$M:$M,$B24&amp;" d. "&amp;V$2)=0,"",COUNTIF(CORRIDA!$M:$M,$B24&amp;" d. "&amp;V$2)))</f>
        <v/>
      </c>
      <c r="W24" s="96" t="str">
        <f aca="false">IF($B24=W$2,"-",IF(COUNTIF(CORRIDA!$M:$M,$B24&amp;" d. "&amp;W$2)=0,"",COUNTIF(CORRIDA!$M:$M,$B24&amp;" d. "&amp;W$2)))</f>
        <v/>
      </c>
      <c r="X24" s="96" t="str">
        <f aca="false">IF($B24=X$2,"-",IF(COUNTIF(CORRIDA!$M:$M,$B24&amp;" d. "&amp;X$2)=0,"",COUNTIF(CORRIDA!$M:$M,$B24&amp;" d. "&amp;X$2)))</f>
        <v>-</v>
      </c>
      <c r="Y24" s="96" t="n">
        <f aca="false">IF($B24=Y$2,"-",IF(COUNTIF(CORRIDA!$M:$M,$B24&amp;" d. "&amp;Y$2)=0,"",COUNTIF(CORRIDA!$M:$M,$B24&amp;" d. "&amp;Y$2)))</f>
        <v>1</v>
      </c>
      <c r="Z24" s="96" t="str">
        <f aca="false">IF($B24=Z$2,"-",IF(COUNTIF(CORRIDA!$M:$M,$B24&amp;" d. "&amp;Z$2)=0,"",COUNTIF(CORRIDA!$M:$M,$B24&amp;" d. "&amp;Z$2)))</f>
        <v/>
      </c>
      <c r="AA24" s="96" t="str">
        <f aca="false">IF($B24=AA$2,"-",IF(COUNTIF(CORRIDA!$M:$M,$B24&amp;" d. "&amp;AA$2)=0,"",COUNTIF(CORRIDA!$M:$M,$B24&amp;" d. "&amp;AA$2)))</f>
        <v/>
      </c>
      <c r="AB24" s="96" t="str">
        <f aca="false">IF($B24=AB$2,"-",IF(COUNTIF(CORRIDA!$M:$M,$B24&amp;" d. "&amp;AB$2)=0,"",COUNTIF(CORRIDA!$M:$M,$B24&amp;" d. "&amp;AB$2)))</f>
        <v/>
      </c>
      <c r="AC24" s="96" t="str">
        <f aca="false">IF($B24=AC$2,"-",IF(COUNTIF(CORRIDA!$M:$M,$B24&amp;" d. "&amp;AC$2)=0,"",COUNTIF(CORRIDA!$M:$M,$B24&amp;" d. "&amp;AC$2)))</f>
        <v/>
      </c>
      <c r="AD24" s="96" t="str">
        <f aca="false">IF($B24=AD$2,"-",IF(COUNTIF(CORRIDA!$M:$M,$B24&amp;" d. "&amp;AD$2)=0,"",COUNTIF(CORRIDA!$M:$M,$B24&amp;" d. "&amp;AD$2)))</f>
        <v/>
      </c>
      <c r="AE24" s="96" t="str">
        <f aca="false">IF($B24=AE$2,"-",IF(COUNTIF(CORRIDA!$M:$M,$B24&amp;" d. "&amp;AE$2)=0,"",COUNTIF(CORRIDA!$M:$M,$B24&amp;" d. "&amp;AE$2)))</f>
        <v/>
      </c>
      <c r="AF24" s="96" t="str">
        <f aca="false">IF($B24=AF$2,"-",IF(COUNTIF(CORRIDA!$M:$M,$B24&amp;" d. "&amp;AF$2)=0,"",COUNTIF(CORRIDA!$M:$M,$B24&amp;" d. "&amp;AF$2)))</f>
        <v/>
      </c>
      <c r="AG24" s="96" t="str">
        <f aca="false">IF($B24=AG$2,"-",IF(COUNTIF(CORRIDA!$M:$M,$B24&amp;" d. "&amp;AG$2)=0,"",COUNTIF(CORRIDA!$M:$M,$B24&amp;" d. "&amp;AG$2)))</f>
        <v/>
      </c>
      <c r="AH24" s="96" t="str">
        <f aca="false">IF($B24=AH$2,"-",IF(COUNTIF(CORRIDA!$M:$M,$B24&amp;" d. "&amp;AH$2)=0,"",COUNTIF(CORRIDA!$M:$M,$B24&amp;" d. "&amp;AH$2)))</f>
        <v/>
      </c>
      <c r="AI24" s="96" t="str">
        <f aca="false">IF($B24=AI$2,"-",IF(COUNTIF(CORRIDA!$M:$M,$B24&amp;" d. "&amp;AI$2)=0,"",COUNTIF(CORRIDA!$M:$M,$B24&amp;" d. "&amp;AI$2)))</f>
        <v/>
      </c>
      <c r="AJ24" s="96" t="str">
        <f aca="false">IF($B24=AJ$2,"-",IF(COUNTIF(CORRIDA!$M:$M,$B24&amp;" d. "&amp;AJ$2)=0,"",COUNTIF(CORRIDA!$M:$M,$B24&amp;" d. "&amp;AJ$2)))</f>
        <v/>
      </c>
      <c r="AK24" s="96" t="str">
        <f aca="false">IF($B24=AK$2,"-",IF(COUNTIF(CORRIDA!$M:$M,$B24&amp;" d. "&amp;AK$2)=0,"",COUNTIF(CORRIDA!$M:$M,$B24&amp;" d. "&amp;AK$2)))</f>
        <v/>
      </c>
      <c r="AL24" s="96" t="str">
        <f aca="false">IF($B24=AL$2,"-",IF(COUNTIF(CORRIDA!$M:$M,$B24&amp;" d. "&amp;AL$2)=0,"",COUNTIF(CORRIDA!$M:$M,$B24&amp;" d. "&amp;AL$2)))</f>
        <v/>
      </c>
      <c r="AM24" s="96" t="str">
        <f aca="false">IF($B24=AM$2,"-",IF(COUNTIF(CORRIDA!$M:$M,$B24&amp;" d. "&amp;AM$2)=0,"",COUNTIF(CORRIDA!$M:$M,$B24&amp;" d. "&amp;AM$2)))</f>
        <v/>
      </c>
      <c r="AN24" s="96" t="str">
        <f aca="false">IF($B24=AN$2,"-",IF(COUNTIF(CORRIDA!$M:$M,$B24&amp;" d. "&amp;AN$2)=0,"",COUNTIF(CORRIDA!$M:$M,$B24&amp;" d. "&amp;AN$2)))</f>
        <v/>
      </c>
      <c r="AO24" s="96" t="str">
        <f aca="false">IF($B24=AO$2,"-",IF(COUNTIF(CORRIDA!$M:$M,$B24&amp;" d. "&amp;AO$2)=0,"",COUNTIF(CORRIDA!$M:$M,$B24&amp;" d. "&amp;AO$2)))</f>
        <v/>
      </c>
      <c r="AP24" s="96" t="str">
        <f aca="false">IF($B24=AP$2,"-",IF(COUNTIF(CORRIDA!$M:$M,$B24&amp;" d. "&amp;AP$2)=0,"",COUNTIF(CORRIDA!$M:$M,$B24&amp;" d. "&amp;AP$2)))</f>
        <v/>
      </c>
      <c r="AQ24" s="96" t="str">
        <f aca="false">IF($B24=AQ$2,"-",IF(COUNTIF(CORRIDA!$M:$M,$B24&amp;" d. "&amp;AQ$2)=0,"",COUNTIF(CORRIDA!$M:$M,$B24&amp;" d. "&amp;AQ$2)))</f>
        <v/>
      </c>
      <c r="AR24" s="96" t="str">
        <f aca="false">IF($B24=AR$2,"-",IF(COUNTIF(CORRIDA!$M:$M,$B24&amp;" d. "&amp;AR$2)=0,"",COUNTIF(CORRIDA!$M:$M,$B24&amp;" d. "&amp;AR$2)))</f>
        <v/>
      </c>
      <c r="AS24" s="96" t="str">
        <f aca="false">IF($B24=AS$2,"-",IF(COUNTIF(CORRIDA!$M:$M,$B24&amp;" d. "&amp;AS$2)=0,"",COUNTIF(CORRIDA!$M:$M,$B24&amp;" d. "&amp;AS$2)))</f>
        <v/>
      </c>
      <c r="AT24" s="96" t="str">
        <f aca="false">IF($B24=AT$2,"-",IF(COUNTIF(CORRIDA!$M:$M,$B24&amp;" d. "&amp;AT$2)=0,"",COUNTIF(CORRIDA!$M:$M,$B24&amp;" d. "&amp;AT$2)))</f>
        <v/>
      </c>
      <c r="AU24" s="96" t="str">
        <f aca="false">IF($B24=AU$2,"-",IF(COUNTIF(CORRIDA!$M:$M,$B24&amp;" d. "&amp;AU$2)=0,"",COUNTIF(CORRIDA!$M:$M,$B24&amp;" d. "&amp;AU$2)))</f>
        <v/>
      </c>
      <c r="AV24" s="96" t="n">
        <f aca="false">IF($B24=AV$2,"-",IF(COUNTIF(CORRIDA!$M:$M,$B24&amp;" d. "&amp;AV$2)=0,"",COUNTIF(CORRIDA!$M:$M,$B24&amp;" d. "&amp;AV$2)))</f>
        <v>1</v>
      </c>
      <c r="AW24" s="96" t="str">
        <f aca="false">IF($B24=AW$2,"-",IF(COUNTIF(CORRIDA!$M:$M,$B24&amp;" d. "&amp;AW$2)=0,"",COUNTIF(CORRIDA!$M:$M,$B24&amp;" d. "&amp;AW$2)))</f>
        <v/>
      </c>
      <c r="AX24" s="96" t="str">
        <f aca="false">IF($B24=AX$2,"-",IF(COUNTIF(CORRIDA!$M:$M,$B24&amp;" d. "&amp;AX$2)=0,"",COUNTIF(CORRIDA!$M:$M,$B24&amp;" d. "&amp;AX$2)))</f>
        <v/>
      </c>
      <c r="AY24" s="96" t="str">
        <f aca="false">IF($B24=AY$2,"-",IF(COUNTIF(CORRIDA!$M:$M,$B24&amp;" d. "&amp;AY$2)=0,"",COUNTIF(CORRIDA!$M:$M,$B24&amp;" d. "&amp;AY$2)))</f>
        <v/>
      </c>
      <c r="AZ24" s="96" t="str">
        <f aca="false">IF($B24=AZ$2,"-",IF(COUNTIF(CORRIDA!$M:$M,$B24&amp;" d. "&amp;AZ$2)=0,"",COUNTIF(CORRIDA!$M:$M,$B24&amp;" d. "&amp;AZ$2)))</f>
        <v/>
      </c>
      <c r="BA24" s="89" t="n">
        <f aca="false">SUM(C24:AZ24)</f>
        <v>3</v>
      </c>
      <c r="BE24" s="87" t="str">
        <f aca="false">B24</f>
        <v>Ivan</v>
      </c>
      <c r="BF24" s="97" t="str">
        <f aca="false">IF($B24=BF$2,"-",IF(COUNTIF(CORRIDA!$M:$M,$B24&amp;" d. "&amp;BF$2)+COUNTIF(CORRIDA!$M:$M,BF$2&amp;" d. "&amp;$B24)=0,"",COUNTIF(CORRIDA!$M:$M,$B24&amp;" d. "&amp;BF$2)+COUNTIF(CORRIDA!$M:$M,BF$2&amp;" d. "&amp;$B24)))</f>
        <v/>
      </c>
      <c r="BG24" s="97" t="str">
        <f aca="false">IF($B24=BG$2,"-",IF(COUNTIF(CORRIDA!$M:$M,$B24&amp;" d. "&amp;BG$2)+COUNTIF(CORRIDA!$M:$M,BG$2&amp;" d. "&amp;$B24)=0,"",COUNTIF(CORRIDA!$M:$M,$B24&amp;" d. "&amp;BG$2)+COUNTIF(CORRIDA!$M:$M,BG$2&amp;" d. "&amp;$B24)))</f>
        <v/>
      </c>
      <c r="BH24" s="97" t="str">
        <f aca="false">IF($B24=BH$2,"-",IF(COUNTIF(CORRIDA!$M:$M,$B24&amp;" d. "&amp;BH$2)+COUNTIF(CORRIDA!$M:$M,BH$2&amp;" d. "&amp;$B24)=0,"",COUNTIF(CORRIDA!$M:$M,$B24&amp;" d. "&amp;BH$2)+COUNTIF(CORRIDA!$M:$M,BH$2&amp;" d. "&amp;$B24)))</f>
        <v/>
      </c>
      <c r="BI24" s="97" t="str">
        <f aca="false">IF($B24=BI$2,"-",IF(COUNTIF(CORRIDA!$M:$M,$B24&amp;" d. "&amp;BI$2)+COUNTIF(CORRIDA!$M:$M,BI$2&amp;" d. "&amp;$B24)=0,"",COUNTIF(CORRIDA!$M:$M,$B24&amp;" d. "&amp;BI$2)+COUNTIF(CORRIDA!$M:$M,BI$2&amp;" d. "&amp;$B24)))</f>
        <v/>
      </c>
      <c r="BJ24" s="97" t="str">
        <f aca="false">IF($B24=BJ$2,"-",IF(COUNTIF(CORRIDA!$M:$M,$B24&amp;" d. "&amp;BJ$2)+COUNTIF(CORRIDA!$M:$M,BJ$2&amp;" d. "&amp;$B24)=0,"",COUNTIF(CORRIDA!$M:$M,$B24&amp;" d. "&amp;BJ$2)+COUNTIF(CORRIDA!$M:$M,BJ$2&amp;" d. "&amp;$B24)))</f>
        <v/>
      </c>
      <c r="BK24" s="97" t="str">
        <f aca="false">IF($B24=BK$2,"-",IF(COUNTIF(CORRIDA!$M:$M,$B24&amp;" d. "&amp;BK$2)+COUNTIF(CORRIDA!$M:$M,BK$2&amp;" d. "&amp;$B24)=0,"",COUNTIF(CORRIDA!$M:$M,$B24&amp;" d. "&amp;BK$2)+COUNTIF(CORRIDA!$M:$M,BK$2&amp;" d. "&amp;$B24)))</f>
        <v/>
      </c>
      <c r="BL24" s="97" t="str">
        <f aca="false">IF($B24=BL$2,"-",IF(COUNTIF(CORRIDA!$M:$M,$B24&amp;" d. "&amp;BL$2)+COUNTIF(CORRIDA!$M:$M,BL$2&amp;" d. "&amp;$B24)=0,"",COUNTIF(CORRIDA!$M:$M,$B24&amp;" d. "&amp;BL$2)+COUNTIF(CORRIDA!$M:$M,BL$2&amp;" d. "&amp;$B24)))</f>
        <v/>
      </c>
      <c r="BM24" s="97" t="str">
        <f aca="false">IF($B24=BM$2,"-",IF(COUNTIF(CORRIDA!$M:$M,$B24&amp;" d. "&amp;BM$2)+COUNTIF(CORRIDA!$M:$M,BM$2&amp;" d. "&amp;$B24)=0,"",COUNTIF(CORRIDA!$M:$M,$B24&amp;" d. "&amp;BM$2)+COUNTIF(CORRIDA!$M:$M,BM$2&amp;" d. "&amp;$B24)))</f>
        <v/>
      </c>
      <c r="BN24" s="97" t="str">
        <f aca="false">IF($B24=BN$2,"-",IF(COUNTIF(CORRIDA!$M:$M,$B24&amp;" d. "&amp;BN$2)+COUNTIF(CORRIDA!$M:$M,BN$2&amp;" d. "&amp;$B24)=0,"",COUNTIF(CORRIDA!$M:$M,$B24&amp;" d. "&amp;BN$2)+COUNTIF(CORRIDA!$M:$M,BN$2&amp;" d. "&amp;$B24)))</f>
        <v/>
      </c>
      <c r="BO24" s="97" t="str">
        <f aca="false">IF($B24=BO$2,"-",IF(COUNTIF(CORRIDA!$M:$M,$B24&amp;" d. "&amp;BO$2)+COUNTIF(CORRIDA!$M:$M,BO$2&amp;" d. "&amp;$B24)=0,"",COUNTIF(CORRIDA!$M:$M,$B24&amp;" d. "&amp;BO$2)+COUNTIF(CORRIDA!$M:$M,BO$2&amp;" d. "&amp;$B24)))</f>
        <v/>
      </c>
      <c r="BP24" s="97" t="str">
        <f aca="false">IF($B24=BP$2,"-",IF(COUNTIF(CORRIDA!$M:$M,$B24&amp;" d. "&amp;BP$2)+COUNTIF(CORRIDA!$M:$M,BP$2&amp;" d. "&amp;$B24)=0,"",COUNTIF(CORRIDA!$M:$M,$B24&amp;" d. "&amp;BP$2)+COUNTIF(CORRIDA!$M:$M,BP$2&amp;" d. "&amp;$B24)))</f>
        <v/>
      </c>
      <c r="BQ24" s="97" t="str">
        <f aca="false">IF($B24=BQ$2,"-",IF(COUNTIF(CORRIDA!$M:$M,$B24&amp;" d. "&amp;BQ$2)+COUNTIF(CORRIDA!$M:$M,BQ$2&amp;" d. "&amp;$B24)=0,"",COUNTIF(CORRIDA!$M:$M,$B24&amp;" d. "&amp;BQ$2)+COUNTIF(CORRIDA!$M:$M,BQ$2&amp;" d. "&amp;$B24)))</f>
        <v/>
      </c>
      <c r="BR24" s="97" t="str">
        <f aca="false">IF($B24=BR$2,"-",IF(COUNTIF(CORRIDA!$M:$M,$B24&amp;" d. "&amp;BR$2)+COUNTIF(CORRIDA!$M:$M,BR$2&amp;" d. "&amp;$B24)=0,"",COUNTIF(CORRIDA!$M:$M,$B24&amp;" d. "&amp;BR$2)+COUNTIF(CORRIDA!$M:$M,BR$2&amp;" d. "&amp;$B24)))</f>
        <v/>
      </c>
      <c r="BS24" s="97" t="n">
        <f aca="false">IF($B24=BS$2,"-",IF(COUNTIF(CORRIDA!$M:$M,$B24&amp;" d. "&amp;BS$2)+COUNTIF(CORRIDA!$M:$M,BS$2&amp;" d. "&amp;$B24)=0,"",COUNTIF(CORRIDA!$M:$M,$B24&amp;" d. "&amp;BS$2)+COUNTIF(CORRIDA!$M:$M,BS$2&amp;" d. "&amp;$B24)))</f>
        <v>1</v>
      </c>
      <c r="BT24" s="97" t="str">
        <f aca="false">IF($B24=BT$2,"-",IF(COUNTIF(CORRIDA!$M:$M,$B24&amp;" d. "&amp;BT$2)+COUNTIF(CORRIDA!$M:$M,BT$2&amp;" d. "&amp;$B24)=0,"",COUNTIF(CORRIDA!$M:$M,$B24&amp;" d. "&amp;BT$2)+COUNTIF(CORRIDA!$M:$M,BT$2&amp;" d. "&amp;$B24)))</f>
        <v/>
      </c>
      <c r="BU24" s="97" t="str">
        <f aca="false">IF($B24=BU$2,"-",IF(COUNTIF(CORRIDA!$M:$M,$B24&amp;" d. "&amp;BU$2)+COUNTIF(CORRIDA!$M:$M,BU$2&amp;" d. "&amp;$B24)=0,"",COUNTIF(CORRIDA!$M:$M,$B24&amp;" d. "&amp;BU$2)+COUNTIF(CORRIDA!$M:$M,BU$2&amp;" d. "&amp;$B24)))</f>
        <v/>
      </c>
      <c r="BV24" s="97" t="str">
        <f aca="false">IF($B24=BV$2,"-",IF(COUNTIF(CORRIDA!$M:$M,$B24&amp;" d. "&amp;BV$2)+COUNTIF(CORRIDA!$M:$M,BV$2&amp;" d. "&amp;$B24)=0,"",COUNTIF(CORRIDA!$M:$M,$B24&amp;" d. "&amp;BV$2)+COUNTIF(CORRIDA!$M:$M,BV$2&amp;" d. "&amp;$B24)))</f>
        <v/>
      </c>
      <c r="BW24" s="97" t="str">
        <f aca="false">IF($B24=BW$2,"-",IF(COUNTIF(CORRIDA!$M:$M,$B24&amp;" d. "&amp;BW$2)+COUNTIF(CORRIDA!$M:$M,BW$2&amp;" d. "&amp;$B24)=0,"",COUNTIF(CORRIDA!$M:$M,$B24&amp;" d. "&amp;BW$2)+COUNTIF(CORRIDA!$M:$M,BW$2&amp;" d. "&amp;$B24)))</f>
        <v/>
      </c>
      <c r="BX24" s="97" t="str">
        <f aca="false">IF($B24=BX$2,"-",IF(COUNTIF(CORRIDA!$M:$M,$B24&amp;" d. "&amp;BX$2)+COUNTIF(CORRIDA!$M:$M,BX$2&amp;" d. "&amp;$B24)=0,"",COUNTIF(CORRIDA!$M:$M,$B24&amp;" d. "&amp;BX$2)+COUNTIF(CORRIDA!$M:$M,BX$2&amp;" d. "&amp;$B24)))</f>
        <v/>
      </c>
      <c r="BY24" s="97" t="str">
        <f aca="false">IF($B24=BY$2,"-",IF(COUNTIF(CORRIDA!$M:$M,$B24&amp;" d. "&amp;BY$2)+COUNTIF(CORRIDA!$M:$M,BY$2&amp;" d. "&amp;$B24)=0,"",COUNTIF(CORRIDA!$M:$M,$B24&amp;" d. "&amp;BY$2)+COUNTIF(CORRIDA!$M:$M,BY$2&amp;" d. "&amp;$B24)))</f>
        <v/>
      </c>
      <c r="BZ24" s="97" t="str">
        <f aca="false">IF($B24=BZ$2,"-",IF(COUNTIF(CORRIDA!$M:$M,$B24&amp;" d. "&amp;BZ$2)+COUNTIF(CORRIDA!$M:$M,BZ$2&amp;" d. "&amp;$B24)=0,"",COUNTIF(CORRIDA!$M:$M,$B24&amp;" d. "&amp;BZ$2)+COUNTIF(CORRIDA!$M:$M,BZ$2&amp;" d. "&amp;$B24)))</f>
        <v/>
      </c>
      <c r="CA24" s="97" t="str">
        <f aca="false">IF($B24=CA$2,"-",IF(COUNTIF(CORRIDA!$M:$M,$B24&amp;" d. "&amp;CA$2)+COUNTIF(CORRIDA!$M:$M,CA$2&amp;" d. "&amp;$B24)=0,"",COUNTIF(CORRIDA!$M:$M,$B24&amp;" d. "&amp;CA$2)+COUNTIF(CORRIDA!$M:$M,CA$2&amp;" d. "&amp;$B24)))</f>
        <v>-</v>
      </c>
      <c r="CB24" s="97" t="n">
        <f aca="false">IF($B24=CB$2,"-",IF(COUNTIF(CORRIDA!$M:$M,$B24&amp;" d. "&amp;CB$2)+COUNTIF(CORRIDA!$M:$M,CB$2&amp;" d. "&amp;$B24)=0,"",COUNTIF(CORRIDA!$M:$M,$B24&amp;" d. "&amp;CB$2)+COUNTIF(CORRIDA!$M:$M,CB$2&amp;" d. "&amp;$B24)))</f>
        <v>1</v>
      </c>
      <c r="CC24" s="97" t="str">
        <f aca="false">IF($B24=CC$2,"-",IF(COUNTIF(CORRIDA!$M:$M,$B24&amp;" d. "&amp;CC$2)+COUNTIF(CORRIDA!$M:$M,CC$2&amp;" d. "&amp;$B24)=0,"",COUNTIF(CORRIDA!$M:$M,$B24&amp;" d. "&amp;CC$2)+COUNTIF(CORRIDA!$M:$M,CC$2&amp;" d. "&amp;$B24)))</f>
        <v/>
      </c>
      <c r="CD24" s="97" t="str">
        <f aca="false">IF($B24=CD$2,"-",IF(COUNTIF(CORRIDA!$M:$M,$B24&amp;" d. "&amp;CD$2)+COUNTIF(CORRIDA!$M:$M,CD$2&amp;" d. "&amp;$B24)=0,"",COUNTIF(CORRIDA!$M:$M,$B24&amp;" d. "&amp;CD$2)+COUNTIF(CORRIDA!$M:$M,CD$2&amp;" d. "&amp;$B24)))</f>
        <v/>
      </c>
      <c r="CE24" s="97" t="str">
        <f aca="false">IF($B24=CE$2,"-",IF(COUNTIF(CORRIDA!$M:$M,$B24&amp;" d. "&amp;CE$2)+COUNTIF(CORRIDA!$M:$M,CE$2&amp;" d. "&amp;$B24)=0,"",COUNTIF(CORRIDA!$M:$M,$B24&amp;" d. "&amp;CE$2)+COUNTIF(CORRIDA!$M:$M,CE$2&amp;" d. "&amp;$B24)))</f>
        <v/>
      </c>
      <c r="CF24" s="97" t="str">
        <f aca="false">IF($B24=CF$2,"-",IF(COUNTIF(CORRIDA!$M:$M,$B24&amp;" d. "&amp;CF$2)+COUNTIF(CORRIDA!$M:$M,CF$2&amp;" d. "&amp;$B24)=0,"",COUNTIF(CORRIDA!$M:$M,$B24&amp;" d. "&amp;CF$2)+COUNTIF(CORRIDA!$M:$M,CF$2&amp;" d. "&amp;$B24)))</f>
        <v/>
      </c>
      <c r="CG24" s="97" t="str">
        <f aca="false">IF($B24=CG$2,"-",IF(COUNTIF(CORRIDA!$M:$M,$B24&amp;" d. "&amp;CG$2)+COUNTIF(CORRIDA!$M:$M,CG$2&amp;" d. "&amp;$B24)=0,"",COUNTIF(CORRIDA!$M:$M,$B24&amp;" d. "&amp;CG$2)+COUNTIF(CORRIDA!$M:$M,CG$2&amp;" d. "&amp;$B24)))</f>
        <v/>
      </c>
      <c r="CH24" s="97" t="str">
        <f aca="false">IF($B24=CH$2,"-",IF(COUNTIF(CORRIDA!$M:$M,$B24&amp;" d. "&amp;CH$2)+COUNTIF(CORRIDA!$M:$M,CH$2&amp;" d. "&amp;$B24)=0,"",COUNTIF(CORRIDA!$M:$M,$B24&amp;" d. "&amp;CH$2)+COUNTIF(CORRIDA!$M:$M,CH$2&amp;" d. "&amp;$B24)))</f>
        <v/>
      </c>
      <c r="CI24" s="97" t="str">
        <f aca="false">IF($B24=CI$2,"-",IF(COUNTIF(CORRIDA!$M:$M,$B24&amp;" d. "&amp;CI$2)+COUNTIF(CORRIDA!$M:$M,CI$2&amp;" d. "&amp;$B24)=0,"",COUNTIF(CORRIDA!$M:$M,$B24&amp;" d. "&amp;CI$2)+COUNTIF(CORRIDA!$M:$M,CI$2&amp;" d. "&amp;$B24)))</f>
        <v/>
      </c>
      <c r="CJ24" s="97" t="str">
        <f aca="false">IF($B24=CJ$2,"-",IF(COUNTIF(CORRIDA!$M:$M,$B24&amp;" d. "&amp;CJ$2)+COUNTIF(CORRIDA!$M:$M,CJ$2&amp;" d. "&amp;$B24)=0,"",COUNTIF(CORRIDA!$M:$M,$B24&amp;" d. "&amp;CJ$2)+COUNTIF(CORRIDA!$M:$M,CJ$2&amp;" d. "&amp;$B24)))</f>
        <v/>
      </c>
      <c r="CK24" s="97" t="str">
        <f aca="false">IF($B24=CK$2,"-",IF(COUNTIF(CORRIDA!$M:$M,$B24&amp;" d. "&amp;CK$2)+COUNTIF(CORRIDA!$M:$M,CK$2&amp;" d. "&amp;$B24)=0,"",COUNTIF(CORRIDA!$M:$M,$B24&amp;" d. "&amp;CK$2)+COUNTIF(CORRIDA!$M:$M,CK$2&amp;" d. "&amp;$B24)))</f>
        <v/>
      </c>
      <c r="CL24" s="97" t="str">
        <f aca="false">IF($B24=CL$2,"-",IF(COUNTIF(CORRIDA!$M:$M,$B24&amp;" d. "&amp;CL$2)+COUNTIF(CORRIDA!$M:$M,CL$2&amp;" d. "&amp;$B24)=0,"",COUNTIF(CORRIDA!$M:$M,$B24&amp;" d. "&amp;CL$2)+COUNTIF(CORRIDA!$M:$M,CL$2&amp;" d. "&amp;$B24)))</f>
        <v/>
      </c>
      <c r="CM24" s="97" t="n">
        <f aca="false">IF($B24=CM$2,"-",IF(COUNTIF(CORRIDA!$M:$M,$B24&amp;" d. "&amp;CM$2)+COUNTIF(CORRIDA!$M:$M,CM$2&amp;" d. "&amp;$B24)=0,"",COUNTIF(CORRIDA!$M:$M,$B24&amp;" d. "&amp;CM$2)+COUNTIF(CORRIDA!$M:$M,CM$2&amp;" d. "&amp;$B24)))</f>
        <v>2</v>
      </c>
      <c r="CN24" s="97" t="str">
        <f aca="false">IF($B24=CN$2,"-",IF(COUNTIF(CORRIDA!$M:$M,$B24&amp;" d. "&amp;CN$2)+COUNTIF(CORRIDA!$M:$M,CN$2&amp;" d. "&amp;$B24)=0,"",COUNTIF(CORRIDA!$M:$M,$B24&amp;" d. "&amp;CN$2)+COUNTIF(CORRIDA!$M:$M,CN$2&amp;" d. "&amp;$B24)))</f>
        <v/>
      </c>
      <c r="CO24" s="97" t="str">
        <f aca="false">IF($B24=CO$2,"-",IF(COUNTIF(CORRIDA!$M:$M,$B24&amp;" d. "&amp;CO$2)+COUNTIF(CORRIDA!$M:$M,CO$2&amp;" d. "&amp;$B24)=0,"",COUNTIF(CORRIDA!$M:$M,$B24&amp;" d. "&amp;CO$2)+COUNTIF(CORRIDA!$M:$M,CO$2&amp;" d. "&amp;$B24)))</f>
        <v/>
      </c>
      <c r="CP24" s="97" t="str">
        <f aca="false">IF($B24=CP$2,"-",IF(COUNTIF(CORRIDA!$M:$M,$B24&amp;" d. "&amp;CP$2)+COUNTIF(CORRIDA!$M:$M,CP$2&amp;" d. "&amp;$B24)=0,"",COUNTIF(CORRIDA!$M:$M,$B24&amp;" d. "&amp;CP$2)+COUNTIF(CORRIDA!$M:$M,CP$2&amp;" d. "&amp;$B24)))</f>
        <v/>
      </c>
      <c r="CQ24" s="97" t="str">
        <f aca="false">IF($B24=CQ$2,"-",IF(COUNTIF(CORRIDA!$M:$M,$B24&amp;" d. "&amp;CQ$2)+COUNTIF(CORRIDA!$M:$M,CQ$2&amp;" d. "&amp;$B24)=0,"",COUNTIF(CORRIDA!$M:$M,$B24&amp;" d. "&amp;CQ$2)+COUNTIF(CORRIDA!$M:$M,CQ$2&amp;" d. "&amp;$B24)))</f>
        <v/>
      </c>
      <c r="CR24" s="97" t="str">
        <f aca="false">IF($B24=CR$2,"-",IF(COUNTIF(CORRIDA!$M:$M,$B24&amp;" d. "&amp;CR$2)+COUNTIF(CORRIDA!$M:$M,CR$2&amp;" d. "&amp;$B24)=0,"",COUNTIF(CORRIDA!$M:$M,$B24&amp;" d. "&amp;CR$2)+COUNTIF(CORRIDA!$M:$M,CR$2&amp;" d. "&amp;$B24)))</f>
        <v/>
      </c>
      <c r="CS24" s="97" t="str">
        <f aca="false">IF($B24=CS$2,"-",IF(COUNTIF(CORRIDA!$M:$M,$B24&amp;" d. "&amp;CS$2)+COUNTIF(CORRIDA!$M:$M,CS$2&amp;" d. "&amp;$B24)=0,"",COUNTIF(CORRIDA!$M:$M,$B24&amp;" d. "&amp;CS$2)+COUNTIF(CORRIDA!$M:$M,CS$2&amp;" d. "&amp;$B24)))</f>
        <v/>
      </c>
      <c r="CT24" s="97" t="str">
        <f aca="false">IF($B24=CT$2,"-",IF(COUNTIF(CORRIDA!$M:$M,$B24&amp;" d. "&amp;CT$2)+COUNTIF(CORRIDA!$M:$M,CT$2&amp;" d. "&amp;$B24)=0,"",COUNTIF(CORRIDA!$M:$M,$B24&amp;" d. "&amp;CT$2)+COUNTIF(CORRIDA!$M:$M,CT$2&amp;" d. "&amp;$B24)))</f>
        <v/>
      </c>
      <c r="CU24" s="97" t="str">
        <f aca="false">IF($B24=CU$2,"-",IF(COUNTIF(CORRIDA!$M:$M,$B24&amp;" d. "&amp;CU$2)+COUNTIF(CORRIDA!$M:$M,CU$2&amp;" d. "&amp;$B24)=0,"",COUNTIF(CORRIDA!$M:$M,$B24&amp;" d. "&amp;CU$2)+COUNTIF(CORRIDA!$M:$M,CU$2&amp;" d. "&amp;$B24)))</f>
        <v/>
      </c>
      <c r="CV24" s="97" t="str">
        <f aca="false">IF($B24=CV$2,"-",IF(COUNTIF(CORRIDA!$M:$M,$B24&amp;" d. "&amp;CV$2)+COUNTIF(CORRIDA!$M:$M,CV$2&amp;" d. "&amp;$B24)=0,"",COUNTIF(CORRIDA!$M:$M,$B24&amp;" d. "&amp;CV$2)+COUNTIF(CORRIDA!$M:$M,CV$2&amp;" d. "&amp;$B24)))</f>
        <v/>
      </c>
      <c r="CW24" s="97" t="str">
        <f aca="false">IF($B24=CW$2,"-",IF(COUNTIF(CORRIDA!$M:$M,$B24&amp;" d. "&amp;CW$2)+COUNTIF(CORRIDA!$M:$M,CW$2&amp;" d. "&amp;$B24)=0,"",COUNTIF(CORRIDA!$M:$M,$B24&amp;" d. "&amp;CW$2)+COUNTIF(CORRIDA!$M:$M,CW$2&amp;" d. "&amp;$B24)))</f>
        <v/>
      </c>
      <c r="CX24" s="97" t="str">
        <f aca="false">IF($B24=CX$2,"-",IF(COUNTIF(CORRIDA!$M:$M,$B24&amp;" d. "&amp;CX$2)+COUNTIF(CORRIDA!$M:$M,CX$2&amp;" d. "&amp;$B24)=0,"",COUNTIF(CORRIDA!$M:$M,$B24&amp;" d. "&amp;CX$2)+COUNTIF(CORRIDA!$M:$M,CX$2&amp;" d. "&amp;$B24)))</f>
        <v/>
      </c>
      <c r="CY24" s="97" t="n">
        <f aca="false">IF($B24=CY$2,"-",IF(COUNTIF(CORRIDA!$M:$M,$B24&amp;" d. "&amp;CY$2)+COUNTIF(CORRIDA!$M:$M,CY$2&amp;" d. "&amp;$B24)=0,"",COUNTIF(CORRIDA!$M:$M,$B24&amp;" d. "&amp;CY$2)+COUNTIF(CORRIDA!$M:$M,CY$2&amp;" d. "&amp;$B24)))</f>
        <v>1</v>
      </c>
      <c r="CZ24" s="97" t="str">
        <f aca="false">IF($B24=CZ$2,"-",IF(COUNTIF(CORRIDA!$M:$M,$B24&amp;" d. "&amp;CZ$2)+COUNTIF(CORRIDA!$M:$M,CZ$2&amp;" d. "&amp;$B24)=0,"",COUNTIF(CORRIDA!$M:$M,$B24&amp;" d. "&amp;CZ$2)+COUNTIF(CORRIDA!$M:$M,CZ$2&amp;" d. "&amp;$B24)))</f>
        <v/>
      </c>
      <c r="DA24" s="97" t="str">
        <f aca="false">IF($B24=DA$2,"-",IF(COUNTIF(CORRIDA!$M:$M,$B24&amp;" d. "&amp;DA$2)+COUNTIF(CORRIDA!$M:$M,DA$2&amp;" d. "&amp;$B24)=0,"",COUNTIF(CORRIDA!$M:$M,$B24&amp;" d. "&amp;DA$2)+COUNTIF(CORRIDA!$M:$M,DA$2&amp;" d. "&amp;$B24)))</f>
        <v/>
      </c>
      <c r="DB24" s="97" t="str">
        <f aca="false">IF($B24=DB$2,"-",IF(COUNTIF(CORRIDA!$M:$M,$B24&amp;" d. "&amp;DB$2)+COUNTIF(CORRIDA!$M:$M,DB$2&amp;" d. "&amp;$B24)=0,"",COUNTIF(CORRIDA!$M:$M,$B24&amp;" d. "&amp;DB$2)+COUNTIF(CORRIDA!$M:$M,DB$2&amp;" d. "&amp;$B24)))</f>
        <v/>
      </c>
      <c r="DC24" s="97" t="str">
        <f aca="false">IF($B24=DC$2,"-",IF(COUNTIF(CORRIDA!$M:$M,$B24&amp;" d. "&amp;DC$2)+COUNTIF(CORRIDA!$M:$M,DC$2&amp;" d. "&amp;$B24)=0,"",COUNTIF(CORRIDA!$M:$M,$B24&amp;" d. "&amp;DC$2)+COUNTIF(CORRIDA!$M:$M,DC$2&amp;" d. "&amp;$B24)))</f>
        <v/>
      </c>
      <c r="DD24" s="89" t="n">
        <f aca="false">SUM(BF24:DC24)</f>
        <v>5</v>
      </c>
      <c r="DE24" s="91" t="n">
        <f aca="false">COUNTIF(BF24:DC24,"&gt;0")</f>
        <v>4</v>
      </c>
      <c r="DF24" s="92" t="n">
        <f aca="false">IF(COUNTIF(BF24:DC24,"&gt;0")&lt;10,0,QUOTIENT(COUNTIF(BF24:DC24,"&gt;0"),5)*50)</f>
        <v>0</v>
      </c>
      <c r="DG24" s="93"/>
      <c r="DH24" s="87" t="str">
        <f aca="false">BE24</f>
        <v>Ivan</v>
      </c>
      <c r="DI24" s="97" t="n">
        <f aca="false">IF($B24=DI$2,0,IF(COUNTIF(CORRIDA!$M:$M,$B24&amp;" d. "&amp;DI$2)+COUNTIF(CORRIDA!$M:$M,DI$2&amp;" d. "&amp;$B24)=0,0,COUNTIF(CORRIDA!$M:$M,$B24&amp;" d. "&amp;DI$2)+COUNTIF(CORRIDA!$M:$M,DI$2&amp;" d. "&amp;$B24)))</f>
        <v>0</v>
      </c>
      <c r="DJ24" s="97" t="n">
        <f aca="false">IF($B24=DJ$2,0,IF(COUNTIF(CORRIDA!$M:$M,$B24&amp;" d. "&amp;DJ$2)+COUNTIF(CORRIDA!$M:$M,DJ$2&amp;" d. "&amp;$B24)=0,0,COUNTIF(CORRIDA!$M:$M,$B24&amp;" d. "&amp;DJ$2)+COUNTIF(CORRIDA!$M:$M,DJ$2&amp;" d. "&amp;$B24)))</f>
        <v>0</v>
      </c>
      <c r="DK24" s="97" t="n">
        <f aca="false">IF($B24=DK$2,0,IF(COUNTIF(CORRIDA!$M:$M,$B24&amp;" d. "&amp;DK$2)+COUNTIF(CORRIDA!$M:$M,DK$2&amp;" d. "&amp;$B24)=0,0,COUNTIF(CORRIDA!$M:$M,$B24&amp;" d. "&amp;DK$2)+COUNTIF(CORRIDA!$M:$M,DK$2&amp;" d. "&amp;$B24)))</f>
        <v>0</v>
      </c>
      <c r="DL24" s="97" t="n">
        <f aca="false">IF($B24=DL$2,0,IF(COUNTIF(CORRIDA!$M:$M,$B24&amp;" d. "&amp;DL$2)+COUNTIF(CORRIDA!$M:$M,DL$2&amp;" d. "&amp;$B24)=0,0,COUNTIF(CORRIDA!$M:$M,$B24&amp;" d. "&amp;DL$2)+COUNTIF(CORRIDA!$M:$M,DL$2&amp;" d. "&amp;$B24)))</f>
        <v>0</v>
      </c>
      <c r="DM24" s="97" t="n">
        <f aca="false">IF($B24=DM$2,0,IF(COUNTIF(CORRIDA!$M:$M,$B24&amp;" d. "&amp;DM$2)+COUNTIF(CORRIDA!$M:$M,DM$2&amp;" d. "&amp;$B24)=0,0,COUNTIF(CORRIDA!$M:$M,$B24&amp;" d. "&amp;DM$2)+COUNTIF(CORRIDA!$M:$M,DM$2&amp;" d. "&amp;$B24)))</f>
        <v>0</v>
      </c>
      <c r="DN24" s="97" t="n">
        <f aca="false">IF($B24=DN$2,0,IF(COUNTIF(CORRIDA!$M:$M,$B24&amp;" d. "&amp;DN$2)+COUNTIF(CORRIDA!$M:$M,DN$2&amp;" d. "&amp;$B24)=0,0,COUNTIF(CORRIDA!$M:$M,$B24&amp;" d. "&amp;DN$2)+COUNTIF(CORRIDA!$M:$M,DN$2&amp;" d. "&amp;$B24)))</f>
        <v>0</v>
      </c>
      <c r="DO24" s="97" t="n">
        <f aca="false">IF($B24=DO$2,0,IF(COUNTIF(CORRIDA!$M:$M,$B24&amp;" d. "&amp;DO$2)+COUNTIF(CORRIDA!$M:$M,DO$2&amp;" d. "&amp;$B24)=0,0,COUNTIF(CORRIDA!$M:$M,$B24&amp;" d. "&amp;DO$2)+COUNTIF(CORRIDA!$M:$M,DO$2&amp;" d. "&amp;$B24)))</f>
        <v>0</v>
      </c>
      <c r="DP24" s="97" t="n">
        <f aca="false">IF($B24=DP$2,0,IF(COUNTIF(CORRIDA!$M:$M,$B24&amp;" d. "&amp;DP$2)+COUNTIF(CORRIDA!$M:$M,DP$2&amp;" d. "&amp;$B24)=0,0,COUNTIF(CORRIDA!$M:$M,$B24&amp;" d. "&amp;DP$2)+COUNTIF(CORRIDA!$M:$M,DP$2&amp;" d. "&amp;$B24)))</f>
        <v>0</v>
      </c>
      <c r="DQ24" s="97" t="n">
        <f aca="false">IF($B24=DQ$2,0,IF(COUNTIF(CORRIDA!$M:$M,$B24&amp;" d. "&amp;DQ$2)+COUNTIF(CORRIDA!$M:$M,DQ$2&amp;" d. "&amp;$B24)=0,0,COUNTIF(CORRIDA!$M:$M,$B24&amp;" d. "&amp;DQ$2)+COUNTIF(CORRIDA!$M:$M,DQ$2&amp;" d. "&amp;$B24)))</f>
        <v>0</v>
      </c>
      <c r="DR24" s="97" t="n">
        <f aca="false">IF($B24=DR$2,0,IF(COUNTIF(CORRIDA!$M:$M,$B24&amp;" d. "&amp;DR$2)+COUNTIF(CORRIDA!$M:$M,DR$2&amp;" d. "&amp;$B24)=0,0,COUNTIF(CORRIDA!$M:$M,$B24&amp;" d. "&amp;DR$2)+COUNTIF(CORRIDA!$M:$M,DR$2&amp;" d. "&amp;$B24)))</f>
        <v>0</v>
      </c>
      <c r="DS24" s="97" t="n">
        <f aca="false">IF($B24=DS$2,0,IF(COUNTIF(CORRIDA!$M:$M,$B24&amp;" d. "&amp;DS$2)+COUNTIF(CORRIDA!$M:$M,DS$2&amp;" d. "&amp;$B24)=0,0,COUNTIF(CORRIDA!$M:$M,$B24&amp;" d. "&amp;DS$2)+COUNTIF(CORRIDA!$M:$M,DS$2&amp;" d. "&amp;$B24)))</f>
        <v>0</v>
      </c>
      <c r="DT24" s="97" t="n">
        <f aca="false">IF($B24=DT$2,0,IF(COUNTIF(CORRIDA!$M:$M,$B24&amp;" d. "&amp;DT$2)+COUNTIF(CORRIDA!$M:$M,DT$2&amp;" d. "&amp;$B24)=0,0,COUNTIF(CORRIDA!$M:$M,$B24&amp;" d. "&amp;DT$2)+COUNTIF(CORRIDA!$M:$M,DT$2&amp;" d. "&amp;$B24)))</f>
        <v>0</v>
      </c>
      <c r="DU24" s="97" t="n">
        <f aca="false">IF($B24=DU$2,0,IF(COUNTIF(CORRIDA!$M:$M,$B24&amp;" d. "&amp;DU$2)+COUNTIF(CORRIDA!$M:$M,DU$2&amp;" d. "&amp;$B24)=0,0,COUNTIF(CORRIDA!$M:$M,$B24&amp;" d. "&amp;DU$2)+COUNTIF(CORRIDA!$M:$M,DU$2&amp;" d. "&amp;$B24)))</f>
        <v>0</v>
      </c>
      <c r="DV24" s="97" t="n">
        <f aca="false">IF($B24=DV$2,0,IF(COUNTIF(CORRIDA!$M:$M,$B24&amp;" d. "&amp;DV$2)+COUNTIF(CORRIDA!$M:$M,DV$2&amp;" d. "&amp;$B24)=0,0,COUNTIF(CORRIDA!$M:$M,$B24&amp;" d. "&amp;DV$2)+COUNTIF(CORRIDA!$M:$M,DV$2&amp;" d. "&amp;$B24)))</f>
        <v>1</v>
      </c>
      <c r="DW24" s="97" t="n">
        <f aca="false">IF($B24=DW$2,0,IF(COUNTIF(CORRIDA!$M:$M,$B24&amp;" d. "&amp;DW$2)+COUNTIF(CORRIDA!$M:$M,DW$2&amp;" d. "&amp;$B24)=0,0,COUNTIF(CORRIDA!$M:$M,$B24&amp;" d. "&amp;DW$2)+COUNTIF(CORRIDA!$M:$M,DW$2&amp;" d. "&amp;$B24)))</f>
        <v>0</v>
      </c>
      <c r="DX24" s="97" t="n">
        <f aca="false">IF($B24=DX$2,0,IF(COUNTIF(CORRIDA!$M:$M,$B24&amp;" d. "&amp;DX$2)+COUNTIF(CORRIDA!$M:$M,DX$2&amp;" d. "&amp;$B24)=0,0,COUNTIF(CORRIDA!$M:$M,$B24&amp;" d. "&amp;DX$2)+COUNTIF(CORRIDA!$M:$M,DX$2&amp;" d. "&amp;$B24)))</f>
        <v>0</v>
      </c>
      <c r="DY24" s="97" t="n">
        <f aca="false">IF($B24=DY$2,0,IF(COUNTIF(CORRIDA!$M:$M,$B24&amp;" d. "&amp;DY$2)+COUNTIF(CORRIDA!$M:$M,DY$2&amp;" d. "&amp;$B24)=0,0,COUNTIF(CORRIDA!$M:$M,$B24&amp;" d. "&amp;DY$2)+COUNTIF(CORRIDA!$M:$M,DY$2&amp;" d. "&amp;$B24)))</f>
        <v>0</v>
      </c>
      <c r="DZ24" s="97" t="n">
        <f aca="false">IF($B24=DZ$2,0,IF(COUNTIF(CORRIDA!$M:$M,$B24&amp;" d. "&amp;DZ$2)+COUNTIF(CORRIDA!$M:$M,DZ$2&amp;" d. "&amp;$B24)=0,0,COUNTIF(CORRIDA!$M:$M,$B24&amp;" d. "&amp;DZ$2)+COUNTIF(CORRIDA!$M:$M,DZ$2&amp;" d. "&amp;$B24)))</f>
        <v>0</v>
      </c>
      <c r="EA24" s="97" t="n">
        <f aca="false">IF($B24=EA$2,0,IF(COUNTIF(CORRIDA!$M:$M,$B24&amp;" d. "&amp;EA$2)+COUNTIF(CORRIDA!$M:$M,EA$2&amp;" d. "&amp;$B24)=0,0,COUNTIF(CORRIDA!$M:$M,$B24&amp;" d. "&amp;EA$2)+COUNTIF(CORRIDA!$M:$M,EA$2&amp;" d. "&amp;$B24)))</f>
        <v>0</v>
      </c>
      <c r="EB24" s="97" t="n">
        <f aca="false">IF($B24=EB$2,0,IF(COUNTIF(CORRIDA!$M:$M,$B24&amp;" d. "&amp;EB$2)+COUNTIF(CORRIDA!$M:$M,EB$2&amp;" d. "&amp;$B24)=0,0,COUNTIF(CORRIDA!$M:$M,$B24&amp;" d. "&amp;EB$2)+COUNTIF(CORRIDA!$M:$M,EB$2&amp;" d. "&amp;$B24)))</f>
        <v>0</v>
      </c>
      <c r="EC24" s="97" t="n">
        <f aca="false">IF($B24=EC$2,0,IF(COUNTIF(CORRIDA!$M:$M,$B24&amp;" d. "&amp;EC$2)+COUNTIF(CORRIDA!$M:$M,EC$2&amp;" d. "&amp;$B24)=0,0,COUNTIF(CORRIDA!$M:$M,$B24&amp;" d. "&amp;EC$2)+COUNTIF(CORRIDA!$M:$M,EC$2&amp;" d. "&amp;$B24)))</f>
        <v>0</v>
      </c>
      <c r="ED24" s="97" t="n">
        <f aca="false">IF($B24=ED$2,0,IF(COUNTIF(CORRIDA!$M:$M,$B24&amp;" d. "&amp;ED$2)+COUNTIF(CORRIDA!$M:$M,ED$2&amp;" d. "&amp;$B24)=0,0,COUNTIF(CORRIDA!$M:$M,$B24&amp;" d. "&amp;ED$2)+COUNTIF(CORRIDA!$M:$M,ED$2&amp;" d. "&amp;$B24)))</f>
        <v>0</v>
      </c>
      <c r="EE24" s="97" t="n">
        <f aca="false">IF($B24=EE$2,0,IF(COUNTIF(CORRIDA!$M:$M,$B24&amp;" d. "&amp;EE$2)+COUNTIF(CORRIDA!$M:$M,EE$2&amp;" d. "&amp;$B24)=0,0,COUNTIF(CORRIDA!$M:$M,$B24&amp;" d. "&amp;EE$2)+COUNTIF(CORRIDA!$M:$M,EE$2&amp;" d. "&amp;$B24)))</f>
        <v>1</v>
      </c>
      <c r="EF24" s="97" t="n">
        <f aca="false">IF($B24=EF$2,0,IF(COUNTIF(CORRIDA!$M:$M,$B24&amp;" d. "&amp;EF$2)+COUNTIF(CORRIDA!$M:$M,EF$2&amp;" d. "&amp;$B24)=0,0,COUNTIF(CORRIDA!$M:$M,$B24&amp;" d. "&amp;EF$2)+COUNTIF(CORRIDA!$M:$M,EF$2&amp;" d. "&amp;$B24)))</f>
        <v>0</v>
      </c>
      <c r="EG24" s="97" t="n">
        <f aca="false">IF($B24=EG$2,0,IF(COUNTIF(CORRIDA!$M:$M,$B24&amp;" d. "&amp;EG$2)+COUNTIF(CORRIDA!$M:$M,EG$2&amp;" d. "&amp;$B24)=0,0,COUNTIF(CORRIDA!$M:$M,$B24&amp;" d. "&amp;EG$2)+COUNTIF(CORRIDA!$M:$M,EG$2&amp;" d. "&amp;$B24)))</f>
        <v>0</v>
      </c>
      <c r="EH24" s="97" t="n">
        <f aca="false">IF($B24=EH$2,0,IF(COUNTIF(CORRIDA!$M:$M,$B24&amp;" d. "&amp;EH$2)+COUNTIF(CORRIDA!$M:$M,EH$2&amp;" d. "&amp;$B24)=0,0,COUNTIF(CORRIDA!$M:$M,$B24&amp;" d. "&amp;EH$2)+COUNTIF(CORRIDA!$M:$M,EH$2&amp;" d. "&amp;$B24)))</f>
        <v>0</v>
      </c>
      <c r="EI24" s="97" t="n">
        <f aca="false">IF($B24=EI$2,0,IF(COUNTIF(CORRIDA!$M:$M,$B24&amp;" d. "&amp;EI$2)+COUNTIF(CORRIDA!$M:$M,EI$2&amp;" d. "&amp;$B24)=0,0,COUNTIF(CORRIDA!$M:$M,$B24&amp;" d. "&amp;EI$2)+COUNTIF(CORRIDA!$M:$M,EI$2&amp;" d. "&amp;$B24)))</f>
        <v>0</v>
      </c>
      <c r="EJ24" s="97" t="n">
        <f aca="false">IF($B24=EJ$2,0,IF(COUNTIF(CORRIDA!$M:$M,$B24&amp;" d. "&amp;EJ$2)+COUNTIF(CORRIDA!$M:$M,EJ$2&amp;" d. "&amp;$B24)=0,0,COUNTIF(CORRIDA!$M:$M,$B24&amp;" d. "&amp;EJ$2)+COUNTIF(CORRIDA!$M:$M,EJ$2&amp;" d. "&amp;$B24)))</f>
        <v>0</v>
      </c>
      <c r="EK24" s="97" t="n">
        <f aca="false">IF($B24=EK$2,0,IF(COUNTIF(CORRIDA!$M:$M,$B24&amp;" d. "&amp;EK$2)+COUNTIF(CORRIDA!$M:$M,EK$2&amp;" d. "&amp;$B24)=0,0,COUNTIF(CORRIDA!$M:$M,$B24&amp;" d. "&amp;EK$2)+COUNTIF(CORRIDA!$M:$M,EK$2&amp;" d. "&amp;$B24)))</f>
        <v>0</v>
      </c>
      <c r="EL24" s="97" t="n">
        <f aca="false">IF($B24=EL$2,0,IF(COUNTIF(CORRIDA!$M:$M,$B24&amp;" d. "&amp;EL$2)+COUNTIF(CORRIDA!$M:$M,EL$2&amp;" d. "&amp;$B24)=0,0,COUNTIF(CORRIDA!$M:$M,$B24&amp;" d. "&amp;EL$2)+COUNTIF(CORRIDA!$M:$M,EL$2&amp;" d. "&amp;$B24)))</f>
        <v>0</v>
      </c>
      <c r="EM24" s="97" t="n">
        <f aca="false">IF($B24=EM$2,0,IF(COUNTIF(CORRIDA!$M:$M,$B24&amp;" d. "&amp;EM$2)+COUNTIF(CORRIDA!$M:$M,EM$2&amp;" d. "&amp;$B24)=0,0,COUNTIF(CORRIDA!$M:$M,$B24&amp;" d. "&amp;EM$2)+COUNTIF(CORRIDA!$M:$M,EM$2&amp;" d. "&amp;$B24)))</f>
        <v>0</v>
      </c>
      <c r="EN24" s="97" t="n">
        <f aca="false">IF($B24=EN$2,0,IF(COUNTIF(CORRIDA!$M:$M,$B24&amp;" d. "&amp;EN$2)+COUNTIF(CORRIDA!$M:$M,EN$2&amp;" d. "&amp;$B24)=0,0,COUNTIF(CORRIDA!$M:$M,$B24&amp;" d. "&amp;EN$2)+COUNTIF(CORRIDA!$M:$M,EN$2&amp;" d. "&amp;$B24)))</f>
        <v>0</v>
      </c>
      <c r="EO24" s="97" t="n">
        <f aca="false">IF($B24=EO$2,0,IF(COUNTIF(CORRIDA!$M:$M,$B24&amp;" d. "&amp;EO$2)+COUNTIF(CORRIDA!$M:$M,EO$2&amp;" d. "&amp;$B24)=0,0,COUNTIF(CORRIDA!$M:$M,$B24&amp;" d. "&amp;EO$2)+COUNTIF(CORRIDA!$M:$M,EO$2&amp;" d. "&amp;$B24)))</f>
        <v>0</v>
      </c>
      <c r="EP24" s="97" t="n">
        <f aca="false">IF($B24=EP$2,0,IF(COUNTIF(CORRIDA!$M:$M,$B24&amp;" d. "&amp;EP$2)+COUNTIF(CORRIDA!$M:$M,EP$2&amp;" d. "&amp;$B24)=0,0,COUNTIF(CORRIDA!$M:$M,$B24&amp;" d. "&amp;EP$2)+COUNTIF(CORRIDA!$M:$M,EP$2&amp;" d. "&amp;$B24)))</f>
        <v>2</v>
      </c>
      <c r="EQ24" s="97" t="n">
        <f aca="false">IF($B24=EQ$2,0,IF(COUNTIF(CORRIDA!$M:$M,$B24&amp;" d. "&amp;EQ$2)+COUNTIF(CORRIDA!$M:$M,EQ$2&amp;" d. "&amp;$B24)=0,0,COUNTIF(CORRIDA!$M:$M,$B24&amp;" d. "&amp;EQ$2)+COUNTIF(CORRIDA!$M:$M,EQ$2&amp;" d. "&amp;$B24)))</f>
        <v>0</v>
      </c>
      <c r="ER24" s="97" t="n">
        <f aca="false">IF($B24=ER$2,0,IF(COUNTIF(CORRIDA!$M:$M,$B24&amp;" d. "&amp;ER$2)+COUNTIF(CORRIDA!$M:$M,ER$2&amp;" d. "&amp;$B24)=0,0,COUNTIF(CORRIDA!$M:$M,$B24&amp;" d. "&amp;ER$2)+COUNTIF(CORRIDA!$M:$M,ER$2&amp;" d. "&amp;$B24)))</f>
        <v>0</v>
      </c>
      <c r="ES24" s="97" t="n">
        <f aca="false">IF($B24=ES$2,0,IF(COUNTIF(CORRIDA!$M:$M,$B24&amp;" d. "&amp;ES$2)+COUNTIF(CORRIDA!$M:$M,ES$2&amp;" d. "&amp;$B24)=0,0,COUNTIF(CORRIDA!$M:$M,$B24&amp;" d. "&amp;ES$2)+COUNTIF(CORRIDA!$M:$M,ES$2&amp;" d. "&amp;$B24)))</f>
        <v>0</v>
      </c>
      <c r="ET24" s="97" t="n">
        <f aca="false">IF($B24=ET$2,0,IF(COUNTIF(CORRIDA!$M:$M,$B24&amp;" d. "&amp;ET$2)+COUNTIF(CORRIDA!$M:$M,ET$2&amp;" d. "&amp;$B24)=0,0,COUNTIF(CORRIDA!$M:$M,$B24&amp;" d. "&amp;ET$2)+COUNTIF(CORRIDA!$M:$M,ET$2&amp;" d. "&amp;$B24)))</f>
        <v>0</v>
      </c>
      <c r="EU24" s="97" t="n">
        <f aca="false">IF($B24=EU$2,0,IF(COUNTIF(CORRIDA!$M:$M,$B24&amp;" d. "&amp;EU$2)+COUNTIF(CORRIDA!$M:$M,EU$2&amp;" d. "&amp;$B24)=0,0,COUNTIF(CORRIDA!$M:$M,$B24&amp;" d. "&amp;EU$2)+COUNTIF(CORRIDA!$M:$M,EU$2&amp;" d. "&amp;$B24)))</f>
        <v>0</v>
      </c>
      <c r="EV24" s="97" t="n">
        <f aca="false">IF($B24=EV$2,0,IF(COUNTIF(CORRIDA!$M:$M,$B24&amp;" d. "&amp;EV$2)+COUNTIF(CORRIDA!$M:$M,EV$2&amp;" d. "&amp;$B24)=0,0,COUNTIF(CORRIDA!$M:$M,$B24&amp;" d. "&amp;EV$2)+COUNTIF(CORRIDA!$M:$M,EV$2&amp;" d. "&amp;$B24)))</f>
        <v>0</v>
      </c>
      <c r="EW24" s="97" t="n">
        <f aca="false">IF($B24=EW$2,0,IF(COUNTIF(CORRIDA!$M:$M,$B24&amp;" d. "&amp;EW$2)+COUNTIF(CORRIDA!$M:$M,EW$2&amp;" d. "&amp;$B24)=0,0,COUNTIF(CORRIDA!$M:$M,$B24&amp;" d. "&amp;EW$2)+COUNTIF(CORRIDA!$M:$M,EW$2&amp;" d. "&amp;$B24)))</f>
        <v>0</v>
      </c>
      <c r="EX24" s="97" t="n">
        <f aca="false">IF($B24=EX$2,0,IF(COUNTIF(CORRIDA!$M:$M,$B24&amp;" d. "&amp;EX$2)+COUNTIF(CORRIDA!$M:$M,EX$2&amp;" d. "&amp;$B24)=0,0,COUNTIF(CORRIDA!$M:$M,$B24&amp;" d. "&amp;EX$2)+COUNTIF(CORRIDA!$M:$M,EX$2&amp;" d. "&amp;$B24)))</f>
        <v>0</v>
      </c>
      <c r="EY24" s="97" t="n">
        <f aca="false">IF($B24=EY$2,0,IF(COUNTIF(CORRIDA!$M:$M,$B24&amp;" d. "&amp;EY$2)+COUNTIF(CORRIDA!$M:$M,EY$2&amp;" d. "&amp;$B24)=0,0,COUNTIF(CORRIDA!$M:$M,$B24&amp;" d. "&amp;EY$2)+COUNTIF(CORRIDA!$M:$M,EY$2&amp;" d. "&amp;$B24)))</f>
        <v>0</v>
      </c>
      <c r="EZ24" s="97" t="n">
        <f aca="false">IF($B24=EZ$2,0,IF(COUNTIF(CORRIDA!$M:$M,$B24&amp;" d. "&amp;EZ$2)+COUNTIF(CORRIDA!$M:$M,EZ$2&amp;" d. "&amp;$B24)=0,0,COUNTIF(CORRIDA!$M:$M,$B24&amp;" d. "&amp;EZ$2)+COUNTIF(CORRIDA!$M:$M,EZ$2&amp;" d. "&amp;$B24)))</f>
        <v>0</v>
      </c>
      <c r="FA24" s="97" t="n">
        <f aca="false">IF($B24=FA$2,0,IF(COUNTIF(CORRIDA!$M:$M,$B24&amp;" d. "&amp;FA$2)+COUNTIF(CORRIDA!$M:$M,FA$2&amp;" d. "&amp;$B24)=0,0,COUNTIF(CORRIDA!$M:$M,$B24&amp;" d. "&amp;FA$2)+COUNTIF(CORRIDA!$M:$M,FA$2&amp;" d. "&amp;$B24)))</f>
        <v>0</v>
      </c>
      <c r="FB24" s="97" t="n">
        <f aca="false">IF($B24=FB$2,0,IF(COUNTIF(CORRIDA!$M:$M,$B24&amp;" d. "&amp;FB$2)+COUNTIF(CORRIDA!$M:$M,FB$2&amp;" d. "&amp;$B24)=0,0,COUNTIF(CORRIDA!$M:$M,$B24&amp;" d. "&amp;FB$2)+COUNTIF(CORRIDA!$M:$M,FB$2&amp;" d. "&amp;$B24)))</f>
        <v>1</v>
      </c>
      <c r="FC24" s="97" t="n">
        <f aca="false">IF($B24=FC$2,0,IF(COUNTIF(CORRIDA!$M:$M,$B24&amp;" d. "&amp;FC$2)+COUNTIF(CORRIDA!$M:$M,FC$2&amp;" d. "&amp;$B24)=0,0,COUNTIF(CORRIDA!$M:$M,$B24&amp;" d. "&amp;FC$2)+COUNTIF(CORRIDA!$M:$M,FC$2&amp;" d. "&amp;$B24)))</f>
        <v>0</v>
      </c>
      <c r="FD24" s="97" t="n">
        <f aca="false">IF($B24=FD$2,0,IF(COUNTIF(CORRIDA!$M:$M,$B24&amp;" d. "&amp;FD$2)+COUNTIF(CORRIDA!$M:$M,FD$2&amp;" d. "&amp;$B24)=0,0,COUNTIF(CORRIDA!$M:$M,$B24&amp;" d. "&amp;FD$2)+COUNTIF(CORRIDA!$M:$M,FD$2&amp;" d. "&amp;$B24)))</f>
        <v>0</v>
      </c>
      <c r="FE24" s="97" t="n">
        <f aca="false">IF($B24=FE$2,0,IF(COUNTIF(CORRIDA!$M:$M,$B24&amp;" d. "&amp;FE$2)+COUNTIF(CORRIDA!$M:$M,FE$2&amp;" d. "&amp;$B24)=0,0,COUNTIF(CORRIDA!$M:$M,$B24&amp;" d. "&amp;FE$2)+COUNTIF(CORRIDA!$M:$M,FE$2&amp;" d. "&amp;$B24)))</f>
        <v>0</v>
      </c>
      <c r="FF24" s="97" t="n">
        <f aca="false">IF($B24=FF$2,0,IF(COUNTIF(CORRIDA!$M:$M,$B24&amp;" d. "&amp;FF$2)+COUNTIF(CORRIDA!$M:$M,FF$2&amp;" d. "&amp;$B24)=0,0,COUNTIF(CORRIDA!$M:$M,$B24&amp;" d. "&amp;FF$2)+COUNTIF(CORRIDA!$M:$M,FF$2&amp;" d. "&amp;$B24)))</f>
        <v>0</v>
      </c>
      <c r="FG24" s="89" t="n">
        <f aca="false">SUM(DI24:EW24)</f>
        <v>4</v>
      </c>
      <c r="FH24" s="94"/>
      <c r="FI24" s="87" t="str">
        <f aca="false">BE24</f>
        <v>Ivan</v>
      </c>
      <c r="FJ24" s="95" t="n">
        <f aca="false">COUNTIF(BF24:DC24,"&gt;0")</f>
        <v>4</v>
      </c>
      <c r="FK24" s="95" t="n">
        <f aca="false">AVERAGE(BF24:DC24)</f>
        <v>1.25</v>
      </c>
      <c r="FL24" s="95" t="n">
        <f aca="false">_xlfn.STDEV.P(BF24:DC24)</f>
        <v>0.433012701892219</v>
      </c>
    </row>
    <row r="25" customFormat="false" ht="12.75" hidden="false" customHeight="false" outlineLevel="0" collapsed="false">
      <c r="B25" s="87" t="str">
        <f aca="false">INTRO!B25</f>
        <v>Juan</v>
      </c>
      <c r="C25" s="88" t="str">
        <f aca="false">IF($B25=C$2,"-",IF(COUNTIF(CORRIDA!$M:$M,$B25&amp;" d. "&amp;C$2)=0,"",COUNTIF(CORRIDA!$M:$M,$B25&amp;" d. "&amp;C$2)))</f>
        <v/>
      </c>
      <c r="D25" s="88" t="str">
        <f aca="false">IF($B25=D$2,"-",IF(COUNTIF(CORRIDA!$M:$M,$B25&amp;" d. "&amp;D$2)=0,"",COUNTIF(CORRIDA!$M:$M,$B25&amp;" d. "&amp;D$2)))</f>
        <v/>
      </c>
      <c r="E25" s="88" t="str">
        <f aca="false">IF($B25=E$2,"-",IF(COUNTIF(CORRIDA!$M:$M,$B25&amp;" d. "&amp;E$2)=0,"",COUNTIF(CORRIDA!$M:$M,$B25&amp;" d. "&amp;E$2)))</f>
        <v/>
      </c>
      <c r="F25" s="88" t="str">
        <f aca="false">IF($B25=F$2,"-",IF(COUNTIF(CORRIDA!$M:$M,$B25&amp;" d. "&amp;F$2)=0,"",COUNTIF(CORRIDA!$M:$M,$B25&amp;" d. "&amp;F$2)))</f>
        <v/>
      </c>
      <c r="G25" s="88" t="str">
        <f aca="false">IF($B25=G$2,"-",IF(COUNTIF(CORRIDA!$M:$M,$B25&amp;" d. "&amp;G$2)=0,"",COUNTIF(CORRIDA!$M:$M,$B25&amp;" d. "&amp;G$2)))</f>
        <v/>
      </c>
      <c r="H25" s="88" t="str">
        <f aca="false">IF($B25=H$2,"-",IF(COUNTIF(CORRIDA!$M:$M,$B25&amp;" d. "&amp;H$2)=0,"",COUNTIF(CORRIDA!$M:$M,$B25&amp;" d. "&amp;H$2)))</f>
        <v/>
      </c>
      <c r="I25" s="88" t="str">
        <f aca="false">IF($B25=I$2,"-",IF(COUNTIF(CORRIDA!$M:$M,$B25&amp;" d. "&amp;I$2)=0,"",COUNTIF(CORRIDA!$M:$M,$B25&amp;" d. "&amp;I$2)))</f>
        <v/>
      </c>
      <c r="J25" s="88" t="str">
        <f aca="false">IF($B25=J$2,"-",IF(COUNTIF(CORRIDA!$M:$M,$B25&amp;" d. "&amp;J$2)=0,"",COUNTIF(CORRIDA!$M:$M,$B25&amp;" d. "&amp;J$2)))</f>
        <v/>
      </c>
      <c r="K25" s="88" t="str">
        <f aca="false">IF($B25=K$2,"-",IF(COUNTIF(CORRIDA!$M:$M,$B25&amp;" d. "&amp;K$2)=0,"",COUNTIF(CORRIDA!$M:$M,$B25&amp;" d. "&amp;K$2)))</f>
        <v/>
      </c>
      <c r="L25" s="88" t="str">
        <f aca="false">IF($B25=L$2,"-",IF(COUNTIF(CORRIDA!$M:$M,$B25&amp;" d. "&amp;L$2)=0,"",COUNTIF(CORRIDA!$M:$M,$B25&amp;" d. "&amp;L$2)))</f>
        <v/>
      </c>
      <c r="M25" s="88" t="str">
        <f aca="false">IF($B25=M$2,"-",IF(COUNTIF(CORRIDA!$M:$M,$B25&amp;" d. "&amp;M$2)=0,"",COUNTIF(CORRIDA!$M:$M,$B25&amp;" d. "&amp;M$2)))</f>
        <v/>
      </c>
      <c r="N25" s="88" t="str">
        <f aca="false">IF($B25=N$2,"-",IF(COUNTIF(CORRIDA!$M:$M,$B25&amp;" d. "&amp;N$2)=0,"",COUNTIF(CORRIDA!$M:$M,$B25&amp;" d. "&amp;N$2)))</f>
        <v/>
      </c>
      <c r="O25" s="88" t="str">
        <f aca="false">IF($B25=O$2,"-",IF(COUNTIF(CORRIDA!$M:$M,$B25&amp;" d. "&amp;O$2)=0,"",COUNTIF(CORRIDA!$M:$M,$B25&amp;" d. "&amp;O$2)))</f>
        <v/>
      </c>
      <c r="P25" s="88" t="str">
        <f aca="false">IF($B25=P$2,"-",IF(COUNTIF(CORRIDA!$M:$M,$B25&amp;" d. "&amp;P$2)=0,"",COUNTIF(CORRIDA!$M:$M,$B25&amp;" d. "&amp;P$2)))</f>
        <v/>
      </c>
      <c r="Q25" s="88" t="str">
        <f aca="false">IF($B25=Q$2,"-",IF(COUNTIF(CORRIDA!$M:$M,$B25&amp;" d. "&amp;Q$2)=0,"",COUNTIF(CORRIDA!$M:$M,$B25&amp;" d. "&amp;Q$2)))</f>
        <v/>
      </c>
      <c r="R25" s="88" t="str">
        <f aca="false">IF($B25=R$2,"-",IF(COUNTIF(CORRIDA!$M:$M,$B25&amp;" d. "&amp;R$2)=0,"",COUNTIF(CORRIDA!$M:$M,$B25&amp;" d. "&amp;R$2)))</f>
        <v/>
      </c>
      <c r="S25" s="88" t="str">
        <f aca="false">IF($B25=S$2,"-",IF(COUNTIF(CORRIDA!$M:$M,$B25&amp;" d. "&amp;S$2)=0,"",COUNTIF(CORRIDA!$M:$M,$B25&amp;" d. "&amp;S$2)))</f>
        <v/>
      </c>
      <c r="T25" s="88" t="str">
        <f aca="false">IF($B25=T$2,"-",IF(COUNTIF(CORRIDA!$M:$M,$B25&amp;" d. "&amp;T$2)=0,"",COUNTIF(CORRIDA!$M:$M,$B25&amp;" d. "&amp;T$2)))</f>
        <v/>
      </c>
      <c r="U25" s="88" t="str">
        <f aca="false">IF($B25=U$2,"-",IF(COUNTIF(CORRIDA!$M:$M,$B25&amp;" d. "&amp;U$2)=0,"",COUNTIF(CORRIDA!$M:$M,$B25&amp;" d. "&amp;U$2)))</f>
        <v/>
      </c>
      <c r="V25" s="88" t="str">
        <f aca="false">IF($B25=V$2,"-",IF(COUNTIF(CORRIDA!$M:$M,$B25&amp;" d. "&amp;V$2)=0,"",COUNTIF(CORRIDA!$M:$M,$B25&amp;" d. "&amp;V$2)))</f>
        <v/>
      </c>
      <c r="W25" s="88" t="str">
        <f aca="false">IF($B25=W$2,"-",IF(COUNTIF(CORRIDA!$M:$M,$B25&amp;" d. "&amp;W$2)=0,"",COUNTIF(CORRIDA!$M:$M,$B25&amp;" d. "&amp;W$2)))</f>
        <v/>
      </c>
      <c r="X25" s="88" t="str">
        <f aca="false">IF($B25=X$2,"-",IF(COUNTIF(CORRIDA!$M:$M,$B25&amp;" d. "&amp;X$2)=0,"",COUNTIF(CORRIDA!$M:$M,$B25&amp;" d. "&amp;X$2)))</f>
        <v/>
      </c>
      <c r="Y25" s="88" t="str">
        <f aca="false">IF($B25=Y$2,"-",IF(COUNTIF(CORRIDA!$M:$M,$B25&amp;" d. "&amp;Y$2)=0,"",COUNTIF(CORRIDA!$M:$M,$B25&amp;" d. "&amp;Y$2)))</f>
        <v>-</v>
      </c>
      <c r="Z25" s="88" t="str">
        <f aca="false">IF($B25=Z$2,"-",IF(COUNTIF(CORRIDA!$M:$M,$B25&amp;" d. "&amp;Z$2)=0,"",COUNTIF(CORRIDA!$M:$M,$B25&amp;" d. "&amp;Z$2)))</f>
        <v/>
      </c>
      <c r="AA25" s="88" t="str">
        <f aca="false">IF($B25=AA$2,"-",IF(COUNTIF(CORRIDA!$M:$M,$B25&amp;" d. "&amp;AA$2)=0,"",COUNTIF(CORRIDA!$M:$M,$B25&amp;" d. "&amp;AA$2)))</f>
        <v/>
      </c>
      <c r="AB25" s="88" t="str">
        <f aca="false">IF($B25=AB$2,"-",IF(COUNTIF(CORRIDA!$M:$M,$B25&amp;" d. "&amp;AB$2)=0,"",COUNTIF(CORRIDA!$M:$M,$B25&amp;" d. "&amp;AB$2)))</f>
        <v/>
      </c>
      <c r="AC25" s="88" t="str">
        <f aca="false">IF($B25=AC$2,"-",IF(COUNTIF(CORRIDA!$M:$M,$B25&amp;" d. "&amp;AC$2)=0,"",COUNTIF(CORRIDA!$M:$M,$B25&amp;" d. "&amp;AC$2)))</f>
        <v/>
      </c>
      <c r="AD25" s="88" t="str">
        <f aca="false">IF($B25=AD$2,"-",IF(COUNTIF(CORRIDA!$M:$M,$B25&amp;" d. "&amp;AD$2)=0,"",COUNTIF(CORRIDA!$M:$M,$B25&amp;" d. "&amp;AD$2)))</f>
        <v/>
      </c>
      <c r="AE25" s="88" t="str">
        <f aca="false">IF($B25=AE$2,"-",IF(COUNTIF(CORRIDA!$M:$M,$B25&amp;" d. "&amp;AE$2)=0,"",COUNTIF(CORRIDA!$M:$M,$B25&amp;" d. "&amp;AE$2)))</f>
        <v/>
      </c>
      <c r="AF25" s="88" t="str">
        <f aca="false">IF($B25=AF$2,"-",IF(COUNTIF(CORRIDA!$M:$M,$B25&amp;" d. "&amp;AF$2)=0,"",COUNTIF(CORRIDA!$M:$M,$B25&amp;" d. "&amp;AF$2)))</f>
        <v/>
      </c>
      <c r="AG25" s="88" t="str">
        <f aca="false">IF($B25=AG$2,"-",IF(COUNTIF(CORRIDA!$M:$M,$B25&amp;" d. "&amp;AG$2)=0,"",COUNTIF(CORRIDA!$M:$M,$B25&amp;" d. "&amp;AG$2)))</f>
        <v/>
      </c>
      <c r="AH25" s="88" t="str">
        <f aca="false">IF($B25=AH$2,"-",IF(COUNTIF(CORRIDA!$M:$M,$B25&amp;" d. "&amp;AH$2)=0,"",COUNTIF(CORRIDA!$M:$M,$B25&amp;" d. "&amp;AH$2)))</f>
        <v/>
      </c>
      <c r="AI25" s="88" t="str">
        <f aca="false">IF($B25=AI$2,"-",IF(COUNTIF(CORRIDA!$M:$M,$B25&amp;" d. "&amp;AI$2)=0,"",COUNTIF(CORRIDA!$M:$M,$B25&amp;" d. "&amp;AI$2)))</f>
        <v/>
      </c>
      <c r="AJ25" s="88" t="str">
        <f aca="false">IF($B25=AJ$2,"-",IF(COUNTIF(CORRIDA!$M:$M,$B25&amp;" d. "&amp;AJ$2)=0,"",COUNTIF(CORRIDA!$M:$M,$B25&amp;" d. "&amp;AJ$2)))</f>
        <v/>
      </c>
      <c r="AK25" s="88" t="str">
        <f aca="false">IF($B25=AK$2,"-",IF(COUNTIF(CORRIDA!$M:$M,$B25&amp;" d. "&amp;AK$2)=0,"",COUNTIF(CORRIDA!$M:$M,$B25&amp;" d. "&amp;AK$2)))</f>
        <v/>
      </c>
      <c r="AL25" s="88" t="str">
        <f aca="false">IF($B25=AL$2,"-",IF(COUNTIF(CORRIDA!$M:$M,$B25&amp;" d. "&amp;AL$2)=0,"",COUNTIF(CORRIDA!$M:$M,$B25&amp;" d. "&amp;AL$2)))</f>
        <v/>
      </c>
      <c r="AM25" s="88" t="str">
        <f aca="false">IF($B25=AM$2,"-",IF(COUNTIF(CORRIDA!$M:$M,$B25&amp;" d. "&amp;AM$2)=0,"",COUNTIF(CORRIDA!$M:$M,$B25&amp;" d. "&amp;AM$2)))</f>
        <v/>
      </c>
      <c r="AN25" s="88" t="str">
        <f aca="false">IF($B25=AN$2,"-",IF(COUNTIF(CORRIDA!$M:$M,$B25&amp;" d. "&amp;AN$2)=0,"",COUNTIF(CORRIDA!$M:$M,$B25&amp;" d. "&amp;AN$2)))</f>
        <v/>
      </c>
      <c r="AO25" s="88" t="str">
        <f aca="false">IF($B25=AO$2,"-",IF(COUNTIF(CORRIDA!$M:$M,$B25&amp;" d. "&amp;AO$2)=0,"",COUNTIF(CORRIDA!$M:$M,$B25&amp;" d. "&amp;AO$2)))</f>
        <v/>
      </c>
      <c r="AP25" s="88" t="str">
        <f aca="false">IF($B25=AP$2,"-",IF(COUNTIF(CORRIDA!$M:$M,$B25&amp;" d. "&amp;AP$2)=0,"",COUNTIF(CORRIDA!$M:$M,$B25&amp;" d. "&amp;AP$2)))</f>
        <v/>
      </c>
      <c r="AQ25" s="88" t="str">
        <f aca="false">IF($B25=AQ$2,"-",IF(COUNTIF(CORRIDA!$M:$M,$B25&amp;" d. "&amp;AQ$2)=0,"",COUNTIF(CORRIDA!$M:$M,$B25&amp;" d. "&amp;AQ$2)))</f>
        <v/>
      </c>
      <c r="AR25" s="88" t="str">
        <f aca="false">IF($B25=AR$2,"-",IF(COUNTIF(CORRIDA!$M:$M,$B25&amp;" d. "&amp;AR$2)=0,"",COUNTIF(CORRIDA!$M:$M,$B25&amp;" d. "&amp;AR$2)))</f>
        <v/>
      </c>
      <c r="AS25" s="88" t="str">
        <f aca="false">IF($B25=AS$2,"-",IF(COUNTIF(CORRIDA!$M:$M,$B25&amp;" d. "&amp;AS$2)=0,"",COUNTIF(CORRIDA!$M:$M,$B25&amp;" d. "&amp;AS$2)))</f>
        <v/>
      </c>
      <c r="AT25" s="88" t="str">
        <f aca="false">IF($B25=AT$2,"-",IF(COUNTIF(CORRIDA!$M:$M,$B25&amp;" d. "&amp;AT$2)=0,"",COUNTIF(CORRIDA!$M:$M,$B25&amp;" d. "&amp;AT$2)))</f>
        <v/>
      </c>
      <c r="AU25" s="88" t="str">
        <f aca="false">IF($B25=AU$2,"-",IF(COUNTIF(CORRIDA!$M:$M,$B25&amp;" d. "&amp;AU$2)=0,"",COUNTIF(CORRIDA!$M:$M,$B25&amp;" d. "&amp;AU$2)))</f>
        <v/>
      </c>
      <c r="AV25" s="88" t="str">
        <f aca="false">IF($B25=AV$2,"-",IF(COUNTIF(CORRIDA!$M:$M,$B25&amp;" d. "&amp;AV$2)=0,"",COUNTIF(CORRIDA!$M:$M,$B25&amp;" d. "&amp;AV$2)))</f>
        <v/>
      </c>
      <c r="AW25" s="88" t="str">
        <f aca="false">IF($B25=AW$2,"-",IF(COUNTIF(CORRIDA!$M:$M,$B25&amp;" d. "&amp;AW$2)=0,"",COUNTIF(CORRIDA!$M:$M,$B25&amp;" d. "&amp;AW$2)))</f>
        <v/>
      </c>
      <c r="AX25" s="88" t="str">
        <f aca="false">IF($B25=AX$2,"-",IF(COUNTIF(CORRIDA!$M:$M,$B25&amp;" d. "&amp;AX$2)=0,"",COUNTIF(CORRIDA!$M:$M,$B25&amp;" d. "&amp;AX$2)))</f>
        <v/>
      </c>
      <c r="AY25" s="88" t="str">
        <f aca="false">IF($B25=AY$2,"-",IF(COUNTIF(CORRIDA!$M:$M,$B25&amp;" d. "&amp;AY$2)=0,"",COUNTIF(CORRIDA!$M:$M,$B25&amp;" d. "&amp;AY$2)))</f>
        <v/>
      </c>
      <c r="AZ25" s="88" t="str">
        <f aca="false">IF($B25=AZ$2,"-",IF(COUNTIF(CORRIDA!$M:$M,$B25&amp;" d. "&amp;AZ$2)=0,"",COUNTIF(CORRIDA!$M:$M,$B25&amp;" d. "&amp;AZ$2)))</f>
        <v/>
      </c>
      <c r="BA25" s="89" t="n">
        <f aca="false">SUM(C25:AZ25)</f>
        <v>0</v>
      </c>
      <c r="BE25" s="87" t="str">
        <f aca="false">B25</f>
        <v>Juan</v>
      </c>
      <c r="BF25" s="90" t="str">
        <f aca="false">IF($B25=BF$2,"-",IF(COUNTIF(CORRIDA!$M:$M,$B25&amp;" d. "&amp;BF$2)+COUNTIF(CORRIDA!$M:$M,BF$2&amp;" d. "&amp;$B25)=0,"",COUNTIF(CORRIDA!$M:$M,$B25&amp;" d. "&amp;BF$2)+COUNTIF(CORRIDA!$M:$M,BF$2&amp;" d. "&amp;$B25)))</f>
        <v/>
      </c>
      <c r="BG25" s="90" t="str">
        <f aca="false">IF($B25=BG$2,"-",IF(COUNTIF(CORRIDA!$M:$M,$B25&amp;" d. "&amp;BG$2)+COUNTIF(CORRIDA!$M:$M,BG$2&amp;" d. "&amp;$B25)=0,"",COUNTIF(CORRIDA!$M:$M,$B25&amp;" d. "&amp;BG$2)+COUNTIF(CORRIDA!$M:$M,BG$2&amp;" d. "&amp;$B25)))</f>
        <v/>
      </c>
      <c r="BH25" s="90" t="str">
        <f aca="false">IF($B25=BH$2,"-",IF(COUNTIF(CORRIDA!$M:$M,$B25&amp;" d. "&amp;BH$2)+COUNTIF(CORRIDA!$M:$M,BH$2&amp;" d. "&amp;$B25)=0,"",COUNTIF(CORRIDA!$M:$M,$B25&amp;" d. "&amp;BH$2)+COUNTIF(CORRIDA!$M:$M,BH$2&amp;" d. "&amp;$B25)))</f>
        <v/>
      </c>
      <c r="BI25" s="90" t="str">
        <f aca="false">IF($B25=BI$2,"-",IF(COUNTIF(CORRIDA!$M:$M,$B25&amp;" d. "&amp;BI$2)+COUNTIF(CORRIDA!$M:$M,BI$2&amp;" d. "&amp;$B25)=0,"",COUNTIF(CORRIDA!$M:$M,$B25&amp;" d. "&amp;BI$2)+COUNTIF(CORRIDA!$M:$M,BI$2&amp;" d. "&amp;$B25)))</f>
        <v/>
      </c>
      <c r="BJ25" s="90" t="str">
        <f aca="false">IF($B25=BJ$2,"-",IF(COUNTIF(CORRIDA!$M:$M,$B25&amp;" d. "&amp;BJ$2)+COUNTIF(CORRIDA!$M:$M,BJ$2&amp;" d. "&amp;$B25)=0,"",COUNTIF(CORRIDA!$M:$M,$B25&amp;" d. "&amp;BJ$2)+COUNTIF(CORRIDA!$M:$M,BJ$2&amp;" d. "&amp;$B25)))</f>
        <v/>
      </c>
      <c r="BK25" s="90" t="str">
        <f aca="false">IF($B25=BK$2,"-",IF(COUNTIF(CORRIDA!$M:$M,$B25&amp;" d. "&amp;BK$2)+COUNTIF(CORRIDA!$M:$M,BK$2&amp;" d. "&amp;$B25)=0,"",COUNTIF(CORRIDA!$M:$M,$B25&amp;" d. "&amp;BK$2)+COUNTIF(CORRIDA!$M:$M,BK$2&amp;" d. "&amp;$B25)))</f>
        <v/>
      </c>
      <c r="BL25" s="90" t="n">
        <f aca="false">IF($B25=BL$2,"-",IF(COUNTIF(CORRIDA!$M:$M,$B25&amp;" d. "&amp;BL$2)+COUNTIF(CORRIDA!$M:$M,BL$2&amp;" d. "&amp;$B25)=0,"",COUNTIF(CORRIDA!$M:$M,$B25&amp;" d. "&amp;BL$2)+COUNTIF(CORRIDA!$M:$M,BL$2&amp;" d. "&amp;$B25)))</f>
        <v>1</v>
      </c>
      <c r="BM25" s="90" t="str">
        <f aca="false">IF($B25=BM$2,"-",IF(COUNTIF(CORRIDA!$M:$M,$B25&amp;" d. "&amp;BM$2)+COUNTIF(CORRIDA!$M:$M,BM$2&amp;" d. "&amp;$B25)=0,"",COUNTIF(CORRIDA!$M:$M,$B25&amp;" d. "&amp;BM$2)+COUNTIF(CORRIDA!$M:$M,BM$2&amp;" d. "&amp;$B25)))</f>
        <v/>
      </c>
      <c r="BN25" s="90" t="str">
        <f aca="false">IF($B25=BN$2,"-",IF(COUNTIF(CORRIDA!$M:$M,$B25&amp;" d. "&amp;BN$2)+COUNTIF(CORRIDA!$M:$M,BN$2&amp;" d. "&amp;$B25)=0,"",COUNTIF(CORRIDA!$M:$M,$B25&amp;" d. "&amp;BN$2)+COUNTIF(CORRIDA!$M:$M,BN$2&amp;" d. "&amp;$B25)))</f>
        <v/>
      </c>
      <c r="BO25" s="90" t="str">
        <f aca="false">IF($B25=BO$2,"-",IF(COUNTIF(CORRIDA!$M:$M,$B25&amp;" d. "&amp;BO$2)+COUNTIF(CORRIDA!$M:$M,BO$2&amp;" d. "&amp;$B25)=0,"",COUNTIF(CORRIDA!$M:$M,$B25&amp;" d. "&amp;BO$2)+COUNTIF(CORRIDA!$M:$M,BO$2&amp;" d. "&amp;$B25)))</f>
        <v/>
      </c>
      <c r="BP25" s="90" t="n">
        <f aca="false">IF($B25=BP$2,"-",IF(COUNTIF(CORRIDA!$M:$M,$B25&amp;" d. "&amp;BP$2)+COUNTIF(CORRIDA!$M:$M,BP$2&amp;" d. "&amp;$B25)=0,"",COUNTIF(CORRIDA!$M:$M,$B25&amp;" d. "&amp;BP$2)+COUNTIF(CORRIDA!$M:$M,BP$2&amp;" d. "&amp;$B25)))</f>
        <v>1</v>
      </c>
      <c r="BQ25" s="90" t="str">
        <f aca="false">IF($B25=BQ$2,"-",IF(COUNTIF(CORRIDA!$M:$M,$B25&amp;" d. "&amp;BQ$2)+COUNTIF(CORRIDA!$M:$M,BQ$2&amp;" d. "&amp;$B25)=0,"",COUNTIF(CORRIDA!$M:$M,$B25&amp;" d. "&amp;BQ$2)+COUNTIF(CORRIDA!$M:$M,BQ$2&amp;" d. "&amp;$B25)))</f>
        <v/>
      </c>
      <c r="BR25" s="90" t="str">
        <f aca="false">IF($B25=BR$2,"-",IF(COUNTIF(CORRIDA!$M:$M,$B25&amp;" d. "&amp;BR$2)+COUNTIF(CORRIDA!$M:$M,BR$2&amp;" d. "&amp;$B25)=0,"",COUNTIF(CORRIDA!$M:$M,$B25&amp;" d. "&amp;BR$2)+COUNTIF(CORRIDA!$M:$M,BR$2&amp;" d. "&amp;$B25)))</f>
        <v/>
      </c>
      <c r="BS25" s="90" t="str">
        <f aca="false">IF($B25=BS$2,"-",IF(COUNTIF(CORRIDA!$M:$M,$B25&amp;" d. "&amp;BS$2)+COUNTIF(CORRIDA!$M:$M,BS$2&amp;" d. "&amp;$B25)=0,"",COUNTIF(CORRIDA!$M:$M,$B25&amp;" d. "&amp;BS$2)+COUNTIF(CORRIDA!$M:$M,BS$2&amp;" d. "&amp;$B25)))</f>
        <v/>
      </c>
      <c r="BT25" s="90" t="str">
        <f aca="false">IF($B25=BT$2,"-",IF(COUNTIF(CORRIDA!$M:$M,$B25&amp;" d. "&amp;BT$2)+COUNTIF(CORRIDA!$M:$M,BT$2&amp;" d. "&amp;$B25)=0,"",COUNTIF(CORRIDA!$M:$M,$B25&amp;" d. "&amp;BT$2)+COUNTIF(CORRIDA!$M:$M,BT$2&amp;" d. "&amp;$B25)))</f>
        <v/>
      </c>
      <c r="BU25" s="90" t="str">
        <f aca="false">IF($B25=BU$2,"-",IF(COUNTIF(CORRIDA!$M:$M,$B25&amp;" d. "&amp;BU$2)+COUNTIF(CORRIDA!$M:$M,BU$2&amp;" d. "&amp;$B25)=0,"",COUNTIF(CORRIDA!$M:$M,$B25&amp;" d. "&amp;BU$2)+COUNTIF(CORRIDA!$M:$M,BU$2&amp;" d. "&amp;$B25)))</f>
        <v/>
      </c>
      <c r="BV25" s="90" t="n">
        <f aca="false">IF($B25=BV$2,"-",IF(COUNTIF(CORRIDA!$M:$M,$B25&amp;" d. "&amp;BV$2)+COUNTIF(CORRIDA!$M:$M,BV$2&amp;" d. "&amp;$B25)=0,"",COUNTIF(CORRIDA!$M:$M,$B25&amp;" d. "&amp;BV$2)+COUNTIF(CORRIDA!$M:$M,BV$2&amp;" d. "&amp;$B25)))</f>
        <v>2</v>
      </c>
      <c r="BW25" s="90" t="str">
        <f aca="false">IF($B25=BW$2,"-",IF(COUNTIF(CORRIDA!$M:$M,$B25&amp;" d. "&amp;BW$2)+COUNTIF(CORRIDA!$M:$M,BW$2&amp;" d. "&amp;$B25)=0,"",COUNTIF(CORRIDA!$M:$M,$B25&amp;" d. "&amp;BW$2)+COUNTIF(CORRIDA!$M:$M,BW$2&amp;" d. "&amp;$B25)))</f>
        <v/>
      </c>
      <c r="BX25" s="90" t="str">
        <f aca="false">IF($B25=BX$2,"-",IF(COUNTIF(CORRIDA!$M:$M,$B25&amp;" d. "&amp;BX$2)+COUNTIF(CORRIDA!$M:$M,BX$2&amp;" d. "&amp;$B25)=0,"",COUNTIF(CORRIDA!$M:$M,$B25&amp;" d. "&amp;BX$2)+COUNTIF(CORRIDA!$M:$M,BX$2&amp;" d. "&amp;$B25)))</f>
        <v/>
      </c>
      <c r="BY25" s="90" t="str">
        <f aca="false">IF($B25=BY$2,"-",IF(COUNTIF(CORRIDA!$M:$M,$B25&amp;" d. "&amp;BY$2)+COUNTIF(CORRIDA!$M:$M,BY$2&amp;" d. "&amp;$B25)=0,"",COUNTIF(CORRIDA!$M:$M,$B25&amp;" d. "&amp;BY$2)+COUNTIF(CORRIDA!$M:$M,BY$2&amp;" d. "&amp;$B25)))</f>
        <v/>
      </c>
      <c r="BZ25" s="90" t="str">
        <f aca="false">IF($B25=BZ$2,"-",IF(COUNTIF(CORRIDA!$M:$M,$B25&amp;" d. "&amp;BZ$2)+COUNTIF(CORRIDA!$M:$M,BZ$2&amp;" d. "&amp;$B25)=0,"",COUNTIF(CORRIDA!$M:$M,$B25&amp;" d. "&amp;BZ$2)+COUNTIF(CORRIDA!$M:$M,BZ$2&amp;" d. "&amp;$B25)))</f>
        <v/>
      </c>
      <c r="CA25" s="90" t="n">
        <f aca="false">IF($B25=CA$2,"-",IF(COUNTIF(CORRIDA!$M:$M,$B25&amp;" d. "&amp;CA$2)+COUNTIF(CORRIDA!$M:$M,CA$2&amp;" d. "&amp;$B25)=0,"",COUNTIF(CORRIDA!$M:$M,$B25&amp;" d. "&amp;CA$2)+COUNTIF(CORRIDA!$M:$M,CA$2&amp;" d. "&amp;$B25)))</f>
        <v>1</v>
      </c>
      <c r="CB25" s="90" t="str">
        <f aca="false">IF($B25=CB$2,"-",IF(COUNTIF(CORRIDA!$M:$M,$B25&amp;" d. "&amp;CB$2)+COUNTIF(CORRIDA!$M:$M,CB$2&amp;" d. "&amp;$B25)=0,"",COUNTIF(CORRIDA!$M:$M,$B25&amp;" d. "&amp;CB$2)+COUNTIF(CORRIDA!$M:$M,CB$2&amp;" d. "&amp;$B25)))</f>
        <v>-</v>
      </c>
      <c r="CC25" s="90" t="str">
        <f aca="false">IF($B25=CC$2,"-",IF(COUNTIF(CORRIDA!$M:$M,$B25&amp;" d. "&amp;CC$2)+COUNTIF(CORRIDA!$M:$M,CC$2&amp;" d. "&amp;$B25)=0,"",COUNTIF(CORRIDA!$M:$M,$B25&amp;" d. "&amp;CC$2)+COUNTIF(CORRIDA!$M:$M,CC$2&amp;" d. "&amp;$B25)))</f>
        <v/>
      </c>
      <c r="CD25" s="90" t="str">
        <f aca="false">IF($B25=CD$2,"-",IF(COUNTIF(CORRIDA!$M:$M,$B25&amp;" d. "&amp;CD$2)+COUNTIF(CORRIDA!$M:$M,CD$2&amp;" d. "&amp;$B25)=0,"",COUNTIF(CORRIDA!$M:$M,$B25&amp;" d. "&amp;CD$2)+COUNTIF(CORRIDA!$M:$M,CD$2&amp;" d. "&amp;$B25)))</f>
        <v/>
      </c>
      <c r="CE25" s="90" t="str">
        <f aca="false">IF($B25=CE$2,"-",IF(COUNTIF(CORRIDA!$M:$M,$B25&amp;" d. "&amp;CE$2)+COUNTIF(CORRIDA!$M:$M,CE$2&amp;" d. "&amp;$B25)=0,"",COUNTIF(CORRIDA!$M:$M,$B25&amp;" d. "&amp;CE$2)+COUNTIF(CORRIDA!$M:$M,CE$2&amp;" d. "&amp;$B25)))</f>
        <v/>
      </c>
      <c r="CF25" s="90" t="str">
        <f aca="false">IF($B25=CF$2,"-",IF(COUNTIF(CORRIDA!$M:$M,$B25&amp;" d. "&amp;CF$2)+COUNTIF(CORRIDA!$M:$M,CF$2&amp;" d. "&amp;$B25)=0,"",COUNTIF(CORRIDA!$M:$M,$B25&amp;" d. "&amp;CF$2)+COUNTIF(CORRIDA!$M:$M,CF$2&amp;" d. "&amp;$B25)))</f>
        <v/>
      </c>
      <c r="CG25" s="90" t="str">
        <f aca="false">IF($B25=CG$2,"-",IF(COUNTIF(CORRIDA!$M:$M,$B25&amp;" d. "&amp;CG$2)+COUNTIF(CORRIDA!$M:$M,CG$2&amp;" d. "&amp;$B25)=0,"",COUNTIF(CORRIDA!$M:$M,$B25&amp;" d. "&amp;CG$2)+COUNTIF(CORRIDA!$M:$M,CG$2&amp;" d. "&amp;$B25)))</f>
        <v/>
      </c>
      <c r="CH25" s="90" t="str">
        <f aca="false">IF($B25=CH$2,"-",IF(COUNTIF(CORRIDA!$M:$M,$B25&amp;" d. "&amp;CH$2)+COUNTIF(CORRIDA!$M:$M,CH$2&amp;" d. "&amp;$B25)=0,"",COUNTIF(CORRIDA!$M:$M,$B25&amp;" d. "&amp;CH$2)+COUNTIF(CORRIDA!$M:$M,CH$2&amp;" d. "&amp;$B25)))</f>
        <v/>
      </c>
      <c r="CI25" s="90" t="str">
        <f aca="false">IF($B25=CI$2,"-",IF(COUNTIF(CORRIDA!$M:$M,$B25&amp;" d. "&amp;CI$2)+COUNTIF(CORRIDA!$M:$M,CI$2&amp;" d. "&amp;$B25)=0,"",COUNTIF(CORRIDA!$M:$M,$B25&amp;" d. "&amp;CI$2)+COUNTIF(CORRIDA!$M:$M,CI$2&amp;" d. "&amp;$B25)))</f>
        <v/>
      </c>
      <c r="CJ25" s="90" t="str">
        <f aca="false">IF($B25=CJ$2,"-",IF(COUNTIF(CORRIDA!$M:$M,$B25&amp;" d. "&amp;CJ$2)+COUNTIF(CORRIDA!$M:$M,CJ$2&amp;" d. "&amp;$B25)=0,"",COUNTIF(CORRIDA!$M:$M,$B25&amp;" d. "&amp;CJ$2)+COUNTIF(CORRIDA!$M:$M,CJ$2&amp;" d. "&amp;$B25)))</f>
        <v/>
      </c>
      <c r="CK25" s="90" t="str">
        <f aca="false">IF($B25=CK$2,"-",IF(COUNTIF(CORRIDA!$M:$M,$B25&amp;" d. "&amp;CK$2)+COUNTIF(CORRIDA!$M:$M,CK$2&amp;" d. "&amp;$B25)=0,"",COUNTIF(CORRIDA!$M:$M,$B25&amp;" d. "&amp;CK$2)+COUNTIF(CORRIDA!$M:$M,CK$2&amp;" d. "&amp;$B25)))</f>
        <v/>
      </c>
      <c r="CL25" s="90" t="str">
        <f aca="false">IF($B25=CL$2,"-",IF(COUNTIF(CORRIDA!$M:$M,$B25&amp;" d. "&amp;CL$2)+COUNTIF(CORRIDA!$M:$M,CL$2&amp;" d. "&amp;$B25)=0,"",COUNTIF(CORRIDA!$M:$M,$B25&amp;" d. "&amp;CL$2)+COUNTIF(CORRIDA!$M:$M,CL$2&amp;" d. "&amp;$B25)))</f>
        <v/>
      </c>
      <c r="CM25" s="90" t="str">
        <f aca="false">IF($B25=CM$2,"-",IF(COUNTIF(CORRIDA!$M:$M,$B25&amp;" d. "&amp;CM$2)+COUNTIF(CORRIDA!$M:$M,CM$2&amp;" d. "&amp;$B25)=0,"",COUNTIF(CORRIDA!$M:$M,$B25&amp;" d. "&amp;CM$2)+COUNTIF(CORRIDA!$M:$M,CM$2&amp;" d. "&amp;$B25)))</f>
        <v/>
      </c>
      <c r="CN25" s="90" t="str">
        <f aca="false">IF($B25=CN$2,"-",IF(COUNTIF(CORRIDA!$M:$M,$B25&amp;" d. "&amp;CN$2)+COUNTIF(CORRIDA!$M:$M,CN$2&amp;" d. "&amp;$B25)=0,"",COUNTIF(CORRIDA!$M:$M,$B25&amp;" d. "&amp;CN$2)+COUNTIF(CORRIDA!$M:$M,CN$2&amp;" d. "&amp;$B25)))</f>
        <v/>
      </c>
      <c r="CO25" s="90" t="str">
        <f aca="false">IF($B25=CO$2,"-",IF(COUNTIF(CORRIDA!$M:$M,$B25&amp;" d. "&amp;CO$2)+COUNTIF(CORRIDA!$M:$M,CO$2&amp;" d. "&amp;$B25)=0,"",COUNTIF(CORRIDA!$M:$M,$B25&amp;" d. "&amp;CO$2)+COUNTIF(CORRIDA!$M:$M,CO$2&amp;" d. "&amp;$B25)))</f>
        <v/>
      </c>
      <c r="CP25" s="90" t="str">
        <f aca="false">IF($B25=CP$2,"-",IF(COUNTIF(CORRIDA!$M:$M,$B25&amp;" d. "&amp;CP$2)+COUNTIF(CORRIDA!$M:$M,CP$2&amp;" d. "&amp;$B25)=0,"",COUNTIF(CORRIDA!$M:$M,$B25&amp;" d. "&amp;CP$2)+COUNTIF(CORRIDA!$M:$M,CP$2&amp;" d. "&amp;$B25)))</f>
        <v/>
      </c>
      <c r="CQ25" s="90" t="str">
        <f aca="false">IF($B25=CQ$2,"-",IF(COUNTIF(CORRIDA!$M:$M,$B25&amp;" d. "&amp;CQ$2)+COUNTIF(CORRIDA!$M:$M,CQ$2&amp;" d. "&amp;$B25)=0,"",COUNTIF(CORRIDA!$M:$M,$B25&amp;" d. "&amp;CQ$2)+COUNTIF(CORRIDA!$M:$M,CQ$2&amp;" d. "&amp;$B25)))</f>
        <v/>
      </c>
      <c r="CR25" s="90" t="str">
        <f aca="false">IF($B25=CR$2,"-",IF(COUNTIF(CORRIDA!$M:$M,$B25&amp;" d. "&amp;CR$2)+COUNTIF(CORRIDA!$M:$M,CR$2&amp;" d. "&amp;$B25)=0,"",COUNTIF(CORRIDA!$M:$M,$B25&amp;" d. "&amp;CR$2)+COUNTIF(CORRIDA!$M:$M,CR$2&amp;" d. "&amp;$B25)))</f>
        <v/>
      </c>
      <c r="CS25" s="90" t="str">
        <f aca="false">IF($B25=CS$2,"-",IF(COUNTIF(CORRIDA!$M:$M,$B25&amp;" d. "&amp;CS$2)+COUNTIF(CORRIDA!$M:$M,CS$2&amp;" d. "&amp;$B25)=0,"",COUNTIF(CORRIDA!$M:$M,$B25&amp;" d. "&amp;CS$2)+COUNTIF(CORRIDA!$M:$M,CS$2&amp;" d. "&amp;$B25)))</f>
        <v/>
      </c>
      <c r="CT25" s="90" t="n">
        <f aca="false">IF($B25=CT$2,"-",IF(COUNTIF(CORRIDA!$M:$M,$B25&amp;" d. "&amp;CT$2)+COUNTIF(CORRIDA!$M:$M,CT$2&amp;" d. "&amp;$B25)=0,"",COUNTIF(CORRIDA!$M:$M,$B25&amp;" d. "&amp;CT$2)+COUNTIF(CORRIDA!$M:$M,CT$2&amp;" d. "&amp;$B25)))</f>
        <v>1</v>
      </c>
      <c r="CU25" s="90" t="n">
        <f aca="false">IF($B25=CU$2,"-",IF(COUNTIF(CORRIDA!$M:$M,$B25&amp;" d. "&amp;CU$2)+COUNTIF(CORRIDA!$M:$M,CU$2&amp;" d. "&amp;$B25)=0,"",COUNTIF(CORRIDA!$M:$M,$B25&amp;" d. "&amp;CU$2)+COUNTIF(CORRIDA!$M:$M,CU$2&amp;" d. "&amp;$B25)))</f>
        <v>1</v>
      </c>
      <c r="CV25" s="90" t="str">
        <f aca="false">IF($B25=CV$2,"-",IF(COUNTIF(CORRIDA!$M:$M,$B25&amp;" d. "&amp;CV$2)+COUNTIF(CORRIDA!$M:$M,CV$2&amp;" d. "&amp;$B25)=0,"",COUNTIF(CORRIDA!$M:$M,$B25&amp;" d. "&amp;CV$2)+COUNTIF(CORRIDA!$M:$M,CV$2&amp;" d. "&amp;$B25)))</f>
        <v/>
      </c>
      <c r="CW25" s="90" t="str">
        <f aca="false">IF($B25=CW$2,"-",IF(COUNTIF(CORRIDA!$M:$M,$B25&amp;" d. "&amp;CW$2)+COUNTIF(CORRIDA!$M:$M,CW$2&amp;" d. "&amp;$B25)=0,"",COUNTIF(CORRIDA!$M:$M,$B25&amp;" d. "&amp;CW$2)+COUNTIF(CORRIDA!$M:$M,CW$2&amp;" d. "&amp;$B25)))</f>
        <v/>
      </c>
      <c r="CX25" s="90" t="str">
        <f aca="false">IF($B25=CX$2,"-",IF(COUNTIF(CORRIDA!$M:$M,$B25&amp;" d. "&amp;CX$2)+COUNTIF(CORRIDA!$M:$M,CX$2&amp;" d. "&amp;$B25)=0,"",COUNTIF(CORRIDA!$M:$M,$B25&amp;" d. "&amp;CX$2)+COUNTIF(CORRIDA!$M:$M,CX$2&amp;" d. "&amp;$B25)))</f>
        <v/>
      </c>
      <c r="CY25" s="90" t="str">
        <f aca="false">IF($B25=CY$2,"-",IF(COUNTIF(CORRIDA!$M:$M,$B25&amp;" d. "&amp;CY$2)+COUNTIF(CORRIDA!$M:$M,CY$2&amp;" d. "&amp;$B25)=0,"",COUNTIF(CORRIDA!$M:$M,$B25&amp;" d. "&amp;CY$2)+COUNTIF(CORRIDA!$M:$M,CY$2&amp;" d. "&amp;$B25)))</f>
        <v/>
      </c>
      <c r="CZ25" s="90" t="str">
        <f aca="false">IF($B25=CZ$2,"-",IF(COUNTIF(CORRIDA!$M:$M,$B25&amp;" d. "&amp;CZ$2)+COUNTIF(CORRIDA!$M:$M,CZ$2&amp;" d. "&amp;$B25)=0,"",COUNTIF(CORRIDA!$M:$M,$B25&amp;" d. "&amp;CZ$2)+COUNTIF(CORRIDA!$M:$M,CZ$2&amp;" d. "&amp;$B25)))</f>
        <v/>
      </c>
      <c r="DA25" s="90" t="str">
        <f aca="false">IF($B25=DA$2,"-",IF(COUNTIF(CORRIDA!$M:$M,$B25&amp;" d. "&amp;DA$2)+COUNTIF(CORRIDA!$M:$M,DA$2&amp;" d. "&amp;$B25)=0,"",COUNTIF(CORRIDA!$M:$M,$B25&amp;" d. "&amp;DA$2)+COUNTIF(CORRIDA!$M:$M,DA$2&amp;" d. "&amp;$B25)))</f>
        <v/>
      </c>
      <c r="DB25" s="90" t="str">
        <f aca="false">IF($B25=DB$2,"-",IF(COUNTIF(CORRIDA!$M:$M,$B25&amp;" d. "&amp;DB$2)+COUNTIF(CORRIDA!$M:$M,DB$2&amp;" d. "&amp;$B25)=0,"",COUNTIF(CORRIDA!$M:$M,$B25&amp;" d. "&amp;DB$2)+COUNTIF(CORRIDA!$M:$M,DB$2&amp;" d. "&amp;$B25)))</f>
        <v/>
      </c>
      <c r="DC25" s="90" t="str">
        <f aca="false">IF($B25=DC$2,"-",IF(COUNTIF(CORRIDA!$M:$M,$B25&amp;" d. "&amp;DC$2)+COUNTIF(CORRIDA!$M:$M,DC$2&amp;" d. "&amp;$B25)=0,"",COUNTIF(CORRIDA!$M:$M,$B25&amp;" d. "&amp;DC$2)+COUNTIF(CORRIDA!$M:$M,DC$2&amp;" d. "&amp;$B25)))</f>
        <v/>
      </c>
      <c r="DD25" s="89" t="n">
        <f aca="false">SUM(BF25:DC25)</f>
        <v>7</v>
      </c>
      <c r="DE25" s="91" t="n">
        <f aca="false">COUNTIF(BF25:DC25,"&gt;0")</f>
        <v>6</v>
      </c>
      <c r="DF25" s="92" t="n">
        <f aca="false">IF(COUNTIF(BF25:DC25,"&gt;0")&lt;10,0,QUOTIENT(COUNTIF(BF25:DC25,"&gt;0"),5)*50)</f>
        <v>0</v>
      </c>
      <c r="DG25" s="93"/>
      <c r="DH25" s="87" t="str">
        <f aca="false">BE25</f>
        <v>Juan</v>
      </c>
      <c r="DI25" s="90" t="n">
        <f aca="false">IF($B25=DI$2,0,IF(COUNTIF(CORRIDA!$M:$M,$B25&amp;" d. "&amp;DI$2)+COUNTIF(CORRIDA!$M:$M,DI$2&amp;" d. "&amp;$B25)=0,0,COUNTIF(CORRIDA!$M:$M,$B25&amp;" d. "&amp;DI$2)+COUNTIF(CORRIDA!$M:$M,DI$2&amp;" d. "&amp;$B25)))</f>
        <v>0</v>
      </c>
      <c r="DJ25" s="90" t="n">
        <f aca="false">IF($B25=DJ$2,0,IF(COUNTIF(CORRIDA!$M:$M,$B25&amp;" d. "&amp;DJ$2)+COUNTIF(CORRIDA!$M:$M,DJ$2&amp;" d. "&amp;$B25)=0,0,COUNTIF(CORRIDA!$M:$M,$B25&amp;" d. "&amp;DJ$2)+COUNTIF(CORRIDA!$M:$M,DJ$2&amp;" d. "&amp;$B25)))</f>
        <v>0</v>
      </c>
      <c r="DK25" s="90" t="n">
        <f aca="false">IF($B25=DK$2,0,IF(COUNTIF(CORRIDA!$M:$M,$B25&amp;" d. "&amp;DK$2)+COUNTIF(CORRIDA!$M:$M,DK$2&amp;" d. "&amp;$B25)=0,0,COUNTIF(CORRIDA!$M:$M,$B25&amp;" d. "&amp;DK$2)+COUNTIF(CORRIDA!$M:$M,DK$2&amp;" d. "&amp;$B25)))</f>
        <v>0</v>
      </c>
      <c r="DL25" s="90" t="n">
        <f aca="false">IF($B25=DL$2,0,IF(COUNTIF(CORRIDA!$M:$M,$B25&amp;" d. "&amp;DL$2)+COUNTIF(CORRIDA!$M:$M,DL$2&amp;" d. "&amp;$B25)=0,0,COUNTIF(CORRIDA!$M:$M,$B25&amp;" d. "&amp;DL$2)+COUNTIF(CORRIDA!$M:$M,DL$2&amp;" d. "&amp;$B25)))</f>
        <v>0</v>
      </c>
      <c r="DM25" s="90" t="n">
        <f aca="false">IF($B25=DM$2,0,IF(COUNTIF(CORRIDA!$M:$M,$B25&amp;" d. "&amp;DM$2)+COUNTIF(CORRIDA!$M:$M,DM$2&amp;" d. "&amp;$B25)=0,0,COUNTIF(CORRIDA!$M:$M,$B25&amp;" d. "&amp;DM$2)+COUNTIF(CORRIDA!$M:$M,DM$2&amp;" d. "&amp;$B25)))</f>
        <v>0</v>
      </c>
      <c r="DN25" s="90" t="n">
        <f aca="false">IF($B25=DN$2,0,IF(COUNTIF(CORRIDA!$M:$M,$B25&amp;" d. "&amp;DN$2)+COUNTIF(CORRIDA!$M:$M,DN$2&amp;" d. "&amp;$B25)=0,0,COUNTIF(CORRIDA!$M:$M,$B25&amp;" d. "&amp;DN$2)+COUNTIF(CORRIDA!$M:$M,DN$2&amp;" d. "&amp;$B25)))</f>
        <v>0</v>
      </c>
      <c r="DO25" s="90" t="n">
        <f aca="false">IF($B25=DO$2,0,IF(COUNTIF(CORRIDA!$M:$M,$B25&amp;" d. "&amp;DO$2)+COUNTIF(CORRIDA!$M:$M,DO$2&amp;" d. "&amp;$B25)=0,0,COUNTIF(CORRIDA!$M:$M,$B25&amp;" d. "&amp;DO$2)+COUNTIF(CORRIDA!$M:$M,DO$2&amp;" d. "&amp;$B25)))</f>
        <v>1</v>
      </c>
      <c r="DP25" s="90" t="n">
        <f aca="false">IF($B25=DP$2,0,IF(COUNTIF(CORRIDA!$M:$M,$B25&amp;" d. "&amp;DP$2)+COUNTIF(CORRIDA!$M:$M,DP$2&amp;" d. "&amp;$B25)=0,0,COUNTIF(CORRIDA!$M:$M,$B25&amp;" d. "&amp;DP$2)+COUNTIF(CORRIDA!$M:$M,DP$2&amp;" d. "&amp;$B25)))</f>
        <v>0</v>
      </c>
      <c r="DQ25" s="90" t="n">
        <f aca="false">IF($B25=DQ$2,0,IF(COUNTIF(CORRIDA!$M:$M,$B25&amp;" d. "&amp;DQ$2)+COUNTIF(CORRIDA!$M:$M,DQ$2&amp;" d. "&amp;$B25)=0,0,COUNTIF(CORRIDA!$M:$M,$B25&amp;" d. "&amp;DQ$2)+COUNTIF(CORRIDA!$M:$M,DQ$2&amp;" d. "&amp;$B25)))</f>
        <v>0</v>
      </c>
      <c r="DR25" s="90" t="n">
        <f aca="false">IF($B25=DR$2,0,IF(COUNTIF(CORRIDA!$M:$M,$B25&amp;" d. "&amp;DR$2)+COUNTIF(CORRIDA!$M:$M,DR$2&amp;" d. "&amp;$B25)=0,0,COUNTIF(CORRIDA!$M:$M,$B25&amp;" d. "&amp;DR$2)+COUNTIF(CORRIDA!$M:$M,DR$2&amp;" d. "&amp;$B25)))</f>
        <v>0</v>
      </c>
      <c r="DS25" s="90" t="n">
        <f aca="false">IF($B25=DS$2,0,IF(COUNTIF(CORRIDA!$M:$M,$B25&amp;" d. "&amp;DS$2)+COUNTIF(CORRIDA!$M:$M,DS$2&amp;" d. "&amp;$B25)=0,0,COUNTIF(CORRIDA!$M:$M,$B25&amp;" d. "&amp;DS$2)+COUNTIF(CORRIDA!$M:$M,DS$2&amp;" d. "&amp;$B25)))</f>
        <v>1</v>
      </c>
      <c r="DT25" s="90" t="n">
        <f aca="false">IF($B25=DT$2,0,IF(COUNTIF(CORRIDA!$M:$M,$B25&amp;" d. "&amp;DT$2)+COUNTIF(CORRIDA!$M:$M,DT$2&amp;" d. "&amp;$B25)=0,0,COUNTIF(CORRIDA!$M:$M,$B25&amp;" d. "&amp;DT$2)+COUNTIF(CORRIDA!$M:$M,DT$2&amp;" d. "&amp;$B25)))</f>
        <v>0</v>
      </c>
      <c r="DU25" s="90" t="n">
        <f aca="false">IF($B25=DU$2,0,IF(COUNTIF(CORRIDA!$M:$M,$B25&amp;" d. "&amp;DU$2)+COUNTIF(CORRIDA!$M:$M,DU$2&amp;" d. "&amp;$B25)=0,0,COUNTIF(CORRIDA!$M:$M,$B25&amp;" d. "&amp;DU$2)+COUNTIF(CORRIDA!$M:$M,DU$2&amp;" d. "&amp;$B25)))</f>
        <v>0</v>
      </c>
      <c r="DV25" s="90" t="n">
        <f aca="false">IF($B25=DV$2,0,IF(COUNTIF(CORRIDA!$M:$M,$B25&amp;" d. "&amp;DV$2)+COUNTIF(CORRIDA!$M:$M,DV$2&amp;" d. "&amp;$B25)=0,0,COUNTIF(CORRIDA!$M:$M,$B25&amp;" d. "&amp;DV$2)+COUNTIF(CORRIDA!$M:$M,DV$2&amp;" d. "&amp;$B25)))</f>
        <v>0</v>
      </c>
      <c r="DW25" s="90" t="n">
        <f aca="false">IF($B25=DW$2,0,IF(COUNTIF(CORRIDA!$M:$M,$B25&amp;" d. "&amp;DW$2)+COUNTIF(CORRIDA!$M:$M,DW$2&amp;" d. "&amp;$B25)=0,0,COUNTIF(CORRIDA!$M:$M,$B25&amp;" d. "&amp;DW$2)+COUNTIF(CORRIDA!$M:$M,DW$2&amp;" d. "&amp;$B25)))</f>
        <v>0</v>
      </c>
      <c r="DX25" s="90" t="n">
        <f aca="false">IF($B25=DX$2,0,IF(COUNTIF(CORRIDA!$M:$M,$B25&amp;" d. "&amp;DX$2)+COUNTIF(CORRIDA!$M:$M,DX$2&amp;" d. "&amp;$B25)=0,0,COUNTIF(CORRIDA!$M:$M,$B25&amp;" d. "&amp;DX$2)+COUNTIF(CORRIDA!$M:$M,DX$2&amp;" d. "&amp;$B25)))</f>
        <v>0</v>
      </c>
      <c r="DY25" s="90" t="n">
        <f aca="false">IF($B25=DY$2,0,IF(COUNTIF(CORRIDA!$M:$M,$B25&amp;" d. "&amp;DY$2)+COUNTIF(CORRIDA!$M:$M,DY$2&amp;" d. "&amp;$B25)=0,0,COUNTIF(CORRIDA!$M:$M,$B25&amp;" d. "&amp;DY$2)+COUNTIF(CORRIDA!$M:$M,DY$2&amp;" d. "&amp;$B25)))</f>
        <v>2</v>
      </c>
      <c r="DZ25" s="90" t="n">
        <f aca="false">IF($B25=DZ$2,0,IF(COUNTIF(CORRIDA!$M:$M,$B25&amp;" d. "&amp;DZ$2)+COUNTIF(CORRIDA!$M:$M,DZ$2&amp;" d. "&amp;$B25)=0,0,COUNTIF(CORRIDA!$M:$M,$B25&amp;" d. "&amp;DZ$2)+COUNTIF(CORRIDA!$M:$M,DZ$2&amp;" d. "&amp;$B25)))</f>
        <v>0</v>
      </c>
      <c r="EA25" s="90" t="n">
        <f aca="false">IF($B25=EA$2,0,IF(COUNTIF(CORRIDA!$M:$M,$B25&amp;" d. "&amp;EA$2)+COUNTIF(CORRIDA!$M:$M,EA$2&amp;" d. "&amp;$B25)=0,0,COUNTIF(CORRIDA!$M:$M,$B25&amp;" d. "&amp;EA$2)+COUNTIF(CORRIDA!$M:$M,EA$2&amp;" d. "&amp;$B25)))</f>
        <v>0</v>
      </c>
      <c r="EB25" s="90" t="n">
        <f aca="false">IF($B25=EB$2,0,IF(COUNTIF(CORRIDA!$M:$M,$B25&amp;" d. "&amp;EB$2)+COUNTIF(CORRIDA!$M:$M,EB$2&amp;" d. "&amp;$B25)=0,0,COUNTIF(CORRIDA!$M:$M,$B25&amp;" d. "&amp;EB$2)+COUNTIF(CORRIDA!$M:$M,EB$2&amp;" d. "&amp;$B25)))</f>
        <v>0</v>
      </c>
      <c r="EC25" s="90" t="n">
        <f aca="false">IF($B25=EC$2,0,IF(COUNTIF(CORRIDA!$M:$M,$B25&amp;" d. "&amp;EC$2)+COUNTIF(CORRIDA!$M:$M,EC$2&amp;" d. "&amp;$B25)=0,0,COUNTIF(CORRIDA!$M:$M,$B25&amp;" d. "&amp;EC$2)+COUNTIF(CORRIDA!$M:$M,EC$2&amp;" d. "&amp;$B25)))</f>
        <v>0</v>
      </c>
      <c r="ED25" s="90" t="n">
        <f aca="false">IF($B25=ED$2,0,IF(COUNTIF(CORRIDA!$M:$M,$B25&amp;" d. "&amp;ED$2)+COUNTIF(CORRIDA!$M:$M,ED$2&amp;" d. "&amp;$B25)=0,0,COUNTIF(CORRIDA!$M:$M,$B25&amp;" d. "&amp;ED$2)+COUNTIF(CORRIDA!$M:$M,ED$2&amp;" d. "&amp;$B25)))</f>
        <v>1</v>
      </c>
      <c r="EE25" s="90" t="n">
        <f aca="false">IF($B25=EE$2,0,IF(COUNTIF(CORRIDA!$M:$M,$B25&amp;" d. "&amp;EE$2)+COUNTIF(CORRIDA!$M:$M,EE$2&amp;" d. "&amp;$B25)=0,0,COUNTIF(CORRIDA!$M:$M,$B25&amp;" d. "&amp;EE$2)+COUNTIF(CORRIDA!$M:$M,EE$2&amp;" d. "&amp;$B25)))</f>
        <v>0</v>
      </c>
      <c r="EF25" s="90" t="n">
        <f aca="false">IF($B25=EF$2,0,IF(COUNTIF(CORRIDA!$M:$M,$B25&amp;" d. "&amp;EF$2)+COUNTIF(CORRIDA!$M:$M,EF$2&amp;" d. "&amp;$B25)=0,0,COUNTIF(CORRIDA!$M:$M,$B25&amp;" d. "&amp;EF$2)+COUNTIF(CORRIDA!$M:$M,EF$2&amp;" d. "&amp;$B25)))</f>
        <v>0</v>
      </c>
      <c r="EG25" s="90" t="n">
        <f aca="false">IF($B25=EG$2,0,IF(COUNTIF(CORRIDA!$M:$M,$B25&amp;" d. "&amp;EG$2)+COUNTIF(CORRIDA!$M:$M,EG$2&amp;" d. "&amp;$B25)=0,0,COUNTIF(CORRIDA!$M:$M,$B25&amp;" d. "&amp;EG$2)+COUNTIF(CORRIDA!$M:$M,EG$2&amp;" d. "&amp;$B25)))</f>
        <v>0</v>
      </c>
      <c r="EH25" s="90" t="n">
        <f aca="false">IF($B25=EH$2,0,IF(COUNTIF(CORRIDA!$M:$M,$B25&amp;" d. "&amp;EH$2)+COUNTIF(CORRIDA!$M:$M,EH$2&amp;" d. "&amp;$B25)=0,0,COUNTIF(CORRIDA!$M:$M,$B25&amp;" d. "&amp;EH$2)+COUNTIF(CORRIDA!$M:$M,EH$2&amp;" d. "&amp;$B25)))</f>
        <v>0</v>
      </c>
      <c r="EI25" s="90" t="n">
        <f aca="false">IF($B25=EI$2,0,IF(COUNTIF(CORRIDA!$M:$M,$B25&amp;" d. "&amp;EI$2)+COUNTIF(CORRIDA!$M:$M,EI$2&amp;" d. "&amp;$B25)=0,0,COUNTIF(CORRIDA!$M:$M,$B25&amp;" d. "&amp;EI$2)+COUNTIF(CORRIDA!$M:$M,EI$2&amp;" d. "&amp;$B25)))</f>
        <v>0</v>
      </c>
      <c r="EJ25" s="90" t="n">
        <f aca="false">IF($B25=EJ$2,0,IF(COUNTIF(CORRIDA!$M:$M,$B25&amp;" d. "&amp;EJ$2)+COUNTIF(CORRIDA!$M:$M,EJ$2&amp;" d. "&amp;$B25)=0,0,COUNTIF(CORRIDA!$M:$M,$B25&amp;" d. "&amp;EJ$2)+COUNTIF(CORRIDA!$M:$M,EJ$2&amp;" d. "&amp;$B25)))</f>
        <v>0</v>
      </c>
      <c r="EK25" s="90" t="n">
        <f aca="false">IF($B25=EK$2,0,IF(COUNTIF(CORRIDA!$M:$M,$B25&amp;" d. "&amp;EK$2)+COUNTIF(CORRIDA!$M:$M,EK$2&amp;" d. "&amp;$B25)=0,0,COUNTIF(CORRIDA!$M:$M,$B25&amp;" d. "&amp;EK$2)+COUNTIF(CORRIDA!$M:$M,EK$2&amp;" d. "&amp;$B25)))</f>
        <v>0</v>
      </c>
      <c r="EL25" s="90" t="n">
        <f aca="false">IF($B25=EL$2,0,IF(COUNTIF(CORRIDA!$M:$M,$B25&amp;" d. "&amp;EL$2)+COUNTIF(CORRIDA!$M:$M,EL$2&amp;" d. "&amp;$B25)=0,0,COUNTIF(CORRIDA!$M:$M,$B25&amp;" d. "&amp;EL$2)+COUNTIF(CORRIDA!$M:$M,EL$2&amp;" d. "&amp;$B25)))</f>
        <v>0</v>
      </c>
      <c r="EM25" s="90" t="n">
        <f aca="false">IF($B25=EM$2,0,IF(COUNTIF(CORRIDA!$M:$M,$B25&amp;" d. "&amp;EM$2)+COUNTIF(CORRIDA!$M:$M,EM$2&amp;" d. "&amp;$B25)=0,0,COUNTIF(CORRIDA!$M:$M,$B25&amp;" d. "&amp;EM$2)+COUNTIF(CORRIDA!$M:$M,EM$2&amp;" d. "&amp;$B25)))</f>
        <v>0</v>
      </c>
      <c r="EN25" s="90" t="n">
        <f aca="false">IF($B25=EN$2,0,IF(COUNTIF(CORRIDA!$M:$M,$B25&amp;" d. "&amp;EN$2)+COUNTIF(CORRIDA!$M:$M,EN$2&amp;" d. "&amp;$B25)=0,0,COUNTIF(CORRIDA!$M:$M,$B25&amp;" d. "&amp;EN$2)+COUNTIF(CORRIDA!$M:$M,EN$2&amp;" d. "&amp;$B25)))</f>
        <v>0</v>
      </c>
      <c r="EO25" s="90" t="n">
        <f aca="false">IF($B25=EO$2,0,IF(COUNTIF(CORRIDA!$M:$M,$B25&amp;" d. "&amp;EO$2)+COUNTIF(CORRIDA!$M:$M,EO$2&amp;" d. "&amp;$B25)=0,0,COUNTIF(CORRIDA!$M:$M,$B25&amp;" d. "&amp;EO$2)+COUNTIF(CORRIDA!$M:$M,EO$2&amp;" d. "&amp;$B25)))</f>
        <v>0</v>
      </c>
      <c r="EP25" s="90" t="n">
        <f aca="false">IF($B25=EP$2,0,IF(COUNTIF(CORRIDA!$M:$M,$B25&amp;" d. "&amp;EP$2)+COUNTIF(CORRIDA!$M:$M,EP$2&amp;" d. "&amp;$B25)=0,0,COUNTIF(CORRIDA!$M:$M,$B25&amp;" d. "&amp;EP$2)+COUNTIF(CORRIDA!$M:$M,EP$2&amp;" d. "&amp;$B25)))</f>
        <v>0</v>
      </c>
      <c r="EQ25" s="90" t="n">
        <f aca="false">IF($B25=EQ$2,0,IF(COUNTIF(CORRIDA!$M:$M,$B25&amp;" d. "&amp;EQ$2)+COUNTIF(CORRIDA!$M:$M,EQ$2&amp;" d. "&amp;$B25)=0,0,COUNTIF(CORRIDA!$M:$M,$B25&amp;" d. "&amp;EQ$2)+COUNTIF(CORRIDA!$M:$M,EQ$2&amp;" d. "&amp;$B25)))</f>
        <v>0</v>
      </c>
      <c r="ER25" s="90" t="n">
        <f aca="false">IF($B25=ER$2,0,IF(COUNTIF(CORRIDA!$M:$M,$B25&amp;" d. "&amp;ER$2)+COUNTIF(CORRIDA!$M:$M,ER$2&amp;" d. "&amp;$B25)=0,0,COUNTIF(CORRIDA!$M:$M,$B25&amp;" d. "&amp;ER$2)+COUNTIF(CORRIDA!$M:$M,ER$2&amp;" d. "&amp;$B25)))</f>
        <v>0</v>
      </c>
      <c r="ES25" s="90" t="n">
        <f aca="false">IF($B25=ES$2,0,IF(COUNTIF(CORRIDA!$M:$M,$B25&amp;" d. "&amp;ES$2)+COUNTIF(CORRIDA!$M:$M,ES$2&amp;" d. "&amp;$B25)=0,0,COUNTIF(CORRIDA!$M:$M,$B25&amp;" d. "&amp;ES$2)+COUNTIF(CORRIDA!$M:$M,ES$2&amp;" d. "&amp;$B25)))</f>
        <v>0</v>
      </c>
      <c r="ET25" s="90" t="n">
        <f aca="false">IF($B25=ET$2,0,IF(COUNTIF(CORRIDA!$M:$M,$B25&amp;" d. "&amp;ET$2)+COUNTIF(CORRIDA!$M:$M,ET$2&amp;" d. "&amp;$B25)=0,0,COUNTIF(CORRIDA!$M:$M,$B25&amp;" d. "&amp;ET$2)+COUNTIF(CORRIDA!$M:$M,ET$2&amp;" d. "&amp;$B25)))</f>
        <v>0</v>
      </c>
      <c r="EU25" s="90" t="n">
        <f aca="false">IF($B25=EU$2,0,IF(COUNTIF(CORRIDA!$M:$M,$B25&amp;" d. "&amp;EU$2)+COUNTIF(CORRIDA!$M:$M,EU$2&amp;" d. "&amp;$B25)=0,0,COUNTIF(CORRIDA!$M:$M,$B25&amp;" d. "&amp;EU$2)+COUNTIF(CORRIDA!$M:$M,EU$2&amp;" d. "&amp;$B25)))</f>
        <v>0</v>
      </c>
      <c r="EV25" s="90" t="n">
        <f aca="false">IF($B25=EV$2,0,IF(COUNTIF(CORRIDA!$M:$M,$B25&amp;" d. "&amp;EV$2)+COUNTIF(CORRIDA!$M:$M,EV$2&amp;" d. "&amp;$B25)=0,0,COUNTIF(CORRIDA!$M:$M,$B25&amp;" d. "&amp;EV$2)+COUNTIF(CORRIDA!$M:$M,EV$2&amp;" d. "&amp;$B25)))</f>
        <v>0</v>
      </c>
      <c r="EW25" s="90" t="n">
        <f aca="false">IF($B25=EW$2,0,IF(COUNTIF(CORRIDA!$M:$M,$B25&amp;" d. "&amp;EW$2)+COUNTIF(CORRIDA!$M:$M,EW$2&amp;" d. "&amp;$B25)=0,0,COUNTIF(CORRIDA!$M:$M,$B25&amp;" d. "&amp;EW$2)+COUNTIF(CORRIDA!$M:$M,EW$2&amp;" d. "&amp;$B25)))</f>
        <v>1</v>
      </c>
      <c r="EX25" s="90" t="n">
        <f aca="false">IF($B25=EX$2,0,IF(COUNTIF(CORRIDA!$M:$M,$B25&amp;" d. "&amp;EX$2)+COUNTIF(CORRIDA!$M:$M,EX$2&amp;" d. "&amp;$B25)=0,0,COUNTIF(CORRIDA!$M:$M,$B25&amp;" d. "&amp;EX$2)+COUNTIF(CORRIDA!$M:$M,EX$2&amp;" d. "&amp;$B25)))</f>
        <v>1</v>
      </c>
      <c r="EY25" s="90" t="n">
        <f aca="false">IF($B25=EY$2,0,IF(COUNTIF(CORRIDA!$M:$M,$B25&amp;" d. "&amp;EY$2)+COUNTIF(CORRIDA!$M:$M,EY$2&amp;" d. "&amp;$B25)=0,0,COUNTIF(CORRIDA!$M:$M,$B25&amp;" d. "&amp;EY$2)+COUNTIF(CORRIDA!$M:$M,EY$2&amp;" d. "&amp;$B25)))</f>
        <v>0</v>
      </c>
      <c r="EZ25" s="90" t="n">
        <f aca="false">IF($B25=EZ$2,0,IF(COUNTIF(CORRIDA!$M:$M,$B25&amp;" d. "&amp;EZ$2)+COUNTIF(CORRIDA!$M:$M,EZ$2&amp;" d. "&amp;$B25)=0,0,COUNTIF(CORRIDA!$M:$M,$B25&amp;" d. "&amp;EZ$2)+COUNTIF(CORRIDA!$M:$M,EZ$2&amp;" d. "&amp;$B25)))</f>
        <v>0</v>
      </c>
      <c r="FA25" s="90" t="n">
        <f aca="false">IF($B25=FA$2,0,IF(COUNTIF(CORRIDA!$M:$M,$B25&amp;" d. "&amp;FA$2)+COUNTIF(CORRIDA!$M:$M,FA$2&amp;" d. "&amp;$B25)=0,0,COUNTIF(CORRIDA!$M:$M,$B25&amp;" d. "&amp;FA$2)+COUNTIF(CORRIDA!$M:$M,FA$2&amp;" d. "&amp;$B25)))</f>
        <v>0</v>
      </c>
      <c r="FB25" s="90" t="n">
        <f aca="false">IF($B25=FB$2,0,IF(COUNTIF(CORRIDA!$M:$M,$B25&amp;" d. "&amp;FB$2)+COUNTIF(CORRIDA!$M:$M,FB$2&amp;" d. "&amp;$B25)=0,0,COUNTIF(CORRIDA!$M:$M,$B25&amp;" d. "&amp;FB$2)+COUNTIF(CORRIDA!$M:$M,FB$2&amp;" d. "&amp;$B25)))</f>
        <v>0</v>
      </c>
      <c r="FC25" s="90" t="n">
        <f aca="false">IF($B25=FC$2,0,IF(COUNTIF(CORRIDA!$M:$M,$B25&amp;" d. "&amp;FC$2)+COUNTIF(CORRIDA!$M:$M,FC$2&amp;" d. "&amp;$B25)=0,0,COUNTIF(CORRIDA!$M:$M,$B25&amp;" d. "&amp;FC$2)+COUNTIF(CORRIDA!$M:$M,FC$2&amp;" d. "&amp;$B25)))</f>
        <v>0</v>
      </c>
      <c r="FD25" s="90" t="n">
        <f aca="false">IF($B25=FD$2,0,IF(COUNTIF(CORRIDA!$M:$M,$B25&amp;" d. "&amp;FD$2)+COUNTIF(CORRIDA!$M:$M,FD$2&amp;" d. "&amp;$B25)=0,0,COUNTIF(CORRIDA!$M:$M,$B25&amp;" d. "&amp;FD$2)+COUNTIF(CORRIDA!$M:$M,FD$2&amp;" d. "&amp;$B25)))</f>
        <v>0</v>
      </c>
      <c r="FE25" s="90" t="n">
        <f aca="false">IF($B25=FE$2,0,IF(COUNTIF(CORRIDA!$M:$M,$B25&amp;" d. "&amp;FE$2)+COUNTIF(CORRIDA!$M:$M,FE$2&amp;" d. "&amp;$B25)=0,0,COUNTIF(CORRIDA!$M:$M,$B25&amp;" d. "&amp;FE$2)+COUNTIF(CORRIDA!$M:$M,FE$2&amp;" d. "&amp;$B25)))</f>
        <v>0</v>
      </c>
      <c r="FF25" s="90" t="n">
        <f aca="false">IF($B25=FF$2,0,IF(COUNTIF(CORRIDA!$M:$M,$B25&amp;" d. "&amp;FF$2)+COUNTIF(CORRIDA!$M:$M,FF$2&amp;" d. "&amp;$B25)=0,0,COUNTIF(CORRIDA!$M:$M,$B25&amp;" d. "&amp;FF$2)+COUNTIF(CORRIDA!$M:$M,FF$2&amp;" d. "&amp;$B25)))</f>
        <v>0</v>
      </c>
      <c r="FG25" s="89" t="n">
        <f aca="false">SUM(DI25:EW25)</f>
        <v>6</v>
      </c>
      <c r="FH25" s="94"/>
      <c r="FI25" s="87" t="str">
        <f aca="false">BE25</f>
        <v>Juan</v>
      </c>
      <c r="FJ25" s="95" t="n">
        <f aca="false">COUNTIF(BF25:DC25,"&gt;0")</f>
        <v>6</v>
      </c>
      <c r="FK25" s="95" t="n">
        <f aca="false">AVERAGE(BF25:DC25)</f>
        <v>1.16666666666667</v>
      </c>
      <c r="FL25" s="95" t="n">
        <f aca="false">_xlfn.STDEV.P(BF25:DC25)</f>
        <v>0.372677996249965</v>
      </c>
    </row>
    <row r="26" customFormat="false" ht="12.75" hidden="false" customHeight="false" outlineLevel="0" collapsed="false">
      <c r="B26" s="87" t="str">
        <f aca="false">INTRO!B26</f>
        <v>Luis Carlos</v>
      </c>
      <c r="C26" s="96" t="str">
        <f aca="false">IF($B26=C$2,"-",IF(COUNTIF(CORRIDA!$M:$M,$B26&amp;" d. "&amp;C$2)=0,"",COUNTIF(CORRIDA!$M:$M,$B26&amp;" d. "&amp;C$2)))</f>
        <v/>
      </c>
      <c r="D26" s="96" t="str">
        <f aca="false">IF($B26=D$2,"-",IF(COUNTIF(CORRIDA!$M:$M,$B26&amp;" d. "&amp;D$2)=0,"",COUNTIF(CORRIDA!$M:$M,$B26&amp;" d. "&amp;D$2)))</f>
        <v/>
      </c>
      <c r="E26" s="96" t="str">
        <f aca="false">IF($B26=E$2,"-",IF(COUNTIF(CORRIDA!$M:$M,$B26&amp;" d. "&amp;E$2)=0,"",COUNTIF(CORRIDA!$M:$M,$B26&amp;" d. "&amp;E$2)))</f>
        <v/>
      </c>
      <c r="F26" s="96" t="str">
        <f aca="false">IF($B26=F$2,"-",IF(COUNTIF(CORRIDA!$M:$M,$B26&amp;" d. "&amp;F$2)=0,"",COUNTIF(CORRIDA!$M:$M,$B26&amp;" d. "&amp;F$2)))</f>
        <v/>
      </c>
      <c r="G26" s="96" t="str">
        <f aca="false">IF($B26=G$2,"-",IF(COUNTIF(CORRIDA!$M:$M,$B26&amp;" d. "&amp;G$2)=0,"",COUNTIF(CORRIDA!$M:$M,$B26&amp;" d. "&amp;G$2)))</f>
        <v/>
      </c>
      <c r="H26" s="96" t="str">
        <f aca="false">IF($B26=H$2,"-",IF(COUNTIF(CORRIDA!$M:$M,$B26&amp;" d. "&amp;H$2)=0,"",COUNTIF(CORRIDA!$M:$M,$B26&amp;" d. "&amp;H$2)))</f>
        <v/>
      </c>
      <c r="I26" s="96" t="str">
        <f aca="false">IF($B26=I$2,"-",IF(COUNTIF(CORRIDA!$M:$M,$B26&amp;" d. "&amp;I$2)=0,"",COUNTIF(CORRIDA!$M:$M,$B26&amp;" d. "&amp;I$2)))</f>
        <v/>
      </c>
      <c r="J26" s="96" t="str">
        <f aca="false">IF($B26=J$2,"-",IF(COUNTIF(CORRIDA!$M:$M,$B26&amp;" d. "&amp;J$2)=0,"",COUNTIF(CORRIDA!$M:$M,$B26&amp;" d. "&amp;J$2)))</f>
        <v/>
      </c>
      <c r="K26" s="96" t="str">
        <f aca="false">IF($B26=K$2,"-",IF(COUNTIF(CORRIDA!$M:$M,$B26&amp;" d. "&amp;K$2)=0,"",COUNTIF(CORRIDA!$M:$M,$B26&amp;" d. "&amp;K$2)))</f>
        <v/>
      </c>
      <c r="L26" s="96" t="str">
        <f aca="false">IF($B26=L$2,"-",IF(COUNTIF(CORRIDA!$M:$M,$B26&amp;" d. "&amp;L$2)=0,"",COUNTIF(CORRIDA!$M:$M,$B26&amp;" d. "&amp;L$2)))</f>
        <v/>
      </c>
      <c r="M26" s="96" t="str">
        <f aca="false">IF($B26=M$2,"-",IF(COUNTIF(CORRIDA!$M:$M,$B26&amp;" d. "&amp;M$2)=0,"",COUNTIF(CORRIDA!$M:$M,$B26&amp;" d. "&amp;M$2)))</f>
        <v/>
      </c>
      <c r="N26" s="96" t="str">
        <f aca="false">IF($B26=N$2,"-",IF(COUNTIF(CORRIDA!$M:$M,$B26&amp;" d. "&amp;N$2)=0,"",COUNTIF(CORRIDA!$M:$M,$B26&amp;" d. "&amp;N$2)))</f>
        <v/>
      </c>
      <c r="O26" s="96" t="str">
        <f aca="false">IF($B26=O$2,"-",IF(COUNTIF(CORRIDA!$M:$M,$B26&amp;" d. "&amp;O$2)=0,"",COUNTIF(CORRIDA!$M:$M,$B26&amp;" d. "&amp;O$2)))</f>
        <v/>
      </c>
      <c r="P26" s="96" t="str">
        <f aca="false">IF($B26=P$2,"-",IF(COUNTIF(CORRIDA!$M:$M,$B26&amp;" d. "&amp;P$2)=0,"",COUNTIF(CORRIDA!$M:$M,$B26&amp;" d. "&amp;P$2)))</f>
        <v/>
      </c>
      <c r="Q26" s="96" t="str">
        <f aca="false">IF($B26=Q$2,"-",IF(COUNTIF(CORRIDA!$M:$M,$B26&amp;" d. "&amp;Q$2)=0,"",COUNTIF(CORRIDA!$M:$M,$B26&amp;" d. "&amp;Q$2)))</f>
        <v/>
      </c>
      <c r="R26" s="96" t="str">
        <f aca="false">IF($B26=R$2,"-",IF(COUNTIF(CORRIDA!$M:$M,$B26&amp;" d. "&amp;R$2)=0,"",COUNTIF(CORRIDA!$M:$M,$B26&amp;" d. "&amp;R$2)))</f>
        <v/>
      </c>
      <c r="S26" s="96" t="str">
        <f aca="false">IF($B26=S$2,"-",IF(COUNTIF(CORRIDA!$M:$M,$B26&amp;" d. "&amp;S$2)=0,"",COUNTIF(CORRIDA!$M:$M,$B26&amp;" d. "&amp;S$2)))</f>
        <v/>
      </c>
      <c r="T26" s="96" t="str">
        <f aca="false">IF($B26=T$2,"-",IF(COUNTIF(CORRIDA!$M:$M,$B26&amp;" d. "&amp;T$2)=0,"",COUNTIF(CORRIDA!$M:$M,$B26&amp;" d. "&amp;T$2)))</f>
        <v/>
      </c>
      <c r="U26" s="96" t="str">
        <f aca="false">IF($B26=U$2,"-",IF(COUNTIF(CORRIDA!$M:$M,$B26&amp;" d. "&amp;U$2)=0,"",COUNTIF(CORRIDA!$M:$M,$B26&amp;" d. "&amp;U$2)))</f>
        <v/>
      </c>
      <c r="V26" s="96" t="str">
        <f aca="false">IF($B26=V$2,"-",IF(COUNTIF(CORRIDA!$M:$M,$B26&amp;" d. "&amp;V$2)=0,"",COUNTIF(CORRIDA!$M:$M,$B26&amp;" d. "&amp;V$2)))</f>
        <v/>
      </c>
      <c r="W26" s="96" t="str">
        <f aca="false">IF($B26=W$2,"-",IF(COUNTIF(CORRIDA!$M:$M,$B26&amp;" d. "&amp;W$2)=0,"",COUNTIF(CORRIDA!$M:$M,$B26&amp;" d. "&amp;W$2)))</f>
        <v/>
      </c>
      <c r="X26" s="96" t="str">
        <f aca="false">IF($B26=X$2,"-",IF(COUNTIF(CORRIDA!$M:$M,$B26&amp;" d. "&amp;X$2)=0,"",COUNTIF(CORRIDA!$M:$M,$B26&amp;" d. "&amp;X$2)))</f>
        <v/>
      </c>
      <c r="Y26" s="96" t="str">
        <f aca="false">IF($B26=Y$2,"-",IF(COUNTIF(CORRIDA!$M:$M,$B26&amp;" d. "&amp;Y$2)=0,"",COUNTIF(CORRIDA!$M:$M,$B26&amp;" d. "&amp;Y$2)))</f>
        <v/>
      </c>
      <c r="Z26" s="96" t="str">
        <f aca="false">IF($B26=Z$2,"-",IF(COUNTIF(CORRIDA!$M:$M,$B26&amp;" d. "&amp;Z$2)=0,"",COUNTIF(CORRIDA!$M:$M,$B26&amp;" d. "&amp;Z$2)))</f>
        <v>-</v>
      </c>
      <c r="AA26" s="96" t="str">
        <f aca="false">IF($B26=AA$2,"-",IF(COUNTIF(CORRIDA!$M:$M,$B26&amp;" d. "&amp;AA$2)=0,"",COUNTIF(CORRIDA!$M:$M,$B26&amp;" d. "&amp;AA$2)))</f>
        <v/>
      </c>
      <c r="AB26" s="96" t="str">
        <f aca="false">IF($B26=AB$2,"-",IF(COUNTIF(CORRIDA!$M:$M,$B26&amp;" d. "&amp;AB$2)=0,"",COUNTIF(CORRIDA!$M:$M,$B26&amp;" d. "&amp;AB$2)))</f>
        <v/>
      </c>
      <c r="AC26" s="96" t="str">
        <f aca="false">IF($B26=AC$2,"-",IF(COUNTIF(CORRIDA!$M:$M,$B26&amp;" d. "&amp;AC$2)=0,"",COUNTIF(CORRIDA!$M:$M,$B26&amp;" d. "&amp;AC$2)))</f>
        <v/>
      </c>
      <c r="AD26" s="96" t="str">
        <f aca="false">IF($B26=AD$2,"-",IF(COUNTIF(CORRIDA!$M:$M,$B26&amp;" d. "&amp;AD$2)=0,"",COUNTIF(CORRIDA!$M:$M,$B26&amp;" d. "&amp;AD$2)))</f>
        <v/>
      </c>
      <c r="AE26" s="96" t="str">
        <f aca="false">IF($B26=AE$2,"-",IF(COUNTIF(CORRIDA!$M:$M,$B26&amp;" d. "&amp;AE$2)=0,"",COUNTIF(CORRIDA!$M:$M,$B26&amp;" d. "&amp;AE$2)))</f>
        <v/>
      </c>
      <c r="AF26" s="96" t="str">
        <f aca="false">IF($B26=AF$2,"-",IF(COUNTIF(CORRIDA!$M:$M,$B26&amp;" d. "&amp;AF$2)=0,"",COUNTIF(CORRIDA!$M:$M,$B26&amp;" d. "&amp;AF$2)))</f>
        <v/>
      </c>
      <c r="AG26" s="96" t="str">
        <f aca="false">IF($B26=AG$2,"-",IF(COUNTIF(CORRIDA!$M:$M,$B26&amp;" d. "&amp;AG$2)=0,"",COUNTIF(CORRIDA!$M:$M,$B26&amp;" d. "&amp;AG$2)))</f>
        <v/>
      </c>
      <c r="AH26" s="96" t="str">
        <f aca="false">IF($B26=AH$2,"-",IF(COUNTIF(CORRIDA!$M:$M,$B26&amp;" d. "&amp;AH$2)=0,"",COUNTIF(CORRIDA!$M:$M,$B26&amp;" d. "&amp;AH$2)))</f>
        <v/>
      </c>
      <c r="AI26" s="96" t="str">
        <f aca="false">IF($B26=AI$2,"-",IF(COUNTIF(CORRIDA!$M:$M,$B26&amp;" d. "&amp;AI$2)=0,"",COUNTIF(CORRIDA!$M:$M,$B26&amp;" d. "&amp;AI$2)))</f>
        <v/>
      </c>
      <c r="AJ26" s="96" t="str">
        <f aca="false">IF($B26=AJ$2,"-",IF(COUNTIF(CORRIDA!$M:$M,$B26&amp;" d. "&amp;AJ$2)=0,"",COUNTIF(CORRIDA!$M:$M,$B26&amp;" d. "&amp;AJ$2)))</f>
        <v/>
      </c>
      <c r="AK26" s="96" t="str">
        <f aca="false">IF($B26=AK$2,"-",IF(COUNTIF(CORRIDA!$M:$M,$B26&amp;" d. "&amp;AK$2)=0,"",COUNTIF(CORRIDA!$M:$M,$B26&amp;" d. "&amp;AK$2)))</f>
        <v/>
      </c>
      <c r="AL26" s="96" t="str">
        <f aca="false">IF($B26=AL$2,"-",IF(COUNTIF(CORRIDA!$M:$M,$B26&amp;" d. "&amp;AL$2)=0,"",COUNTIF(CORRIDA!$M:$M,$B26&amp;" d. "&amp;AL$2)))</f>
        <v/>
      </c>
      <c r="AM26" s="96" t="str">
        <f aca="false">IF($B26=AM$2,"-",IF(COUNTIF(CORRIDA!$M:$M,$B26&amp;" d. "&amp;AM$2)=0,"",COUNTIF(CORRIDA!$M:$M,$B26&amp;" d. "&amp;AM$2)))</f>
        <v/>
      </c>
      <c r="AN26" s="96" t="str">
        <f aca="false">IF($B26=AN$2,"-",IF(COUNTIF(CORRIDA!$M:$M,$B26&amp;" d. "&amp;AN$2)=0,"",COUNTIF(CORRIDA!$M:$M,$B26&amp;" d. "&amp;AN$2)))</f>
        <v/>
      </c>
      <c r="AO26" s="96" t="str">
        <f aca="false">IF($B26=AO$2,"-",IF(COUNTIF(CORRIDA!$M:$M,$B26&amp;" d. "&amp;AO$2)=0,"",COUNTIF(CORRIDA!$M:$M,$B26&amp;" d. "&amp;AO$2)))</f>
        <v/>
      </c>
      <c r="AP26" s="96" t="str">
        <f aca="false">IF($B26=AP$2,"-",IF(COUNTIF(CORRIDA!$M:$M,$B26&amp;" d. "&amp;AP$2)=0,"",COUNTIF(CORRIDA!$M:$M,$B26&amp;" d. "&amp;AP$2)))</f>
        <v/>
      </c>
      <c r="AQ26" s="96" t="str">
        <f aca="false">IF($B26=AQ$2,"-",IF(COUNTIF(CORRIDA!$M:$M,$B26&amp;" d. "&amp;AQ$2)=0,"",COUNTIF(CORRIDA!$M:$M,$B26&amp;" d. "&amp;AQ$2)))</f>
        <v/>
      </c>
      <c r="AR26" s="96" t="n">
        <f aca="false">IF($B26=AR$2,"-",IF(COUNTIF(CORRIDA!$M:$M,$B26&amp;" d. "&amp;AR$2)=0,"",COUNTIF(CORRIDA!$M:$M,$B26&amp;" d. "&amp;AR$2)))</f>
        <v>2</v>
      </c>
      <c r="AS26" s="96" t="str">
        <f aca="false">IF($B26=AS$2,"-",IF(COUNTIF(CORRIDA!$M:$M,$B26&amp;" d. "&amp;AS$2)=0,"",COUNTIF(CORRIDA!$M:$M,$B26&amp;" d. "&amp;AS$2)))</f>
        <v/>
      </c>
      <c r="AT26" s="96" t="str">
        <f aca="false">IF($B26=AT$2,"-",IF(COUNTIF(CORRIDA!$M:$M,$B26&amp;" d. "&amp;AT$2)=0,"",COUNTIF(CORRIDA!$M:$M,$B26&amp;" d. "&amp;AT$2)))</f>
        <v/>
      </c>
      <c r="AU26" s="96" t="str">
        <f aca="false">IF($B26=AU$2,"-",IF(COUNTIF(CORRIDA!$M:$M,$B26&amp;" d. "&amp;AU$2)=0,"",COUNTIF(CORRIDA!$M:$M,$B26&amp;" d. "&amp;AU$2)))</f>
        <v/>
      </c>
      <c r="AV26" s="96" t="str">
        <f aca="false">IF($B26=AV$2,"-",IF(COUNTIF(CORRIDA!$M:$M,$B26&amp;" d. "&amp;AV$2)=0,"",COUNTIF(CORRIDA!$M:$M,$B26&amp;" d. "&amp;AV$2)))</f>
        <v/>
      </c>
      <c r="AW26" s="96" t="str">
        <f aca="false">IF($B26=AW$2,"-",IF(COUNTIF(CORRIDA!$M:$M,$B26&amp;" d. "&amp;AW$2)=0,"",COUNTIF(CORRIDA!$M:$M,$B26&amp;" d. "&amp;AW$2)))</f>
        <v/>
      </c>
      <c r="AX26" s="96" t="str">
        <f aca="false">IF($B26=AX$2,"-",IF(COUNTIF(CORRIDA!$M:$M,$B26&amp;" d. "&amp;AX$2)=0,"",COUNTIF(CORRIDA!$M:$M,$B26&amp;" d. "&amp;AX$2)))</f>
        <v/>
      </c>
      <c r="AY26" s="96" t="str">
        <f aca="false">IF($B26=AY$2,"-",IF(COUNTIF(CORRIDA!$M:$M,$B26&amp;" d. "&amp;AY$2)=0,"",COUNTIF(CORRIDA!$M:$M,$B26&amp;" d. "&amp;AY$2)))</f>
        <v/>
      </c>
      <c r="AZ26" s="96" t="str">
        <f aca="false">IF($B26=AZ$2,"-",IF(COUNTIF(CORRIDA!$M:$M,$B26&amp;" d. "&amp;AZ$2)=0,"",COUNTIF(CORRIDA!$M:$M,$B26&amp;" d. "&amp;AZ$2)))</f>
        <v/>
      </c>
      <c r="BA26" s="89" t="n">
        <f aca="false">SUM(C26:AZ26)</f>
        <v>2</v>
      </c>
      <c r="BE26" s="87" t="str">
        <f aca="false">B26</f>
        <v>Luis Carlos</v>
      </c>
      <c r="BF26" s="97" t="str">
        <f aca="false">IF($B26=BF$2,"-",IF(COUNTIF(CORRIDA!$M:$M,$B26&amp;" d. "&amp;BF$2)+COUNTIF(CORRIDA!$M:$M,BF$2&amp;" d. "&amp;$B26)=0,"",COUNTIF(CORRIDA!$M:$M,$B26&amp;" d. "&amp;BF$2)+COUNTIF(CORRIDA!$M:$M,BF$2&amp;" d. "&amp;$B26)))</f>
        <v/>
      </c>
      <c r="BG26" s="97" t="str">
        <f aca="false">IF($B26=BG$2,"-",IF(COUNTIF(CORRIDA!$M:$M,$B26&amp;" d. "&amp;BG$2)+COUNTIF(CORRIDA!$M:$M,BG$2&amp;" d. "&amp;$B26)=0,"",COUNTIF(CORRIDA!$M:$M,$B26&amp;" d. "&amp;BG$2)+COUNTIF(CORRIDA!$M:$M,BG$2&amp;" d. "&amp;$B26)))</f>
        <v/>
      </c>
      <c r="BH26" s="97" t="str">
        <f aca="false">IF($B26=BH$2,"-",IF(COUNTIF(CORRIDA!$M:$M,$B26&amp;" d. "&amp;BH$2)+COUNTIF(CORRIDA!$M:$M,BH$2&amp;" d. "&amp;$B26)=0,"",COUNTIF(CORRIDA!$M:$M,$B26&amp;" d. "&amp;BH$2)+COUNTIF(CORRIDA!$M:$M,BH$2&amp;" d. "&amp;$B26)))</f>
        <v/>
      </c>
      <c r="BI26" s="97" t="str">
        <f aca="false">IF($B26=BI$2,"-",IF(COUNTIF(CORRIDA!$M:$M,$B26&amp;" d. "&amp;BI$2)+COUNTIF(CORRIDA!$M:$M,BI$2&amp;" d. "&amp;$B26)=0,"",COUNTIF(CORRIDA!$M:$M,$B26&amp;" d. "&amp;BI$2)+COUNTIF(CORRIDA!$M:$M,BI$2&amp;" d. "&amp;$B26)))</f>
        <v/>
      </c>
      <c r="BJ26" s="97" t="str">
        <f aca="false">IF($B26=BJ$2,"-",IF(COUNTIF(CORRIDA!$M:$M,$B26&amp;" d. "&amp;BJ$2)+COUNTIF(CORRIDA!$M:$M,BJ$2&amp;" d. "&amp;$B26)=0,"",COUNTIF(CORRIDA!$M:$M,$B26&amp;" d. "&amp;BJ$2)+COUNTIF(CORRIDA!$M:$M,BJ$2&amp;" d. "&amp;$B26)))</f>
        <v/>
      </c>
      <c r="BK26" s="97" t="str">
        <f aca="false">IF($B26=BK$2,"-",IF(COUNTIF(CORRIDA!$M:$M,$B26&amp;" d. "&amp;BK$2)+COUNTIF(CORRIDA!$M:$M,BK$2&amp;" d. "&amp;$B26)=0,"",COUNTIF(CORRIDA!$M:$M,$B26&amp;" d. "&amp;BK$2)+COUNTIF(CORRIDA!$M:$M,BK$2&amp;" d. "&amp;$B26)))</f>
        <v/>
      </c>
      <c r="BL26" s="97" t="str">
        <f aca="false">IF($B26=BL$2,"-",IF(COUNTIF(CORRIDA!$M:$M,$B26&amp;" d. "&amp;BL$2)+COUNTIF(CORRIDA!$M:$M,BL$2&amp;" d. "&amp;$B26)=0,"",COUNTIF(CORRIDA!$M:$M,$B26&amp;" d. "&amp;BL$2)+COUNTIF(CORRIDA!$M:$M,BL$2&amp;" d. "&amp;$B26)))</f>
        <v/>
      </c>
      <c r="BM26" s="97" t="str">
        <f aca="false">IF($B26=BM$2,"-",IF(COUNTIF(CORRIDA!$M:$M,$B26&amp;" d. "&amp;BM$2)+COUNTIF(CORRIDA!$M:$M,BM$2&amp;" d. "&amp;$B26)=0,"",COUNTIF(CORRIDA!$M:$M,$B26&amp;" d. "&amp;BM$2)+COUNTIF(CORRIDA!$M:$M,BM$2&amp;" d. "&amp;$B26)))</f>
        <v/>
      </c>
      <c r="BN26" s="97" t="str">
        <f aca="false">IF($B26=BN$2,"-",IF(COUNTIF(CORRIDA!$M:$M,$B26&amp;" d. "&amp;BN$2)+COUNTIF(CORRIDA!$M:$M,BN$2&amp;" d. "&amp;$B26)=0,"",COUNTIF(CORRIDA!$M:$M,$B26&amp;" d. "&amp;BN$2)+COUNTIF(CORRIDA!$M:$M,BN$2&amp;" d. "&amp;$B26)))</f>
        <v/>
      </c>
      <c r="BO26" s="97" t="str">
        <f aca="false">IF($B26=BO$2,"-",IF(COUNTIF(CORRIDA!$M:$M,$B26&amp;" d. "&amp;BO$2)+COUNTIF(CORRIDA!$M:$M,BO$2&amp;" d. "&amp;$B26)=0,"",COUNTIF(CORRIDA!$M:$M,$B26&amp;" d. "&amp;BO$2)+COUNTIF(CORRIDA!$M:$M,BO$2&amp;" d. "&amp;$B26)))</f>
        <v/>
      </c>
      <c r="BP26" s="97" t="str">
        <f aca="false">IF($B26=BP$2,"-",IF(COUNTIF(CORRIDA!$M:$M,$B26&amp;" d. "&amp;BP$2)+COUNTIF(CORRIDA!$M:$M,BP$2&amp;" d. "&amp;$B26)=0,"",COUNTIF(CORRIDA!$M:$M,$B26&amp;" d. "&amp;BP$2)+COUNTIF(CORRIDA!$M:$M,BP$2&amp;" d. "&amp;$B26)))</f>
        <v/>
      </c>
      <c r="BQ26" s="97" t="str">
        <f aca="false">IF($B26=BQ$2,"-",IF(COUNTIF(CORRIDA!$M:$M,$B26&amp;" d. "&amp;BQ$2)+COUNTIF(CORRIDA!$M:$M,BQ$2&amp;" d. "&amp;$B26)=0,"",COUNTIF(CORRIDA!$M:$M,$B26&amp;" d. "&amp;BQ$2)+COUNTIF(CORRIDA!$M:$M,BQ$2&amp;" d. "&amp;$B26)))</f>
        <v/>
      </c>
      <c r="BR26" s="97" t="str">
        <f aca="false">IF($B26=BR$2,"-",IF(COUNTIF(CORRIDA!$M:$M,$B26&amp;" d. "&amp;BR$2)+COUNTIF(CORRIDA!$M:$M,BR$2&amp;" d. "&amp;$B26)=0,"",COUNTIF(CORRIDA!$M:$M,$B26&amp;" d. "&amp;BR$2)+COUNTIF(CORRIDA!$M:$M,BR$2&amp;" d. "&amp;$B26)))</f>
        <v/>
      </c>
      <c r="BS26" s="97" t="str">
        <f aca="false">IF($B26=BS$2,"-",IF(COUNTIF(CORRIDA!$M:$M,$B26&amp;" d. "&amp;BS$2)+COUNTIF(CORRIDA!$M:$M,BS$2&amp;" d. "&amp;$B26)=0,"",COUNTIF(CORRIDA!$M:$M,$B26&amp;" d. "&amp;BS$2)+COUNTIF(CORRIDA!$M:$M,BS$2&amp;" d. "&amp;$B26)))</f>
        <v/>
      </c>
      <c r="BT26" s="97" t="str">
        <f aca="false">IF($B26=BT$2,"-",IF(COUNTIF(CORRIDA!$M:$M,$B26&amp;" d. "&amp;BT$2)+COUNTIF(CORRIDA!$M:$M,BT$2&amp;" d. "&amp;$B26)=0,"",COUNTIF(CORRIDA!$M:$M,$B26&amp;" d. "&amp;BT$2)+COUNTIF(CORRIDA!$M:$M,BT$2&amp;" d. "&amp;$B26)))</f>
        <v/>
      </c>
      <c r="BU26" s="97" t="str">
        <f aca="false">IF($B26=BU$2,"-",IF(COUNTIF(CORRIDA!$M:$M,$B26&amp;" d. "&amp;BU$2)+COUNTIF(CORRIDA!$M:$M,BU$2&amp;" d. "&amp;$B26)=0,"",COUNTIF(CORRIDA!$M:$M,$B26&amp;" d. "&amp;BU$2)+COUNTIF(CORRIDA!$M:$M,BU$2&amp;" d. "&amp;$B26)))</f>
        <v/>
      </c>
      <c r="BV26" s="97" t="n">
        <f aca="false">IF($B26=BV$2,"-",IF(COUNTIF(CORRIDA!$M:$M,$B26&amp;" d. "&amp;BV$2)+COUNTIF(CORRIDA!$M:$M,BV$2&amp;" d. "&amp;$B26)=0,"",COUNTIF(CORRIDA!$M:$M,$B26&amp;" d. "&amp;BV$2)+COUNTIF(CORRIDA!$M:$M,BV$2&amp;" d. "&amp;$B26)))</f>
        <v>1</v>
      </c>
      <c r="BW26" s="97" t="str">
        <f aca="false">IF($B26=BW$2,"-",IF(COUNTIF(CORRIDA!$M:$M,$B26&amp;" d. "&amp;BW$2)+COUNTIF(CORRIDA!$M:$M,BW$2&amp;" d. "&amp;$B26)=0,"",COUNTIF(CORRIDA!$M:$M,$B26&amp;" d. "&amp;BW$2)+COUNTIF(CORRIDA!$M:$M,BW$2&amp;" d. "&amp;$B26)))</f>
        <v/>
      </c>
      <c r="BX26" s="97" t="str">
        <f aca="false">IF($B26=BX$2,"-",IF(COUNTIF(CORRIDA!$M:$M,$B26&amp;" d. "&amp;BX$2)+COUNTIF(CORRIDA!$M:$M,BX$2&amp;" d. "&amp;$B26)=0,"",COUNTIF(CORRIDA!$M:$M,$B26&amp;" d. "&amp;BX$2)+COUNTIF(CORRIDA!$M:$M,BX$2&amp;" d. "&amp;$B26)))</f>
        <v/>
      </c>
      <c r="BY26" s="97" t="str">
        <f aca="false">IF($B26=BY$2,"-",IF(COUNTIF(CORRIDA!$M:$M,$B26&amp;" d. "&amp;BY$2)+COUNTIF(CORRIDA!$M:$M,BY$2&amp;" d. "&amp;$B26)=0,"",COUNTIF(CORRIDA!$M:$M,$B26&amp;" d. "&amp;BY$2)+COUNTIF(CORRIDA!$M:$M,BY$2&amp;" d. "&amp;$B26)))</f>
        <v/>
      </c>
      <c r="BZ26" s="97" t="str">
        <f aca="false">IF($B26=BZ$2,"-",IF(COUNTIF(CORRIDA!$M:$M,$B26&amp;" d. "&amp;BZ$2)+COUNTIF(CORRIDA!$M:$M,BZ$2&amp;" d. "&amp;$B26)=0,"",COUNTIF(CORRIDA!$M:$M,$B26&amp;" d. "&amp;BZ$2)+COUNTIF(CORRIDA!$M:$M,BZ$2&amp;" d. "&amp;$B26)))</f>
        <v/>
      </c>
      <c r="CA26" s="97" t="str">
        <f aca="false">IF($B26=CA$2,"-",IF(COUNTIF(CORRIDA!$M:$M,$B26&amp;" d. "&amp;CA$2)+COUNTIF(CORRIDA!$M:$M,CA$2&amp;" d. "&amp;$B26)=0,"",COUNTIF(CORRIDA!$M:$M,$B26&amp;" d. "&amp;CA$2)+COUNTIF(CORRIDA!$M:$M,CA$2&amp;" d. "&amp;$B26)))</f>
        <v/>
      </c>
      <c r="CB26" s="97" t="str">
        <f aca="false">IF($B26=CB$2,"-",IF(COUNTIF(CORRIDA!$M:$M,$B26&amp;" d. "&amp;CB$2)+COUNTIF(CORRIDA!$M:$M,CB$2&amp;" d. "&amp;$B26)=0,"",COUNTIF(CORRIDA!$M:$M,$B26&amp;" d. "&amp;CB$2)+COUNTIF(CORRIDA!$M:$M,CB$2&amp;" d. "&amp;$B26)))</f>
        <v/>
      </c>
      <c r="CC26" s="97" t="str">
        <f aca="false">IF($B26=CC$2,"-",IF(COUNTIF(CORRIDA!$M:$M,$B26&amp;" d. "&amp;CC$2)+COUNTIF(CORRIDA!$M:$M,CC$2&amp;" d. "&amp;$B26)=0,"",COUNTIF(CORRIDA!$M:$M,$B26&amp;" d. "&amp;CC$2)+COUNTIF(CORRIDA!$M:$M,CC$2&amp;" d. "&amp;$B26)))</f>
        <v>-</v>
      </c>
      <c r="CD26" s="97" t="str">
        <f aca="false">IF($B26=CD$2,"-",IF(COUNTIF(CORRIDA!$M:$M,$B26&amp;" d. "&amp;CD$2)+COUNTIF(CORRIDA!$M:$M,CD$2&amp;" d. "&amp;$B26)=0,"",COUNTIF(CORRIDA!$M:$M,$B26&amp;" d. "&amp;CD$2)+COUNTIF(CORRIDA!$M:$M,CD$2&amp;" d. "&amp;$B26)))</f>
        <v/>
      </c>
      <c r="CE26" s="97" t="str">
        <f aca="false">IF($B26=CE$2,"-",IF(COUNTIF(CORRIDA!$M:$M,$B26&amp;" d. "&amp;CE$2)+COUNTIF(CORRIDA!$M:$M,CE$2&amp;" d. "&amp;$B26)=0,"",COUNTIF(CORRIDA!$M:$M,$B26&amp;" d. "&amp;CE$2)+COUNTIF(CORRIDA!$M:$M,CE$2&amp;" d. "&amp;$B26)))</f>
        <v/>
      </c>
      <c r="CF26" s="97" t="str">
        <f aca="false">IF($B26=CF$2,"-",IF(COUNTIF(CORRIDA!$M:$M,$B26&amp;" d. "&amp;CF$2)+COUNTIF(CORRIDA!$M:$M,CF$2&amp;" d. "&amp;$B26)=0,"",COUNTIF(CORRIDA!$M:$M,$B26&amp;" d. "&amp;CF$2)+COUNTIF(CORRIDA!$M:$M,CF$2&amp;" d. "&amp;$B26)))</f>
        <v/>
      </c>
      <c r="CG26" s="97" t="str">
        <f aca="false">IF($B26=CG$2,"-",IF(COUNTIF(CORRIDA!$M:$M,$B26&amp;" d. "&amp;CG$2)+COUNTIF(CORRIDA!$M:$M,CG$2&amp;" d. "&amp;$B26)=0,"",COUNTIF(CORRIDA!$M:$M,$B26&amp;" d. "&amp;CG$2)+COUNTIF(CORRIDA!$M:$M,CG$2&amp;" d. "&amp;$B26)))</f>
        <v/>
      </c>
      <c r="CH26" s="97" t="str">
        <f aca="false">IF($B26=CH$2,"-",IF(COUNTIF(CORRIDA!$M:$M,$B26&amp;" d. "&amp;CH$2)+COUNTIF(CORRIDA!$M:$M,CH$2&amp;" d. "&amp;$B26)=0,"",COUNTIF(CORRIDA!$M:$M,$B26&amp;" d. "&amp;CH$2)+COUNTIF(CORRIDA!$M:$M,CH$2&amp;" d. "&amp;$B26)))</f>
        <v/>
      </c>
      <c r="CI26" s="97" t="str">
        <f aca="false">IF($B26=CI$2,"-",IF(COUNTIF(CORRIDA!$M:$M,$B26&amp;" d. "&amp;CI$2)+COUNTIF(CORRIDA!$M:$M,CI$2&amp;" d. "&amp;$B26)=0,"",COUNTIF(CORRIDA!$M:$M,$B26&amp;" d. "&amp;CI$2)+COUNTIF(CORRIDA!$M:$M,CI$2&amp;" d. "&amp;$B26)))</f>
        <v/>
      </c>
      <c r="CJ26" s="97" t="str">
        <f aca="false">IF($B26=CJ$2,"-",IF(COUNTIF(CORRIDA!$M:$M,$B26&amp;" d. "&amp;CJ$2)+COUNTIF(CORRIDA!$M:$M,CJ$2&amp;" d. "&amp;$B26)=0,"",COUNTIF(CORRIDA!$M:$M,$B26&amp;" d. "&amp;CJ$2)+COUNTIF(CORRIDA!$M:$M,CJ$2&amp;" d. "&amp;$B26)))</f>
        <v/>
      </c>
      <c r="CK26" s="97" t="str">
        <f aca="false">IF($B26=CK$2,"-",IF(COUNTIF(CORRIDA!$M:$M,$B26&amp;" d. "&amp;CK$2)+COUNTIF(CORRIDA!$M:$M,CK$2&amp;" d. "&amp;$B26)=0,"",COUNTIF(CORRIDA!$M:$M,$B26&amp;" d. "&amp;CK$2)+COUNTIF(CORRIDA!$M:$M,CK$2&amp;" d. "&amp;$B26)))</f>
        <v/>
      </c>
      <c r="CL26" s="97" t="str">
        <f aca="false">IF($B26=CL$2,"-",IF(COUNTIF(CORRIDA!$M:$M,$B26&amp;" d. "&amp;CL$2)+COUNTIF(CORRIDA!$M:$M,CL$2&amp;" d. "&amp;$B26)=0,"",COUNTIF(CORRIDA!$M:$M,$B26&amp;" d. "&amp;CL$2)+COUNTIF(CORRIDA!$M:$M,CL$2&amp;" d. "&amp;$B26)))</f>
        <v/>
      </c>
      <c r="CM26" s="97" t="str">
        <f aca="false">IF($B26=CM$2,"-",IF(COUNTIF(CORRIDA!$M:$M,$B26&amp;" d. "&amp;CM$2)+COUNTIF(CORRIDA!$M:$M,CM$2&amp;" d. "&amp;$B26)=0,"",COUNTIF(CORRIDA!$M:$M,$B26&amp;" d. "&amp;CM$2)+COUNTIF(CORRIDA!$M:$M,CM$2&amp;" d. "&amp;$B26)))</f>
        <v/>
      </c>
      <c r="CN26" s="97" t="str">
        <f aca="false">IF($B26=CN$2,"-",IF(COUNTIF(CORRIDA!$M:$M,$B26&amp;" d. "&amp;CN$2)+COUNTIF(CORRIDA!$M:$M,CN$2&amp;" d. "&amp;$B26)=0,"",COUNTIF(CORRIDA!$M:$M,$B26&amp;" d. "&amp;CN$2)+COUNTIF(CORRIDA!$M:$M,CN$2&amp;" d. "&amp;$B26)))</f>
        <v/>
      </c>
      <c r="CO26" s="97" t="str">
        <f aca="false">IF($B26=CO$2,"-",IF(COUNTIF(CORRIDA!$M:$M,$B26&amp;" d. "&amp;CO$2)+COUNTIF(CORRIDA!$M:$M,CO$2&amp;" d. "&amp;$B26)=0,"",COUNTIF(CORRIDA!$M:$M,$B26&amp;" d. "&amp;CO$2)+COUNTIF(CORRIDA!$M:$M,CO$2&amp;" d. "&amp;$B26)))</f>
        <v/>
      </c>
      <c r="CP26" s="97" t="str">
        <f aca="false">IF($B26=CP$2,"-",IF(COUNTIF(CORRIDA!$M:$M,$B26&amp;" d. "&amp;CP$2)+COUNTIF(CORRIDA!$M:$M,CP$2&amp;" d. "&amp;$B26)=0,"",COUNTIF(CORRIDA!$M:$M,$B26&amp;" d. "&amp;CP$2)+COUNTIF(CORRIDA!$M:$M,CP$2&amp;" d. "&amp;$B26)))</f>
        <v/>
      </c>
      <c r="CQ26" s="97" t="str">
        <f aca="false">IF($B26=CQ$2,"-",IF(COUNTIF(CORRIDA!$M:$M,$B26&amp;" d. "&amp;CQ$2)+COUNTIF(CORRIDA!$M:$M,CQ$2&amp;" d. "&amp;$B26)=0,"",COUNTIF(CORRIDA!$M:$M,$B26&amp;" d. "&amp;CQ$2)+COUNTIF(CORRIDA!$M:$M,CQ$2&amp;" d. "&amp;$B26)))</f>
        <v/>
      </c>
      <c r="CR26" s="97" t="str">
        <f aca="false">IF($B26=CR$2,"-",IF(COUNTIF(CORRIDA!$M:$M,$B26&amp;" d. "&amp;CR$2)+COUNTIF(CORRIDA!$M:$M,CR$2&amp;" d. "&amp;$B26)=0,"",COUNTIF(CORRIDA!$M:$M,$B26&amp;" d. "&amp;CR$2)+COUNTIF(CORRIDA!$M:$M,CR$2&amp;" d. "&amp;$B26)))</f>
        <v/>
      </c>
      <c r="CS26" s="97" t="str">
        <f aca="false">IF($B26=CS$2,"-",IF(COUNTIF(CORRIDA!$M:$M,$B26&amp;" d. "&amp;CS$2)+COUNTIF(CORRIDA!$M:$M,CS$2&amp;" d. "&amp;$B26)=0,"",COUNTIF(CORRIDA!$M:$M,$B26&amp;" d. "&amp;CS$2)+COUNTIF(CORRIDA!$M:$M,CS$2&amp;" d. "&amp;$B26)))</f>
        <v/>
      </c>
      <c r="CT26" s="97" t="str">
        <f aca="false">IF($B26=CT$2,"-",IF(COUNTIF(CORRIDA!$M:$M,$B26&amp;" d. "&amp;CT$2)+COUNTIF(CORRIDA!$M:$M,CT$2&amp;" d. "&amp;$B26)=0,"",COUNTIF(CORRIDA!$M:$M,$B26&amp;" d. "&amp;CT$2)+COUNTIF(CORRIDA!$M:$M,CT$2&amp;" d. "&amp;$B26)))</f>
        <v/>
      </c>
      <c r="CU26" s="97" t="n">
        <f aca="false">IF($B26=CU$2,"-",IF(COUNTIF(CORRIDA!$M:$M,$B26&amp;" d. "&amp;CU$2)+COUNTIF(CORRIDA!$M:$M,CU$2&amp;" d. "&amp;$B26)=0,"",COUNTIF(CORRIDA!$M:$M,$B26&amp;" d. "&amp;CU$2)+COUNTIF(CORRIDA!$M:$M,CU$2&amp;" d. "&amp;$B26)))</f>
        <v>4</v>
      </c>
      <c r="CV26" s="97" t="str">
        <f aca="false">IF($B26=CV$2,"-",IF(COUNTIF(CORRIDA!$M:$M,$B26&amp;" d. "&amp;CV$2)+COUNTIF(CORRIDA!$M:$M,CV$2&amp;" d. "&amp;$B26)=0,"",COUNTIF(CORRIDA!$M:$M,$B26&amp;" d. "&amp;CV$2)+COUNTIF(CORRIDA!$M:$M,CV$2&amp;" d. "&amp;$B26)))</f>
        <v/>
      </c>
      <c r="CW26" s="97" t="str">
        <f aca="false">IF($B26=CW$2,"-",IF(COUNTIF(CORRIDA!$M:$M,$B26&amp;" d. "&amp;CW$2)+COUNTIF(CORRIDA!$M:$M,CW$2&amp;" d. "&amp;$B26)=0,"",COUNTIF(CORRIDA!$M:$M,$B26&amp;" d. "&amp;CW$2)+COUNTIF(CORRIDA!$M:$M,CW$2&amp;" d. "&amp;$B26)))</f>
        <v/>
      </c>
      <c r="CX26" s="97" t="str">
        <f aca="false">IF($B26=CX$2,"-",IF(COUNTIF(CORRIDA!$M:$M,$B26&amp;" d. "&amp;CX$2)+COUNTIF(CORRIDA!$M:$M,CX$2&amp;" d. "&amp;$B26)=0,"",COUNTIF(CORRIDA!$M:$M,$B26&amp;" d. "&amp;CX$2)+COUNTIF(CORRIDA!$M:$M,CX$2&amp;" d. "&amp;$B26)))</f>
        <v/>
      </c>
      <c r="CY26" s="97" t="n">
        <f aca="false">IF($B26=CY$2,"-",IF(COUNTIF(CORRIDA!$M:$M,$B26&amp;" d. "&amp;CY$2)+COUNTIF(CORRIDA!$M:$M,CY$2&amp;" d. "&amp;$B26)=0,"",COUNTIF(CORRIDA!$M:$M,$B26&amp;" d. "&amp;CY$2)+COUNTIF(CORRIDA!$M:$M,CY$2&amp;" d. "&amp;$B26)))</f>
        <v>2</v>
      </c>
      <c r="CZ26" s="97" t="str">
        <f aca="false">IF($B26=CZ$2,"-",IF(COUNTIF(CORRIDA!$M:$M,$B26&amp;" d. "&amp;CZ$2)+COUNTIF(CORRIDA!$M:$M,CZ$2&amp;" d. "&amp;$B26)=0,"",COUNTIF(CORRIDA!$M:$M,$B26&amp;" d. "&amp;CZ$2)+COUNTIF(CORRIDA!$M:$M,CZ$2&amp;" d. "&amp;$B26)))</f>
        <v/>
      </c>
      <c r="DA26" s="97" t="str">
        <f aca="false">IF($B26=DA$2,"-",IF(COUNTIF(CORRIDA!$M:$M,$B26&amp;" d. "&amp;DA$2)+COUNTIF(CORRIDA!$M:$M,DA$2&amp;" d. "&amp;$B26)=0,"",COUNTIF(CORRIDA!$M:$M,$B26&amp;" d. "&amp;DA$2)+COUNTIF(CORRIDA!$M:$M,DA$2&amp;" d. "&amp;$B26)))</f>
        <v/>
      </c>
      <c r="DB26" s="97" t="str">
        <f aca="false">IF($B26=DB$2,"-",IF(COUNTIF(CORRIDA!$M:$M,$B26&amp;" d. "&amp;DB$2)+COUNTIF(CORRIDA!$M:$M,DB$2&amp;" d. "&amp;$B26)=0,"",COUNTIF(CORRIDA!$M:$M,$B26&amp;" d. "&amp;DB$2)+COUNTIF(CORRIDA!$M:$M,DB$2&amp;" d. "&amp;$B26)))</f>
        <v/>
      </c>
      <c r="DC26" s="97" t="str">
        <f aca="false">IF($B26=DC$2,"-",IF(COUNTIF(CORRIDA!$M:$M,$B26&amp;" d. "&amp;DC$2)+COUNTIF(CORRIDA!$M:$M,DC$2&amp;" d. "&amp;$B26)=0,"",COUNTIF(CORRIDA!$M:$M,$B26&amp;" d. "&amp;DC$2)+COUNTIF(CORRIDA!$M:$M,DC$2&amp;" d. "&amp;$B26)))</f>
        <v/>
      </c>
      <c r="DD26" s="89" t="n">
        <f aca="false">SUM(BF26:DC26)</f>
        <v>7</v>
      </c>
      <c r="DE26" s="91" t="n">
        <f aca="false">COUNTIF(BF26:DC26,"&gt;0")</f>
        <v>3</v>
      </c>
      <c r="DF26" s="92" t="n">
        <f aca="false">IF(COUNTIF(BF26:DC26,"&gt;0")&lt;10,0,QUOTIENT(COUNTIF(BF26:DC26,"&gt;0"),5)*50)</f>
        <v>0</v>
      </c>
      <c r="DG26" s="93"/>
      <c r="DH26" s="87" t="str">
        <f aca="false">BE26</f>
        <v>Luis Carlos</v>
      </c>
      <c r="DI26" s="97" t="n">
        <f aca="false">IF($B26=DI$2,0,IF(COUNTIF(CORRIDA!$M:$M,$B26&amp;" d. "&amp;DI$2)+COUNTIF(CORRIDA!$M:$M,DI$2&amp;" d. "&amp;$B26)=0,0,COUNTIF(CORRIDA!$M:$M,$B26&amp;" d. "&amp;DI$2)+COUNTIF(CORRIDA!$M:$M,DI$2&amp;" d. "&amp;$B26)))</f>
        <v>0</v>
      </c>
      <c r="DJ26" s="97" t="n">
        <f aca="false">IF($B26=DJ$2,0,IF(COUNTIF(CORRIDA!$M:$M,$B26&amp;" d. "&amp;DJ$2)+COUNTIF(CORRIDA!$M:$M,DJ$2&amp;" d. "&amp;$B26)=0,0,COUNTIF(CORRIDA!$M:$M,$B26&amp;" d. "&amp;DJ$2)+COUNTIF(CORRIDA!$M:$M,DJ$2&amp;" d. "&amp;$B26)))</f>
        <v>0</v>
      </c>
      <c r="DK26" s="97" t="n">
        <f aca="false">IF($B26=DK$2,0,IF(COUNTIF(CORRIDA!$M:$M,$B26&amp;" d. "&amp;DK$2)+COUNTIF(CORRIDA!$M:$M,DK$2&amp;" d. "&amp;$B26)=0,0,COUNTIF(CORRIDA!$M:$M,$B26&amp;" d. "&amp;DK$2)+COUNTIF(CORRIDA!$M:$M,DK$2&amp;" d. "&amp;$B26)))</f>
        <v>0</v>
      </c>
      <c r="DL26" s="97" t="n">
        <f aca="false">IF($B26=DL$2,0,IF(COUNTIF(CORRIDA!$M:$M,$B26&amp;" d. "&amp;DL$2)+COUNTIF(CORRIDA!$M:$M,DL$2&amp;" d. "&amp;$B26)=0,0,COUNTIF(CORRIDA!$M:$M,$B26&amp;" d. "&amp;DL$2)+COUNTIF(CORRIDA!$M:$M,DL$2&amp;" d. "&amp;$B26)))</f>
        <v>0</v>
      </c>
      <c r="DM26" s="97" t="n">
        <f aca="false">IF($B26=DM$2,0,IF(COUNTIF(CORRIDA!$M:$M,$B26&amp;" d. "&amp;DM$2)+COUNTIF(CORRIDA!$M:$M,DM$2&amp;" d. "&amp;$B26)=0,0,COUNTIF(CORRIDA!$M:$M,$B26&amp;" d. "&amp;DM$2)+COUNTIF(CORRIDA!$M:$M,DM$2&amp;" d. "&amp;$B26)))</f>
        <v>0</v>
      </c>
      <c r="DN26" s="97" t="n">
        <f aca="false">IF($B26=DN$2,0,IF(COUNTIF(CORRIDA!$M:$M,$B26&amp;" d. "&amp;DN$2)+COUNTIF(CORRIDA!$M:$M,DN$2&amp;" d. "&amp;$B26)=0,0,COUNTIF(CORRIDA!$M:$M,$B26&amp;" d. "&amp;DN$2)+COUNTIF(CORRIDA!$M:$M,DN$2&amp;" d. "&amp;$B26)))</f>
        <v>0</v>
      </c>
      <c r="DO26" s="97" t="n">
        <f aca="false">IF($B26=DO$2,0,IF(COUNTIF(CORRIDA!$M:$M,$B26&amp;" d. "&amp;DO$2)+COUNTIF(CORRIDA!$M:$M,DO$2&amp;" d. "&amp;$B26)=0,0,COUNTIF(CORRIDA!$M:$M,$B26&amp;" d. "&amp;DO$2)+COUNTIF(CORRIDA!$M:$M,DO$2&amp;" d. "&amp;$B26)))</f>
        <v>0</v>
      </c>
      <c r="DP26" s="97" t="n">
        <f aca="false">IF($B26=DP$2,0,IF(COUNTIF(CORRIDA!$M:$M,$B26&amp;" d. "&amp;DP$2)+COUNTIF(CORRIDA!$M:$M,DP$2&amp;" d. "&amp;$B26)=0,0,COUNTIF(CORRIDA!$M:$M,$B26&amp;" d. "&amp;DP$2)+COUNTIF(CORRIDA!$M:$M,DP$2&amp;" d. "&amp;$B26)))</f>
        <v>0</v>
      </c>
      <c r="DQ26" s="97" t="n">
        <f aca="false">IF($B26=DQ$2,0,IF(COUNTIF(CORRIDA!$M:$M,$B26&amp;" d. "&amp;DQ$2)+COUNTIF(CORRIDA!$M:$M,DQ$2&amp;" d. "&amp;$B26)=0,0,COUNTIF(CORRIDA!$M:$M,$B26&amp;" d. "&amp;DQ$2)+COUNTIF(CORRIDA!$M:$M,DQ$2&amp;" d. "&amp;$B26)))</f>
        <v>0</v>
      </c>
      <c r="DR26" s="97" t="n">
        <f aca="false">IF($B26=DR$2,0,IF(COUNTIF(CORRIDA!$M:$M,$B26&amp;" d. "&amp;DR$2)+COUNTIF(CORRIDA!$M:$M,DR$2&amp;" d. "&amp;$B26)=0,0,COUNTIF(CORRIDA!$M:$M,$B26&amp;" d. "&amp;DR$2)+COUNTIF(CORRIDA!$M:$M,DR$2&amp;" d. "&amp;$B26)))</f>
        <v>0</v>
      </c>
      <c r="DS26" s="97" t="n">
        <f aca="false">IF($B26=DS$2,0,IF(COUNTIF(CORRIDA!$M:$M,$B26&amp;" d. "&amp;DS$2)+COUNTIF(CORRIDA!$M:$M,DS$2&amp;" d. "&amp;$B26)=0,0,COUNTIF(CORRIDA!$M:$M,$B26&amp;" d. "&amp;DS$2)+COUNTIF(CORRIDA!$M:$M,DS$2&amp;" d. "&amp;$B26)))</f>
        <v>0</v>
      </c>
      <c r="DT26" s="97" t="n">
        <f aca="false">IF($B26=DT$2,0,IF(COUNTIF(CORRIDA!$M:$M,$B26&amp;" d. "&amp;DT$2)+COUNTIF(CORRIDA!$M:$M,DT$2&amp;" d. "&amp;$B26)=0,0,COUNTIF(CORRIDA!$M:$M,$B26&amp;" d. "&amp;DT$2)+COUNTIF(CORRIDA!$M:$M,DT$2&amp;" d. "&amp;$B26)))</f>
        <v>0</v>
      </c>
      <c r="DU26" s="97" t="n">
        <f aca="false">IF($B26=DU$2,0,IF(COUNTIF(CORRIDA!$M:$M,$B26&amp;" d. "&amp;DU$2)+COUNTIF(CORRIDA!$M:$M,DU$2&amp;" d. "&amp;$B26)=0,0,COUNTIF(CORRIDA!$M:$M,$B26&amp;" d. "&amp;DU$2)+COUNTIF(CORRIDA!$M:$M,DU$2&amp;" d. "&amp;$B26)))</f>
        <v>0</v>
      </c>
      <c r="DV26" s="97" t="n">
        <f aca="false">IF($B26=DV$2,0,IF(COUNTIF(CORRIDA!$M:$M,$B26&amp;" d. "&amp;DV$2)+COUNTIF(CORRIDA!$M:$M,DV$2&amp;" d. "&amp;$B26)=0,0,COUNTIF(CORRIDA!$M:$M,$B26&amp;" d. "&amp;DV$2)+COUNTIF(CORRIDA!$M:$M,DV$2&amp;" d. "&amp;$B26)))</f>
        <v>0</v>
      </c>
      <c r="DW26" s="97" t="n">
        <f aca="false">IF($B26=DW$2,0,IF(COUNTIF(CORRIDA!$M:$M,$B26&amp;" d. "&amp;DW$2)+COUNTIF(CORRIDA!$M:$M,DW$2&amp;" d. "&amp;$B26)=0,0,COUNTIF(CORRIDA!$M:$M,$B26&amp;" d. "&amp;DW$2)+COUNTIF(CORRIDA!$M:$M,DW$2&amp;" d. "&amp;$B26)))</f>
        <v>0</v>
      </c>
      <c r="DX26" s="97" t="n">
        <f aca="false">IF($B26=DX$2,0,IF(COUNTIF(CORRIDA!$M:$M,$B26&amp;" d. "&amp;DX$2)+COUNTIF(CORRIDA!$M:$M,DX$2&amp;" d. "&amp;$B26)=0,0,COUNTIF(CORRIDA!$M:$M,$B26&amp;" d. "&amp;DX$2)+COUNTIF(CORRIDA!$M:$M,DX$2&amp;" d. "&amp;$B26)))</f>
        <v>0</v>
      </c>
      <c r="DY26" s="97" t="n">
        <f aca="false">IF($B26=DY$2,0,IF(COUNTIF(CORRIDA!$M:$M,$B26&amp;" d. "&amp;DY$2)+COUNTIF(CORRIDA!$M:$M,DY$2&amp;" d. "&amp;$B26)=0,0,COUNTIF(CORRIDA!$M:$M,$B26&amp;" d. "&amp;DY$2)+COUNTIF(CORRIDA!$M:$M,DY$2&amp;" d. "&amp;$B26)))</f>
        <v>1</v>
      </c>
      <c r="DZ26" s="97" t="n">
        <f aca="false">IF($B26=DZ$2,0,IF(COUNTIF(CORRIDA!$M:$M,$B26&amp;" d. "&amp;DZ$2)+COUNTIF(CORRIDA!$M:$M,DZ$2&amp;" d. "&amp;$B26)=0,0,COUNTIF(CORRIDA!$M:$M,$B26&amp;" d. "&amp;DZ$2)+COUNTIF(CORRIDA!$M:$M,DZ$2&amp;" d. "&amp;$B26)))</f>
        <v>0</v>
      </c>
      <c r="EA26" s="97" t="n">
        <f aca="false">IF($B26=EA$2,0,IF(COUNTIF(CORRIDA!$M:$M,$B26&amp;" d. "&amp;EA$2)+COUNTIF(CORRIDA!$M:$M,EA$2&amp;" d. "&amp;$B26)=0,0,COUNTIF(CORRIDA!$M:$M,$B26&amp;" d. "&amp;EA$2)+COUNTIF(CORRIDA!$M:$M,EA$2&amp;" d. "&amp;$B26)))</f>
        <v>0</v>
      </c>
      <c r="EB26" s="97" t="n">
        <f aca="false">IF($B26=EB$2,0,IF(COUNTIF(CORRIDA!$M:$M,$B26&amp;" d. "&amp;EB$2)+COUNTIF(CORRIDA!$M:$M,EB$2&amp;" d. "&amp;$B26)=0,0,COUNTIF(CORRIDA!$M:$M,$B26&amp;" d. "&amp;EB$2)+COUNTIF(CORRIDA!$M:$M,EB$2&amp;" d. "&amp;$B26)))</f>
        <v>0</v>
      </c>
      <c r="EC26" s="97" t="n">
        <f aca="false">IF($B26=EC$2,0,IF(COUNTIF(CORRIDA!$M:$M,$B26&amp;" d. "&amp;EC$2)+COUNTIF(CORRIDA!$M:$M,EC$2&amp;" d. "&amp;$B26)=0,0,COUNTIF(CORRIDA!$M:$M,$B26&amp;" d. "&amp;EC$2)+COUNTIF(CORRIDA!$M:$M,EC$2&amp;" d. "&amp;$B26)))</f>
        <v>0</v>
      </c>
      <c r="ED26" s="97" t="n">
        <f aca="false">IF($B26=ED$2,0,IF(COUNTIF(CORRIDA!$M:$M,$B26&amp;" d. "&amp;ED$2)+COUNTIF(CORRIDA!$M:$M,ED$2&amp;" d. "&amp;$B26)=0,0,COUNTIF(CORRIDA!$M:$M,$B26&amp;" d. "&amp;ED$2)+COUNTIF(CORRIDA!$M:$M,ED$2&amp;" d. "&amp;$B26)))</f>
        <v>0</v>
      </c>
      <c r="EE26" s="97" t="n">
        <f aca="false">IF($B26=EE$2,0,IF(COUNTIF(CORRIDA!$M:$M,$B26&amp;" d. "&amp;EE$2)+COUNTIF(CORRIDA!$M:$M,EE$2&amp;" d. "&amp;$B26)=0,0,COUNTIF(CORRIDA!$M:$M,$B26&amp;" d. "&amp;EE$2)+COUNTIF(CORRIDA!$M:$M,EE$2&amp;" d. "&amp;$B26)))</f>
        <v>0</v>
      </c>
      <c r="EF26" s="97" t="n">
        <f aca="false">IF($B26=EF$2,0,IF(COUNTIF(CORRIDA!$M:$M,$B26&amp;" d. "&amp;EF$2)+COUNTIF(CORRIDA!$M:$M,EF$2&amp;" d. "&amp;$B26)=0,0,COUNTIF(CORRIDA!$M:$M,$B26&amp;" d. "&amp;EF$2)+COUNTIF(CORRIDA!$M:$M,EF$2&amp;" d. "&amp;$B26)))</f>
        <v>0</v>
      </c>
      <c r="EG26" s="97" t="n">
        <f aca="false">IF($B26=EG$2,0,IF(COUNTIF(CORRIDA!$M:$M,$B26&amp;" d. "&amp;EG$2)+COUNTIF(CORRIDA!$M:$M,EG$2&amp;" d. "&amp;$B26)=0,0,COUNTIF(CORRIDA!$M:$M,$B26&amp;" d. "&amp;EG$2)+COUNTIF(CORRIDA!$M:$M,EG$2&amp;" d. "&amp;$B26)))</f>
        <v>0</v>
      </c>
      <c r="EH26" s="97" t="n">
        <f aca="false">IF($B26=EH$2,0,IF(COUNTIF(CORRIDA!$M:$M,$B26&amp;" d. "&amp;EH$2)+COUNTIF(CORRIDA!$M:$M,EH$2&amp;" d. "&amp;$B26)=0,0,COUNTIF(CORRIDA!$M:$M,$B26&amp;" d. "&amp;EH$2)+COUNTIF(CORRIDA!$M:$M,EH$2&amp;" d. "&amp;$B26)))</f>
        <v>0</v>
      </c>
      <c r="EI26" s="97" t="n">
        <f aca="false">IF($B26=EI$2,0,IF(COUNTIF(CORRIDA!$M:$M,$B26&amp;" d. "&amp;EI$2)+COUNTIF(CORRIDA!$M:$M,EI$2&amp;" d. "&amp;$B26)=0,0,COUNTIF(CORRIDA!$M:$M,$B26&amp;" d. "&amp;EI$2)+COUNTIF(CORRIDA!$M:$M,EI$2&amp;" d. "&amp;$B26)))</f>
        <v>0</v>
      </c>
      <c r="EJ26" s="97" t="n">
        <f aca="false">IF($B26=EJ$2,0,IF(COUNTIF(CORRIDA!$M:$M,$B26&amp;" d. "&amp;EJ$2)+COUNTIF(CORRIDA!$M:$M,EJ$2&amp;" d. "&amp;$B26)=0,0,COUNTIF(CORRIDA!$M:$M,$B26&amp;" d. "&amp;EJ$2)+COUNTIF(CORRIDA!$M:$M,EJ$2&amp;" d. "&amp;$B26)))</f>
        <v>0</v>
      </c>
      <c r="EK26" s="97" t="n">
        <f aca="false">IF($B26=EK$2,0,IF(COUNTIF(CORRIDA!$M:$M,$B26&amp;" d. "&amp;EK$2)+COUNTIF(CORRIDA!$M:$M,EK$2&amp;" d. "&amp;$B26)=0,0,COUNTIF(CORRIDA!$M:$M,$B26&amp;" d. "&amp;EK$2)+COUNTIF(CORRIDA!$M:$M,EK$2&amp;" d. "&amp;$B26)))</f>
        <v>0</v>
      </c>
      <c r="EL26" s="97" t="n">
        <f aca="false">IF($B26=EL$2,0,IF(COUNTIF(CORRIDA!$M:$M,$B26&amp;" d. "&amp;EL$2)+COUNTIF(CORRIDA!$M:$M,EL$2&amp;" d. "&amp;$B26)=0,0,COUNTIF(CORRIDA!$M:$M,$B26&amp;" d. "&amp;EL$2)+COUNTIF(CORRIDA!$M:$M,EL$2&amp;" d. "&amp;$B26)))</f>
        <v>0</v>
      </c>
      <c r="EM26" s="97" t="n">
        <f aca="false">IF($B26=EM$2,0,IF(COUNTIF(CORRIDA!$M:$M,$B26&amp;" d. "&amp;EM$2)+COUNTIF(CORRIDA!$M:$M,EM$2&amp;" d. "&amp;$B26)=0,0,COUNTIF(CORRIDA!$M:$M,$B26&amp;" d. "&amp;EM$2)+COUNTIF(CORRIDA!$M:$M,EM$2&amp;" d. "&amp;$B26)))</f>
        <v>0</v>
      </c>
      <c r="EN26" s="97" t="n">
        <f aca="false">IF($B26=EN$2,0,IF(COUNTIF(CORRIDA!$M:$M,$B26&amp;" d. "&amp;EN$2)+COUNTIF(CORRIDA!$M:$M,EN$2&amp;" d. "&amp;$B26)=0,0,COUNTIF(CORRIDA!$M:$M,$B26&amp;" d. "&amp;EN$2)+COUNTIF(CORRIDA!$M:$M,EN$2&amp;" d. "&amp;$B26)))</f>
        <v>0</v>
      </c>
      <c r="EO26" s="97" t="n">
        <f aca="false">IF($B26=EO$2,0,IF(COUNTIF(CORRIDA!$M:$M,$B26&amp;" d. "&amp;EO$2)+COUNTIF(CORRIDA!$M:$M,EO$2&amp;" d. "&amp;$B26)=0,0,COUNTIF(CORRIDA!$M:$M,$B26&amp;" d. "&amp;EO$2)+COUNTIF(CORRIDA!$M:$M,EO$2&amp;" d. "&amp;$B26)))</f>
        <v>0</v>
      </c>
      <c r="EP26" s="97" t="n">
        <f aca="false">IF($B26=EP$2,0,IF(COUNTIF(CORRIDA!$M:$M,$B26&amp;" d. "&amp;EP$2)+COUNTIF(CORRIDA!$M:$M,EP$2&amp;" d. "&amp;$B26)=0,0,COUNTIF(CORRIDA!$M:$M,$B26&amp;" d. "&amp;EP$2)+COUNTIF(CORRIDA!$M:$M,EP$2&amp;" d. "&amp;$B26)))</f>
        <v>0</v>
      </c>
      <c r="EQ26" s="97" t="n">
        <f aca="false">IF($B26=EQ$2,0,IF(COUNTIF(CORRIDA!$M:$M,$B26&amp;" d. "&amp;EQ$2)+COUNTIF(CORRIDA!$M:$M,EQ$2&amp;" d. "&amp;$B26)=0,0,COUNTIF(CORRIDA!$M:$M,$B26&amp;" d. "&amp;EQ$2)+COUNTIF(CORRIDA!$M:$M,EQ$2&amp;" d. "&amp;$B26)))</f>
        <v>0</v>
      </c>
      <c r="ER26" s="97" t="n">
        <f aca="false">IF($B26=ER$2,0,IF(COUNTIF(CORRIDA!$M:$M,$B26&amp;" d. "&amp;ER$2)+COUNTIF(CORRIDA!$M:$M,ER$2&amp;" d. "&amp;$B26)=0,0,COUNTIF(CORRIDA!$M:$M,$B26&amp;" d. "&amp;ER$2)+COUNTIF(CORRIDA!$M:$M,ER$2&amp;" d. "&amp;$B26)))</f>
        <v>0</v>
      </c>
      <c r="ES26" s="97" t="n">
        <f aca="false">IF($B26=ES$2,0,IF(COUNTIF(CORRIDA!$M:$M,$B26&amp;" d. "&amp;ES$2)+COUNTIF(CORRIDA!$M:$M,ES$2&amp;" d. "&amp;$B26)=0,0,COUNTIF(CORRIDA!$M:$M,$B26&amp;" d. "&amp;ES$2)+COUNTIF(CORRIDA!$M:$M,ES$2&amp;" d. "&amp;$B26)))</f>
        <v>0</v>
      </c>
      <c r="ET26" s="97" t="n">
        <f aca="false">IF($B26=ET$2,0,IF(COUNTIF(CORRIDA!$M:$M,$B26&amp;" d. "&amp;ET$2)+COUNTIF(CORRIDA!$M:$M,ET$2&amp;" d. "&amp;$B26)=0,0,COUNTIF(CORRIDA!$M:$M,$B26&amp;" d. "&amp;ET$2)+COUNTIF(CORRIDA!$M:$M,ET$2&amp;" d. "&amp;$B26)))</f>
        <v>0</v>
      </c>
      <c r="EU26" s="97" t="n">
        <f aca="false">IF($B26=EU$2,0,IF(COUNTIF(CORRIDA!$M:$M,$B26&amp;" d. "&amp;EU$2)+COUNTIF(CORRIDA!$M:$M,EU$2&amp;" d. "&amp;$B26)=0,0,COUNTIF(CORRIDA!$M:$M,$B26&amp;" d. "&amp;EU$2)+COUNTIF(CORRIDA!$M:$M,EU$2&amp;" d. "&amp;$B26)))</f>
        <v>0</v>
      </c>
      <c r="EV26" s="97" t="n">
        <f aca="false">IF($B26=EV$2,0,IF(COUNTIF(CORRIDA!$M:$M,$B26&amp;" d. "&amp;EV$2)+COUNTIF(CORRIDA!$M:$M,EV$2&amp;" d. "&amp;$B26)=0,0,COUNTIF(CORRIDA!$M:$M,$B26&amp;" d. "&amp;EV$2)+COUNTIF(CORRIDA!$M:$M,EV$2&amp;" d. "&amp;$B26)))</f>
        <v>0</v>
      </c>
      <c r="EW26" s="97" t="n">
        <f aca="false">IF($B26=EW$2,0,IF(COUNTIF(CORRIDA!$M:$M,$B26&amp;" d. "&amp;EW$2)+COUNTIF(CORRIDA!$M:$M,EW$2&amp;" d. "&amp;$B26)=0,0,COUNTIF(CORRIDA!$M:$M,$B26&amp;" d. "&amp;EW$2)+COUNTIF(CORRIDA!$M:$M,EW$2&amp;" d. "&amp;$B26)))</f>
        <v>0</v>
      </c>
      <c r="EX26" s="97" t="n">
        <f aca="false">IF($B26=EX$2,0,IF(COUNTIF(CORRIDA!$M:$M,$B26&amp;" d. "&amp;EX$2)+COUNTIF(CORRIDA!$M:$M,EX$2&amp;" d. "&amp;$B26)=0,0,COUNTIF(CORRIDA!$M:$M,$B26&amp;" d. "&amp;EX$2)+COUNTIF(CORRIDA!$M:$M,EX$2&amp;" d. "&amp;$B26)))</f>
        <v>4</v>
      </c>
      <c r="EY26" s="97" t="n">
        <f aca="false">IF($B26=EY$2,0,IF(COUNTIF(CORRIDA!$M:$M,$B26&amp;" d. "&amp;EY$2)+COUNTIF(CORRIDA!$M:$M,EY$2&amp;" d. "&amp;$B26)=0,0,COUNTIF(CORRIDA!$M:$M,$B26&amp;" d. "&amp;EY$2)+COUNTIF(CORRIDA!$M:$M,EY$2&amp;" d. "&amp;$B26)))</f>
        <v>0</v>
      </c>
      <c r="EZ26" s="97" t="n">
        <f aca="false">IF($B26=EZ$2,0,IF(COUNTIF(CORRIDA!$M:$M,$B26&amp;" d. "&amp;EZ$2)+COUNTIF(CORRIDA!$M:$M,EZ$2&amp;" d. "&amp;$B26)=0,0,COUNTIF(CORRIDA!$M:$M,$B26&amp;" d. "&amp;EZ$2)+COUNTIF(CORRIDA!$M:$M,EZ$2&amp;" d. "&amp;$B26)))</f>
        <v>0</v>
      </c>
      <c r="FA26" s="97" t="n">
        <f aca="false">IF($B26=FA$2,0,IF(COUNTIF(CORRIDA!$M:$M,$B26&amp;" d. "&amp;FA$2)+COUNTIF(CORRIDA!$M:$M,FA$2&amp;" d. "&amp;$B26)=0,0,COUNTIF(CORRIDA!$M:$M,$B26&amp;" d. "&amp;FA$2)+COUNTIF(CORRIDA!$M:$M,FA$2&amp;" d. "&amp;$B26)))</f>
        <v>0</v>
      </c>
      <c r="FB26" s="97" t="n">
        <f aca="false">IF($B26=FB$2,0,IF(COUNTIF(CORRIDA!$M:$M,$B26&amp;" d. "&amp;FB$2)+COUNTIF(CORRIDA!$M:$M,FB$2&amp;" d. "&amp;$B26)=0,0,COUNTIF(CORRIDA!$M:$M,$B26&amp;" d. "&amp;FB$2)+COUNTIF(CORRIDA!$M:$M,FB$2&amp;" d. "&amp;$B26)))</f>
        <v>2</v>
      </c>
      <c r="FC26" s="97" t="n">
        <f aca="false">IF($B26=FC$2,0,IF(COUNTIF(CORRIDA!$M:$M,$B26&amp;" d. "&amp;FC$2)+COUNTIF(CORRIDA!$M:$M,FC$2&amp;" d. "&amp;$B26)=0,0,COUNTIF(CORRIDA!$M:$M,$B26&amp;" d. "&amp;FC$2)+COUNTIF(CORRIDA!$M:$M,FC$2&amp;" d. "&amp;$B26)))</f>
        <v>0</v>
      </c>
      <c r="FD26" s="97" t="n">
        <f aca="false">IF($B26=FD$2,0,IF(COUNTIF(CORRIDA!$M:$M,$B26&amp;" d. "&amp;FD$2)+COUNTIF(CORRIDA!$M:$M,FD$2&amp;" d. "&amp;$B26)=0,0,COUNTIF(CORRIDA!$M:$M,$B26&amp;" d. "&amp;FD$2)+COUNTIF(CORRIDA!$M:$M,FD$2&amp;" d. "&amp;$B26)))</f>
        <v>0</v>
      </c>
      <c r="FE26" s="97" t="n">
        <f aca="false">IF($B26=FE$2,0,IF(COUNTIF(CORRIDA!$M:$M,$B26&amp;" d. "&amp;FE$2)+COUNTIF(CORRIDA!$M:$M,FE$2&amp;" d. "&amp;$B26)=0,0,COUNTIF(CORRIDA!$M:$M,$B26&amp;" d. "&amp;FE$2)+COUNTIF(CORRIDA!$M:$M,FE$2&amp;" d. "&amp;$B26)))</f>
        <v>0</v>
      </c>
      <c r="FF26" s="97" t="n">
        <f aca="false">IF($B26=FF$2,0,IF(COUNTIF(CORRIDA!$M:$M,$B26&amp;" d. "&amp;FF$2)+COUNTIF(CORRIDA!$M:$M,FF$2&amp;" d. "&amp;$B26)=0,0,COUNTIF(CORRIDA!$M:$M,$B26&amp;" d. "&amp;FF$2)+COUNTIF(CORRIDA!$M:$M,FF$2&amp;" d. "&amp;$B26)))</f>
        <v>0</v>
      </c>
      <c r="FG26" s="89" t="n">
        <f aca="false">SUM(DI26:EW26)</f>
        <v>1</v>
      </c>
      <c r="FH26" s="94"/>
      <c r="FI26" s="87" t="str">
        <f aca="false">BE26</f>
        <v>Luis Carlos</v>
      </c>
      <c r="FJ26" s="95" t="n">
        <f aca="false">COUNTIF(BF26:DC26,"&gt;0")</f>
        <v>3</v>
      </c>
      <c r="FK26" s="95" t="n">
        <f aca="false">AVERAGE(BF26:DC26)</f>
        <v>2.33333333333333</v>
      </c>
      <c r="FL26" s="95" t="n">
        <f aca="false">_xlfn.STDEV.P(BF26:DC26)</f>
        <v>1.24721912892465</v>
      </c>
    </row>
    <row r="27" customFormat="false" ht="12.75" hidden="false" customHeight="false" outlineLevel="0" collapsed="false">
      <c r="B27" s="87" t="str">
        <f aca="false">INTRO!B27</f>
        <v>Luiz Henrique</v>
      </c>
      <c r="C27" s="88" t="str">
        <f aca="false">IF($B27=C$2,"-",IF(COUNTIF(CORRIDA!$M:$M,$B27&amp;" d. "&amp;C$2)=0,"",COUNTIF(CORRIDA!$M:$M,$B27&amp;" d. "&amp;C$2)))</f>
        <v/>
      </c>
      <c r="D27" s="88" t="str">
        <f aca="false">IF($B27=D$2,"-",IF(COUNTIF(CORRIDA!$M:$M,$B27&amp;" d. "&amp;D$2)=0,"",COUNTIF(CORRIDA!$M:$M,$B27&amp;" d. "&amp;D$2)))</f>
        <v/>
      </c>
      <c r="E27" s="88" t="str">
        <f aca="false">IF($B27=E$2,"-",IF(COUNTIF(CORRIDA!$M:$M,$B27&amp;" d. "&amp;E$2)=0,"",COUNTIF(CORRIDA!$M:$M,$B27&amp;" d. "&amp;E$2)))</f>
        <v/>
      </c>
      <c r="F27" s="88" t="str">
        <f aca="false">IF($B27=F$2,"-",IF(COUNTIF(CORRIDA!$M:$M,$B27&amp;" d. "&amp;F$2)=0,"",COUNTIF(CORRIDA!$M:$M,$B27&amp;" d. "&amp;F$2)))</f>
        <v/>
      </c>
      <c r="G27" s="88" t="str">
        <f aca="false">IF($B27=G$2,"-",IF(COUNTIF(CORRIDA!$M:$M,$B27&amp;" d. "&amp;G$2)=0,"",COUNTIF(CORRIDA!$M:$M,$B27&amp;" d. "&amp;G$2)))</f>
        <v/>
      </c>
      <c r="H27" s="88" t="str">
        <f aca="false">IF($B27=H$2,"-",IF(COUNTIF(CORRIDA!$M:$M,$B27&amp;" d. "&amp;H$2)=0,"",COUNTIF(CORRIDA!$M:$M,$B27&amp;" d. "&amp;H$2)))</f>
        <v/>
      </c>
      <c r="I27" s="88" t="str">
        <f aca="false">IF($B27=I$2,"-",IF(COUNTIF(CORRIDA!$M:$M,$B27&amp;" d. "&amp;I$2)=0,"",COUNTIF(CORRIDA!$M:$M,$B27&amp;" d. "&amp;I$2)))</f>
        <v/>
      </c>
      <c r="J27" s="88" t="str">
        <f aca="false">IF($B27=J$2,"-",IF(COUNTIF(CORRIDA!$M:$M,$B27&amp;" d. "&amp;J$2)=0,"",COUNTIF(CORRIDA!$M:$M,$B27&amp;" d. "&amp;J$2)))</f>
        <v/>
      </c>
      <c r="K27" s="88" t="str">
        <f aca="false">IF($B27=K$2,"-",IF(COUNTIF(CORRIDA!$M:$M,$B27&amp;" d. "&amp;K$2)=0,"",COUNTIF(CORRIDA!$M:$M,$B27&amp;" d. "&amp;K$2)))</f>
        <v/>
      </c>
      <c r="L27" s="88" t="str">
        <f aca="false">IF($B27=L$2,"-",IF(COUNTIF(CORRIDA!$M:$M,$B27&amp;" d. "&amp;L$2)=0,"",COUNTIF(CORRIDA!$M:$M,$B27&amp;" d. "&amp;L$2)))</f>
        <v/>
      </c>
      <c r="M27" s="88" t="str">
        <f aca="false">IF($B27=M$2,"-",IF(COUNTIF(CORRIDA!$M:$M,$B27&amp;" d. "&amp;M$2)=0,"",COUNTIF(CORRIDA!$M:$M,$B27&amp;" d. "&amp;M$2)))</f>
        <v/>
      </c>
      <c r="N27" s="88" t="str">
        <f aca="false">IF($B27=N$2,"-",IF(COUNTIF(CORRIDA!$M:$M,$B27&amp;" d. "&amp;N$2)=0,"",COUNTIF(CORRIDA!$M:$M,$B27&amp;" d. "&amp;N$2)))</f>
        <v/>
      </c>
      <c r="O27" s="88" t="str">
        <f aca="false">IF($B27=O$2,"-",IF(COUNTIF(CORRIDA!$M:$M,$B27&amp;" d. "&amp;O$2)=0,"",COUNTIF(CORRIDA!$M:$M,$B27&amp;" d. "&amp;O$2)))</f>
        <v/>
      </c>
      <c r="P27" s="88" t="str">
        <f aca="false">IF($B27=P$2,"-",IF(COUNTIF(CORRIDA!$M:$M,$B27&amp;" d. "&amp;P$2)=0,"",COUNTIF(CORRIDA!$M:$M,$B27&amp;" d. "&amp;P$2)))</f>
        <v/>
      </c>
      <c r="Q27" s="88" t="str">
        <f aca="false">IF($B27=Q$2,"-",IF(COUNTIF(CORRIDA!$M:$M,$B27&amp;" d. "&amp;Q$2)=0,"",COUNTIF(CORRIDA!$M:$M,$B27&amp;" d. "&amp;Q$2)))</f>
        <v/>
      </c>
      <c r="R27" s="88" t="str">
        <f aca="false">IF($B27=R$2,"-",IF(COUNTIF(CORRIDA!$M:$M,$B27&amp;" d. "&amp;R$2)=0,"",COUNTIF(CORRIDA!$M:$M,$B27&amp;" d. "&amp;R$2)))</f>
        <v/>
      </c>
      <c r="S27" s="88" t="str">
        <f aca="false">IF($B27=S$2,"-",IF(COUNTIF(CORRIDA!$M:$M,$B27&amp;" d. "&amp;S$2)=0,"",COUNTIF(CORRIDA!$M:$M,$B27&amp;" d. "&amp;S$2)))</f>
        <v/>
      </c>
      <c r="T27" s="88" t="str">
        <f aca="false">IF($B27=T$2,"-",IF(COUNTIF(CORRIDA!$M:$M,$B27&amp;" d. "&amp;T$2)=0,"",COUNTIF(CORRIDA!$M:$M,$B27&amp;" d. "&amp;T$2)))</f>
        <v/>
      </c>
      <c r="U27" s="88" t="str">
        <f aca="false">IF($B27=U$2,"-",IF(COUNTIF(CORRIDA!$M:$M,$B27&amp;" d. "&amp;U$2)=0,"",COUNTIF(CORRIDA!$M:$M,$B27&amp;" d. "&amp;U$2)))</f>
        <v/>
      </c>
      <c r="V27" s="88" t="str">
        <f aca="false">IF($B27=V$2,"-",IF(COUNTIF(CORRIDA!$M:$M,$B27&amp;" d. "&amp;V$2)=0,"",COUNTIF(CORRIDA!$M:$M,$B27&amp;" d. "&amp;V$2)))</f>
        <v/>
      </c>
      <c r="W27" s="88" t="str">
        <f aca="false">IF($B27=W$2,"-",IF(COUNTIF(CORRIDA!$M:$M,$B27&amp;" d. "&amp;W$2)=0,"",COUNTIF(CORRIDA!$M:$M,$B27&amp;" d. "&amp;W$2)))</f>
        <v/>
      </c>
      <c r="X27" s="88" t="str">
        <f aca="false">IF($B27=X$2,"-",IF(COUNTIF(CORRIDA!$M:$M,$B27&amp;" d. "&amp;X$2)=0,"",COUNTIF(CORRIDA!$M:$M,$B27&amp;" d. "&amp;X$2)))</f>
        <v/>
      </c>
      <c r="Y27" s="88" t="str">
        <f aca="false">IF($B27=Y$2,"-",IF(COUNTIF(CORRIDA!$M:$M,$B27&amp;" d. "&amp;Y$2)=0,"",COUNTIF(CORRIDA!$M:$M,$B27&amp;" d. "&amp;Y$2)))</f>
        <v/>
      </c>
      <c r="Z27" s="88" t="str">
        <f aca="false">IF($B27=Z$2,"-",IF(COUNTIF(CORRIDA!$M:$M,$B27&amp;" d. "&amp;Z$2)=0,"",COUNTIF(CORRIDA!$M:$M,$B27&amp;" d. "&amp;Z$2)))</f>
        <v/>
      </c>
      <c r="AA27" s="88" t="str">
        <f aca="false">IF($B27=AA$2,"-",IF(COUNTIF(CORRIDA!$M:$M,$B27&amp;" d. "&amp;AA$2)=0,"",COUNTIF(CORRIDA!$M:$M,$B27&amp;" d. "&amp;AA$2)))</f>
        <v>-</v>
      </c>
      <c r="AB27" s="88" t="str">
        <f aca="false">IF($B27=AB$2,"-",IF(COUNTIF(CORRIDA!$M:$M,$B27&amp;" d. "&amp;AB$2)=0,"",COUNTIF(CORRIDA!$M:$M,$B27&amp;" d. "&amp;AB$2)))</f>
        <v/>
      </c>
      <c r="AC27" s="88" t="str">
        <f aca="false">IF($B27=AC$2,"-",IF(COUNTIF(CORRIDA!$M:$M,$B27&amp;" d. "&amp;AC$2)=0,"",COUNTIF(CORRIDA!$M:$M,$B27&amp;" d. "&amp;AC$2)))</f>
        <v/>
      </c>
      <c r="AD27" s="88" t="str">
        <f aca="false">IF($B27=AD$2,"-",IF(COUNTIF(CORRIDA!$M:$M,$B27&amp;" d. "&amp;AD$2)=0,"",COUNTIF(CORRIDA!$M:$M,$B27&amp;" d. "&amp;AD$2)))</f>
        <v/>
      </c>
      <c r="AE27" s="88" t="str">
        <f aca="false">IF($B27=AE$2,"-",IF(COUNTIF(CORRIDA!$M:$M,$B27&amp;" d. "&amp;AE$2)=0,"",COUNTIF(CORRIDA!$M:$M,$B27&amp;" d. "&amp;AE$2)))</f>
        <v/>
      </c>
      <c r="AF27" s="88" t="str">
        <f aca="false">IF($B27=AF$2,"-",IF(COUNTIF(CORRIDA!$M:$M,$B27&amp;" d. "&amp;AF$2)=0,"",COUNTIF(CORRIDA!$M:$M,$B27&amp;" d. "&amp;AF$2)))</f>
        <v/>
      </c>
      <c r="AG27" s="88" t="str">
        <f aca="false">IF($B27=AG$2,"-",IF(COUNTIF(CORRIDA!$M:$M,$B27&amp;" d. "&amp;AG$2)=0,"",COUNTIF(CORRIDA!$M:$M,$B27&amp;" d. "&amp;AG$2)))</f>
        <v/>
      </c>
      <c r="AH27" s="88" t="str">
        <f aca="false">IF($B27=AH$2,"-",IF(COUNTIF(CORRIDA!$M:$M,$B27&amp;" d. "&amp;AH$2)=0,"",COUNTIF(CORRIDA!$M:$M,$B27&amp;" d. "&amp;AH$2)))</f>
        <v/>
      </c>
      <c r="AI27" s="88" t="str">
        <f aca="false">IF($B27=AI$2,"-",IF(COUNTIF(CORRIDA!$M:$M,$B27&amp;" d. "&amp;AI$2)=0,"",COUNTIF(CORRIDA!$M:$M,$B27&amp;" d. "&amp;AI$2)))</f>
        <v/>
      </c>
      <c r="AJ27" s="88" t="str">
        <f aca="false">IF($B27=AJ$2,"-",IF(COUNTIF(CORRIDA!$M:$M,$B27&amp;" d. "&amp;AJ$2)=0,"",COUNTIF(CORRIDA!$M:$M,$B27&amp;" d. "&amp;AJ$2)))</f>
        <v/>
      </c>
      <c r="AK27" s="88" t="str">
        <f aca="false">IF($B27=AK$2,"-",IF(COUNTIF(CORRIDA!$M:$M,$B27&amp;" d. "&amp;AK$2)=0,"",COUNTIF(CORRIDA!$M:$M,$B27&amp;" d. "&amp;AK$2)))</f>
        <v/>
      </c>
      <c r="AL27" s="88" t="str">
        <f aca="false">IF($B27=AL$2,"-",IF(COUNTIF(CORRIDA!$M:$M,$B27&amp;" d. "&amp;AL$2)=0,"",COUNTIF(CORRIDA!$M:$M,$B27&amp;" d. "&amp;AL$2)))</f>
        <v/>
      </c>
      <c r="AM27" s="88" t="str">
        <f aca="false">IF($B27=AM$2,"-",IF(COUNTIF(CORRIDA!$M:$M,$B27&amp;" d. "&amp;AM$2)=0,"",COUNTIF(CORRIDA!$M:$M,$B27&amp;" d. "&amp;AM$2)))</f>
        <v/>
      </c>
      <c r="AN27" s="88" t="str">
        <f aca="false">IF($B27=AN$2,"-",IF(COUNTIF(CORRIDA!$M:$M,$B27&amp;" d. "&amp;AN$2)=0,"",COUNTIF(CORRIDA!$M:$M,$B27&amp;" d. "&amp;AN$2)))</f>
        <v/>
      </c>
      <c r="AO27" s="88" t="str">
        <f aca="false">IF($B27=AO$2,"-",IF(COUNTIF(CORRIDA!$M:$M,$B27&amp;" d. "&amp;AO$2)=0,"",COUNTIF(CORRIDA!$M:$M,$B27&amp;" d. "&amp;AO$2)))</f>
        <v/>
      </c>
      <c r="AP27" s="88" t="str">
        <f aca="false">IF($B27=AP$2,"-",IF(COUNTIF(CORRIDA!$M:$M,$B27&amp;" d. "&amp;AP$2)=0,"",COUNTIF(CORRIDA!$M:$M,$B27&amp;" d. "&amp;AP$2)))</f>
        <v/>
      </c>
      <c r="AQ27" s="88" t="str">
        <f aca="false">IF($B27=AQ$2,"-",IF(COUNTIF(CORRIDA!$M:$M,$B27&amp;" d. "&amp;AQ$2)=0,"",COUNTIF(CORRIDA!$M:$M,$B27&amp;" d. "&amp;AQ$2)))</f>
        <v/>
      </c>
      <c r="AR27" s="88" t="str">
        <f aca="false">IF($B27=AR$2,"-",IF(COUNTIF(CORRIDA!$M:$M,$B27&amp;" d. "&amp;AR$2)=0,"",COUNTIF(CORRIDA!$M:$M,$B27&amp;" d. "&amp;AR$2)))</f>
        <v/>
      </c>
      <c r="AS27" s="88" t="str">
        <f aca="false">IF($B27=AS$2,"-",IF(COUNTIF(CORRIDA!$M:$M,$B27&amp;" d. "&amp;AS$2)=0,"",COUNTIF(CORRIDA!$M:$M,$B27&amp;" d. "&amp;AS$2)))</f>
        <v/>
      </c>
      <c r="AT27" s="88" t="str">
        <f aca="false">IF($B27=AT$2,"-",IF(COUNTIF(CORRIDA!$M:$M,$B27&amp;" d. "&amp;AT$2)=0,"",COUNTIF(CORRIDA!$M:$M,$B27&amp;" d. "&amp;AT$2)))</f>
        <v/>
      </c>
      <c r="AU27" s="88" t="str">
        <f aca="false">IF($B27=AU$2,"-",IF(COUNTIF(CORRIDA!$M:$M,$B27&amp;" d. "&amp;AU$2)=0,"",COUNTIF(CORRIDA!$M:$M,$B27&amp;" d. "&amp;AU$2)))</f>
        <v/>
      </c>
      <c r="AV27" s="88" t="str">
        <f aca="false">IF($B27=AV$2,"-",IF(COUNTIF(CORRIDA!$M:$M,$B27&amp;" d. "&amp;AV$2)=0,"",COUNTIF(CORRIDA!$M:$M,$B27&amp;" d. "&amp;AV$2)))</f>
        <v/>
      </c>
      <c r="AW27" s="88" t="n">
        <f aca="false">IF($B27=AW$2,"-",IF(COUNTIF(CORRIDA!$M:$M,$B27&amp;" d. "&amp;AW$2)=0,"",COUNTIF(CORRIDA!$M:$M,$B27&amp;" d. "&amp;AW$2)))</f>
        <v>1</v>
      </c>
      <c r="AX27" s="88" t="str">
        <f aca="false">IF($B27=AX$2,"-",IF(COUNTIF(CORRIDA!$M:$M,$B27&amp;" d. "&amp;AX$2)=0,"",COUNTIF(CORRIDA!$M:$M,$B27&amp;" d. "&amp;AX$2)))</f>
        <v/>
      </c>
      <c r="AY27" s="88" t="str">
        <f aca="false">IF($B27=AY$2,"-",IF(COUNTIF(CORRIDA!$M:$M,$B27&amp;" d. "&amp;AY$2)=0,"",COUNTIF(CORRIDA!$M:$M,$B27&amp;" d. "&amp;AY$2)))</f>
        <v/>
      </c>
      <c r="AZ27" s="88" t="str">
        <f aca="false">IF($B27=AZ$2,"-",IF(COUNTIF(CORRIDA!$M:$M,$B27&amp;" d. "&amp;AZ$2)=0,"",COUNTIF(CORRIDA!$M:$M,$B27&amp;" d. "&amp;AZ$2)))</f>
        <v/>
      </c>
      <c r="BA27" s="89" t="n">
        <f aca="false">SUM(C27:AZ27)</f>
        <v>1</v>
      </c>
      <c r="BE27" s="87" t="str">
        <f aca="false">B27</f>
        <v>Luiz Henrique</v>
      </c>
      <c r="BF27" s="90" t="str">
        <f aca="false">IF($B27=BF$2,"-",IF(COUNTIF(CORRIDA!$M:$M,$B27&amp;" d. "&amp;BF$2)+COUNTIF(CORRIDA!$M:$M,BF$2&amp;" d. "&amp;$B27)=0,"",COUNTIF(CORRIDA!$M:$M,$B27&amp;" d. "&amp;BF$2)+COUNTIF(CORRIDA!$M:$M,BF$2&amp;" d. "&amp;$B27)))</f>
        <v/>
      </c>
      <c r="BG27" s="90" t="str">
        <f aca="false">IF($B27=BG$2,"-",IF(COUNTIF(CORRIDA!$M:$M,$B27&amp;" d. "&amp;BG$2)+COUNTIF(CORRIDA!$M:$M,BG$2&amp;" d. "&amp;$B27)=0,"",COUNTIF(CORRIDA!$M:$M,$B27&amp;" d. "&amp;BG$2)+COUNTIF(CORRIDA!$M:$M,BG$2&amp;" d. "&amp;$B27)))</f>
        <v/>
      </c>
      <c r="BH27" s="90" t="str">
        <f aca="false">IF($B27=BH$2,"-",IF(COUNTIF(CORRIDA!$M:$M,$B27&amp;" d. "&amp;BH$2)+COUNTIF(CORRIDA!$M:$M,BH$2&amp;" d. "&amp;$B27)=0,"",COUNTIF(CORRIDA!$M:$M,$B27&amp;" d. "&amp;BH$2)+COUNTIF(CORRIDA!$M:$M,BH$2&amp;" d. "&amp;$B27)))</f>
        <v/>
      </c>
      <c r="BI27" s="90" t="str">
        <f aca="false">IF($B27=BI$2,"-",IF(COUNTIF(CORRIDA!$M:$M,$B27&amp;" d. "&amp;BI$2)+COUNTIF(CORRIDA!$M:$M,BI$2&amp;" d. "&amp;$B27)=0,"",COUNTIF(CORRIDA!$M:$M,$B27&amp;" d. "&amp;BI$2)+COUNTIF(CORRIDA!$M:$M,BI$2&amp;" d. "&amp;$B27)))</f>
        <v/>
      </c>
      <c r="BJ27" s="90" t="str">
        <f aca="false">IF($B27=BJ$2,"-",IF(COUNTIF(CORRIDA!$M:$M,$B27&amp;" d. "&amp;BJ$2)+COUNTIF(CORRIDA!$M:$M,BJ$2&amp;" d. "&amp;$B27)=0,"",COUNTIF(CORRIDA!$M:$M,$B27&amp;" d. "&amp;BJ$2)+COUNTIF(CORRIDA!$M:$M,BJ$2&amp;" d. "&amp;$B27)))</f>
        <v/>
      </c>
      <c r="BK27" s="90" t="str">
        <f aca="false">IF($B27=BK$2,"-",IF(COUNTIF(CORRIDA!$M:$M,$B27&amp;" d. "&amp;BK$2)+COUNTIF(CORRIDA!$M:$M,BK$2&amp;" d. "&amp;$B27)=0,"",COUNTIF(CORRIDA!$M:$M,$B27&amp;" d. "&amp;BK$2)+COUNTIF(CORRIDA!$M:$M,BK$2&amp;" d. "&amp;$B27)))</f>
        <v/>
      </c>
      <c r="BL27" s="90" t="str">
        <f aca="false">IF($B27=BL$2,"-",IF(COUNTIF(CORRIDA!$M:$M,$B27&amp;" d. "&amp;BL$2)+COUNTIF(CORRIDA!$M:$M,BL$2&amp;" d. "&amp;$B27)=0,"",COUNTIF(CORRIDA!$M:$M,$B27&amp;" d. "&amp;BL$2)+COUNTIF(CORRIDA!$M:$M,BL$2&amp;" d. "&amp;$B27)))</f>
        <v/>
      </c>
      <c r="BM27" s="90" t="str">
        <f aca="false">IF($B27=BM$2,"-",IF(COUNTIF(CORRIDA!$M:$M,$B27&amp;" d. "&amp;BM$2)+COUNTIF(CORRIDA!$M:$M,BM$2&amp;" d. "&amp;$B27)=0,"",COUNTIF(CORRIDA!$M:$M,$B27&amp;" d. "&amp;BM$2)+COUNTIF(CORRIDA!$M:$M,BM$2&amp;" d. "&amp;$B27)))</f>
        <v/>
      </c>
      <c r="BN27" s="90" t="str">
        <f aca="false">IF($B27=BN$2,"-",IF(COUNTIF(CORRIDA!$M:$M,$B27&amp;" d. "&amp;BN$2)+COUNTIF(CORRIDA!$M:$M,BN$2&amp;" d. "&amp;$B27)=0,"",COUNTIF(CORRIDA!$M:$M,$B27&amp;" d. "&amp;BN$2)+COUNTIF(CORRIDA!$M:$M,BN$2&amp;" d. "&amp;$B27)))</f>
        <v/>
      </c>
      <c r="BO27" s="90" t="str">
        <f aca="false">IF($B27=BO$2,"-",IF(COUNTIF(CORRIDA!$M:$M,$B27&amp;" d. "&amp;BO$2)+COUNTIF(CORRIDA!$M:$M,BO$2&amp;" d. "&amp;$B27)=0,"",COUNTIF(CORRIDA!$M:$M,$B27&amp;" d. "&amp;BO$2)+COUNTIF(CORRIDA!$M:$M,BO$2&amp;" d. "&amp;$B27)))</f>
        <v/>
      </c>
      <c r="BP27" s="90" t="n">
        <f aca="false">IF($B27=BP$2,"-",IF(COUNTIF(CORRIDA!$M:$M,$B27&amp;" d. "&amp;BP$2)+COUNTIF(CORRIDA!$M:$M,BP$2&amp;" d. "&amp;$B27)=0,"",COUNTIF(CORRIDA!$M:$M,$B27&amp;" d. "&amp;BP$2)+COUNTIF(CORRIDA!$M:$M,BP$2&amp;" d. "&amp;$B27)))</f>
        <v>1</v>
      </c>
      <c r="BQ27" s="90" t="str">
        <f aca="false">IF($B27=BQ$2,"-",IF(COUNTIF(CORRIDA!$M:$M,$B27&amp;" d. "&amp;BQ$2)+COUNTIF(CORRIDA!$M:$M,BQ$2&amp;" d. "&amp;$B27)=0,"",COUNTIF(CORRIDA!$M:$M,$B27&amp;" d. "&amp;BQ$2)+COUNTIF(CORRIDA!$M:$M,BQ$2&amp;" d. "&amp;$B27)))</f>
        <v/>
      </c>
      <c r="BR27" s="90" t="str">
        <f aca="false">IF($B27=BR$2,"-",IF(COUNTIF(CORRIDA!$M:$M,$B27&amp;" d. "&amp;BR$2)+COUNTIF(CORRIDA!$M:$M,BR$2&amp;" d. "&amp;$B27)=0,"",COUNTIF(CORRIDA!$M:$M,$B27&amp;" d. "&amp;BR$2)+COUNTIF(CORRIDA!$M:$M,BR$2&amp;" d. "&amp;$B27)))</f>
        <v/>
      </c>
      <c r="BS27" s="90" t="str">
        <f aca="false">IF($B27=BS$2,"-",IF(COUNTIF(CORRIDA!$M:$M,$B27&amp;" d. "&amp;BS$2)+COUNTIF(CORRIDA!$M:$M,BS$2&amp;" d. "&amp;$B27)=0,"",COUNTIF(CORRIDA!$M:$M,$B27&amp;" d. "&amp;BS$2)+COUNTIF(CORRIDA!$M:$M,BS$2&amp;" d. "&amp;$B27)))</f>
        <v/>
      </c>
      <c r="BT27" s="90" t="str">
        <f aca="false">IF($B27=BT$2,"-",IF(COUNTIF(CORRIDA!$M:$M,$B27&amp;" d. "&amp;BT$2)+COUNTIF(CORRIDA!$M:$M,BT$2&amp;" d. "&amp;$B27)=0,"",COUNTIF(CORRIDA!$M:$M,$B27&amp;" d. "&amp;BT$2)+COUNTIF(CORRIDA!$M:$M,BT$2&amp;" d. "&amp;$B27)))</f>
        <v/>
      </c>
      <c r="BU27" s="90" t="str">
        <f aca="false">IF($B27=BU$2,"-",IF(COUNTIF(CORRIDA!$M:$M,$B27&amp;" d. "&amp;BU$2)+COUNTIF(CORRIDA!$M:$M,BU$2&amp;" d. "&amp;$B27)=0,"",COUNTIF(CORRIDA!$M:$M,$B27&amp;" d. "&amp;BU$2)+COUNTIF(CORRIDA!$M:$M,BU$2&amp;" d. "&amp;$B27)))</f>
        <v/>
      </c>
      <c r="BV27" s="90" t="str">
        <f aca="false">IF($B27=BV$2,"-",IF(COUNTIF(CORRIDA!$M:$M,$B27&amp;" d. "&amp;BV$2)+COUNTIF(CORRIDA!$M:$M,BV$2&amp;" d. "&amp;$B27)=0,"",COUNTIF(CORRIDA!$M:$M,$B27&amp;" d. "&amp;BV$2)+COUNTIF(CORRIDA!$M:$M,BV$2&amp;" d. "&amp;$B27)))</f>
        <v/>
      </c>
      <c r="BW27" s="90" t="str">
        <f aca="false">IF($B27=BW$2,"-",IF(COUNTIF(CORRIDA!$M:$M,$B27&amp;" d. "&amp;BW$2)+COUNTIF(CORRIDA!$M:$M,BW$2&amp;" d. "&amp;$B27)=0,"",COUNTIF(CORRIDA!$M:$M,$B27&amp;" d. "&amp;BW$2)+COUNTIF(CORRIDA!$M:$M,BW$2&amp;" d. "&amp;$B27)))</f>
        <v/>
      </c>
      <c r="BX27" s="90" t="str">
        <f aca="false">IF($B27=BX$2,"-",IF(COUNTIF(CORRIDA!$M:$M,$B27&amp;" d. "&amp;BX$2)+COUNTIF(CORRIDA!$M:$M,BX$2&amp;" d. "&amp;$B27)=0,"",COUNTIF(CORRIDA!$M:$M,$B27&amp;" d. "&amp;BX$2)+COUNTIF(CORRIDA!$M:$M,BX$2&amp;" d. "&amp;$B27)))</f>
        <v/>
      </c>
      <c r="BY27" s="90" t="str">
        <f aca="false">IF($B27=BY$2,"-",IF(COUNTIF(CORRIDA!$M:$M,$B27&amp;" d. "&amp;BY$2)+COUNTIF(CORRIDA!$M:$M,BY$2&amp;" d. "&amp;$B27)=0,"",COUNTIF(CORRIDA!$M:$M,$B27&amp;" d. "&amp;BY$2)+COUNTIF(CORRIDA!$M:$M,BY$2&amp;" d. "&amp;$B27)))</f>
        <v/>
      </c>
      <c r="BZ27" s="90" t="str">
        <f aca="false">IF($B27=BZ$2,"-",IF(COUNTIF(CORRIDA!$M:$M,$B27&amp;" d. "&amp;BZ$2)+COUNTIF(CORRIDA!$M:$M,BZ$2&amp;" d. "&amp;$B27)=0,"",COUNTIF(CORRIDA!$M:$M,$B27&amp;" d. "&amp;BZ$2)+COUNTIF(CORRIDA!$M:$M,BZ$2&amp;" d. "&amp;$B27)))</f>
        <v/>
      </c>
      <c r="CA27" s="90" t="str">
        <f aca="false">IF($B27=CA$2,"-",IF(COUNTIF(CORRIDA!$M:$M,$B27&amp;" d. "&amp;CA$2)+COUNTIF(CORRIDA!$M:$M,CA$2&amp;" d. "&amp;$B27)=0,"",COUNTIF(CORRIDA!$M:$M,$B27&amp;" d. "&amp;CA$2)+COUNTIF(CORRIDA!$M:$M,CA$2&amp;" d. "&amp;$B27)))</f>
        <v/>
      </c>
      <c r="CB27" s="90" t="str">
        <f aca="false">IF($B27=CB$2,"-",IF(COUNTIF(CORRIDA!$M:$M,$B27&amp;" d. "&amp;CB$2)+COUNTIF(CORRIDA!$M:$M,CB$2&amp;" d. "&amp;$B27)=0,"",COUNTIF(CORRIDA!$M:$M,$B27&amp;" d. "&amp;CB$2)+COUNTIF(CORRIDA!$M:$M,CB$2&amp;" d. "&amp;$B27)))</f>
        <v/>
      </c>
      <c r="CC27" s="90" t="str">
        <f aca="false">IF($B27=CC$2,"-",IF(COUNTIF(CORRIDA!$M:$M,$B27&amp;" d. "&amp;CC$2)+COUNTIF(CORRIDA!$M:$M,CC$2&amp;" d. "&amp;$B27)=0,"",COUNTIF(CORRIDA!$M:$M,$B27&amp;" d. "&amp;CC$2)+COUNTIF(CORRIDA!$M:$M,CC$2&amp;" d. "&amp;$B27)))</f>
        <v/>
      </c>
      <c r="CD27" s="90" t="str">
        <f aca="false">IF($B27=CD$2,"-",IF(COUNTIF(CORRIDA!$M:$M,$B27&amp;" d. "&amp;CD$2)+COUNTIF(CORRIDA!$M:$M,CD$2&amp;" d. "&amp;$B27)=0,"",COUNTIF(CORRIDA!$M:$M,$B27&amp;" d. "&amp;CD$2)+COUNTIF(CORRIDA!$M:$M,CD$2&amp;" d. "&amp;$B27)))</f>
        <v>-</v>
      </c>
      <c r="CE27" s="90" t="str">
        <f aca="false">IF($B27=CE$2,"-",IF(COUNTIF(CORRIDA!$M:$M,$B27&amp;" d. "&amp;CE$2)+COUNTIF(CORRIDA!$M:$M,CE$2&amp;" d. "&amp;$B27)=0,"",COUNTIF(CORRIDA!$M:$M,$B27&amp;" d. "&amp;CE$2)+COUNTIF(CORRIDA!$M:$M,CE$2&amp;" d. "&amp;$B27)))</f>
        <v/>
      </c>
      <c r="CF27" s="90" t="str">
        <f aca="false">IF($B27=CF$2,"-",IF(COUNTIF(CORRIDA!$M:$M,$B27&amp;" d. "&amp;CF$2)+COUNTIF(CORRIDA!$M:$M,CF$2&amp;" d. "&amp;$B27)=0,"",COUNTIF(CORRIDA!$M:$M,$B27&amp;" d. "&amp;CF$2)+COUNTIF(CORRIDA!$M:$M,CF$2&amp;" d. "&amp;$B27)))</f>
        <v/>
      </c>
      <c r="CG27" s="90" t="str">
        <f aca="false">IF($B27=CG$2,"-",IF(COUNTIF(CORRIDA!$M:$M,$B27&amp;" d. "&amp;CG$2)+COUNTIF(CORRIDA!$M:$M,CG$2&amp;" d. "&amp;$B27)=0,"",COUNTIF(CORRIDA!$M:$M,$B27&amp;" d. "&amp;CG$2)+COUNTIF(CORRIDA!$M:$M,CG$2&amp;" d. "&amp;$B27)))</f>
        <v/>
      </c>
      <c r="CH27" s="90" t="str">
        <f aca="false">IF($B27=CH$2,"-",IF(COUNTIF(CORRIDA!$M:$M,$B27&amp;" d. "&amp;CH$2)+COUNTIF(CORRIDA!$M:$M,CH$2&amp;" d. "&amp;$B27)=0,"",COUNTIF(CORRIDA!$M:$M,$B27&amp;" d. "&amp;CH$2)+COUNTIF(CORRIDA!$M:$M,CH$2&amp;" d. "&amp;$B27)))</f>
        <v/>
      </c>
      <c r="CI27" s="90" t="str">
        <f aca="false">IF($B27=CI$2,"-",IF(COUNTIF(CORRIDA!$M:$M,$B27&amp;" d. "&amp;CI$2)+COUNTIF(CORRIDA!$M:$M,CI$2&amp;" d. "&amp;$B27)=0,"",COUNTIF(CORRIDA!$M:$M,$B27&amp;" d. "&amp;CI$2)+COUNTIF(CORRIDA!$M:$M,CI$2&amp;" d. "&amp;$B27)))</f>
        <v/>
      </c>
      <c r="CJ27" s="90" t="str">
        <f aca="false">IF($B27=CJ$2,"-",IF(COUNTIF(CORRIDA!$M:$M,$B27&amp;" d. "&amp;CJ$2)+COUNTIF(CORRIDA!$M:$M,CJ$2&amp;" d. "&amp;$B27)=0,"",COUNTIF(CORRIDA!$M:$M,$B27&amp;" d. "&amp;CJ$2)+COUNTIF(CORRIDA!$M:$M,CJ$2&amp;" d. "&amp;$B27)))</f>
        <v/>
      </c>
      <c r="CK27" s="90" t="str">
        <f aca="false">IF($B27=CK$2,"-",IF(COUNTIF(CORRIDA!$M:$M,$B27&amp;" d. "&amp;CK$2)+COUNTIF(CORRIDA!$M:$M,CK$2&amp;" d. "&amp;$B27)=0,"",COUNTIF(CORRIDA!$M:$M,$B27&amp;" d. "&amp;CK$2)+COUNTIF(CORRIDA!$M:$M,CK$2&amp;" d. "&amp;$B27)))</f>
        <v/>
      </c>
      <c r="CL27" s="90" t="str">
        <f aca="false">IF($B27=CL$2,"-",IF(COUNTIF(CORRIDA!$M:$M,$B27&amp;" d. "&amp;CL$2)+COUNTIF(CORRIDA!$M:$M,CL$2&amp;" d. "&amp;$B27)=0,"",COUNTIF(CORRIDA!$M:$M,$B27&amp;" d. "&amp;CL$2)+COUNTIF(CORRIDA!$M:$M,CL$2&amp;" d. "&amp;$B27)))</f>
        <v/>
      </c>
      <c r="CM27" s="90" t="str">
        <f aca="false">IF($B27=CM$2,"-",IF(COUNTIF(CORRIDA!$M:$M,$B27&amp;" d. "&amp;CM$2)+COUNTIF(CORRIDA!$M:$M,CM$2&amp;" d. "&amp;$B27)=0,"",COUNTIF(CORRIDA!$M:$M,$B27&amp;" d. "&amp;CM$2)+COUNTIF(CORRIDA!$M:$M,CM$2&amp;" d. "&amp;$B27)))</f>
        <v/>
      </c>
      <c r="CN27" s="90" t="str">
        <f aca="false">IF($B27=CN$2,"-",IF(COUNTIF(CORRIDA!$M:$M,$B27&amp;" d. "&amp;CN$2)+COUNTIF(CORRIDA!$M:$M,CN$2&amp;" d. "&amp;$B27)=0,"",COUNTIF(CORRIDA!$M:$M,$B27&amp;" d. "&amp;CN$2)+COUNTIF(CORRIDA!$M:$M,CN$2&amp;" d. "&amp;$B27)))</f>
        <v/>
      </c>
      <c r="CO27" s="90" t="str">
        <f aca="false">IF($B27=CO$2,"-",IF(COUNTIF(CORRIDA!$M:$M,$B27&amp;" d. "&amp;CO$2)+COUNTIF(CORRIDA!$M:$M,CO$2&amp;" d. "&amp;$B27)=0,"",COUNTIF(CORRIDA!$M:$M,$B27&amp;" d. "&amp;CO$2)+COUNTIF(CORRIDA!$M:$M,CO$2&amp;" d. "&amp;$B27)))</f>
        <v/>
      </c>
      <c r="CP27" s="90" t="str">
        <f aca="false">IF($B27=CP$2,"-",IF(COUNTIF(CORRIDA!$M:$M,$B27&amp;" d. "&amp;CP$2)+COUNTIF(CORRIDA!$M:$M,CP$2&amp;" d. "&amp;$B27)=0,"",COUNTIF(CORRIDA!$M:$M,$B27&amp;" d. "&amp;CP$2)+COUNTIF(CORRIDA!$M:$M,CP$2&amp;" d. "&amp;$B27)))</f>
        <v/>
      </c>
      <c r="CQ27" s="90" t="str">
        <f aca="false">IF($B27=CQ$2,"-",IF(COUNTIF(CORRIDA!$M:$M,$B27&amp;" d. "&amp;CQ$2)+COUNTIF(CORRIDA!$M:$M,CQ$2&amp;" d. "&amp;$B27)=0,"",COUNTIF(CORRIDA!$M:$M,$B27&amp;" d. "&amp;CQ$2)+COUNTIF(CORRIDA!$M:$M,CQ$2&amp;" d. "&amp;$B27)))</f>
        <v/>
      </c>
      <c r="CR27" s="90" t="str">
        <f aca="false">IF($B27=CR$2,"-",IF(COUNTIF(CORRIDA!$M:$M,$B27&amp;" d. "&amp;CR$2)+COUNTIF(CORRIDA!$M:$M,CR$2&amp;" d. "&amp;$B27)=0,"",COUNTIF(CORRIDA!$M:$M,$B27&amp;" d. "&amp;CR$2)+COUNTIF(CORRIDA!$M:$M,CR$2&amp;" d. "&amp;$B27)))</f>
        <v/>
      </c>
      <c r="CS27" s="90" t="str">
        <f aca="false">IF($B27=CS$2,"-",IF(COUNTIF(CORRIDA!$M:$M,$B27&amp;" d. "&amp;CS$2)+COUNTIF(CORRIDA!$M:$M,CS$2&amp;" d. "&amp;$B27)=0,"",COUNTIF(CORRIDA!$M:$M,$B27&amp;" d. "&amp;CS$2)+COUNTIF(CORRIDA!$M:$M,CS$2&amp;" d. "&amp;$B27)))</f>
        <v/>
      </c>
      <c r="CT27" s="90" t="str">
        <f aca="false">IF($B27=CT$2,"-",IF(COUNTIF(CORRIDA!$M:$M,$B27&amp;" d. "&amp;CT$2)+COUNTIF(CORRIDA!$M:$M,CT$2&amp;" d. "&amp;$B27)=0,"",COUNTIF(CORRIDA!$M:$M,$B27&amp;" d. "&amp;CT$2)+COUNTIF(CORRIDA!$M:$M,CT$2&amp;" d. "&amp;$B27)))</f>
        <v/>
      </c>
      <c r="CU27" s="90" t="str">
        <f aca="false">IF($B27=CU$2,"-",IF(COUNTIF(CORRIDA!$M:$M,$B27&amp;" d. "&amp;CU$2)+COUNTIF(CORRIDA!$M:$M,CU$2&amp;" d. "&amp;$B27)=0,"",COUNTIF(CORRIDA!$M:$M,$B27&amp;" d. "&amp;CU$2)+COUNTIF(CORRIDA!$M:$M,CU$2&amp;" d. "&amp;$B27)))</f>
        <v/>
      </c>
      <c r="CV27" s="90" t="str">
        <f aca="false">IF($B27=CV$2,"-",IF(COUNTIF(CORRIDA!$M:$M,$B27&amp;" d. "&amp;CV$2)+COUNTIF(CORRIDA!$M:$M,CV$2&amp;" d. "&amp;$B27)=0,"",COUNTIF(CORRIDA!$M:$M,$B27&amp;" d. "&amp;CV$2)+COUNTIF(CORRIDA!$M:$M,CV$2&amp;" d. "&amp;$B27)))</f>
        <v/>
      </c>
      <c r="CW27" s="90" t="str">
        <f aca="false">IF($B27=CW$2,"-",IF(COUNTIF(CORRIDA!$M:$M,$B27&amp;" d. "&amp;CW$2)+COUNTIF(CORRIDA!$M:$M,CW$2&amp;" d. "&amp;$B27)=0,"",COUNTIF(CORRIDA!$M:$M,$B27&amp;" d. "&amp;CW$2)+COUNTIF(CORRIDA!$M:$M,CW$2&amp;" d. "&amp;$B27)))</f>
        <v/>
      </c>
      <c r="CX27" s="90" t="str">
        <f aca="false">IF($B27=CX$2,"-",IF(COUNTIF(CORRIDA!$M:$M,$B27&amp;" d. "&amp;CX$2)+COUNTIF(CORRIDA!$M:$M,CX$2&amp;" d. "&amp;$B27)=0,"",COUNTIF(CORRIDA!$M:$M,$B27&amp;" d. "&amp;CX$2)+COUNTIF(CORRIDA!$M:$M,CX$2&amp;" d. "&amp;$B27)))</f>
        <v/>
      </c>
      <c r="CY27" s="90" t="n">
        <f aca="false">IF($B27=CY$2,"-",IF(COUNTIF(CORRIDA!$M:$M,$B27&amp;" d. "&amp;CY$2)+COUNTIF(CORRIDA!$M:$M,CY$2&amp;" d. "&amp;$B27)=0,"",COUNTIF(CORRIDA!$M:$M,$B27&amp;" d. "&amp;CY$2)+COUNTIF(CORRIDA!$M:$M,CY$2&amp;" d. "&amp;$B27)))</f>
        <v>1</v>
      </c>
      <c r="CZ27" s="90" t="n">
        <f aca="false">IF($B27=CZ$2,"-",IF(COUNTIF(CORRIDA!$M:$M,$B27&amp;" d. "&amp;CZ$2)+COUNTIF(CORRIDA!$M:$M,CZ$2&amp;" d. "&amp;$B27)=0,"",COUNTIF(CORRIDA!$M:$M,$B27&amp;" d. "&amp;CZ$2)+COUNTIF(CORRIDA!$M:$M,CZ$2&amp;" d. "&amp;$B27)))</f>
        <v>1</v>
      </c>
      <c r="DA27" s="90" t="str">
        <f aca="false">IF($B27=DA$2,"-",IF(COUNTIF(CORRIDA!$M:$M,$B27&amp;" d. "&amp;DA$2)+COUNTIF(CORRIDA!$M:$M,DA$2&amp;" d. "&amp;$B27)=0,"",COUNTIF(CORRIDA!$M:$M,$B27&amp;" d. "&amp;DA$2)+COUNTIF(CORRIDA!$M:$M,DA$2&amp;" d. "&amp;$B27)))</f>
        <v/>
      </c>
      <c r="DB27" s="90" t="str">
        <f aca="false">IF($B27=DB$2,"-",IF(COUNTIF(CORRIDA!$M:$M,$B27&amp;" d. "&amp;DB$2)+COUNTIF(CORRIDA!$M:$M,DB$2&amp;" d. "&amp;$B27)=0,"",COUNTIF(CORRIDA!$M:$M,$B27&amp;" d. "&amp;DB$2)+COUNTIF(CORRIDA!$M:$M,DB$2&amp;" d. "&amp;$B27)))</f>
        <v/>
      </c>
      <c r="DC27" s="90" t="str">
        <f aca="false">IF($B27=DC$2,"-",IF(COUNTIF(CORRIDA!$M:$M,$B27&amp;" d. "&amp;DC$2)+COUNTIF(CORRIDA!$M:$M,DC$2&amp;" d. "&amp;$B27)=0,"",COUNTIF(CORRIDA!$M:$M,$B27&amp;" d. "&amp;DC$2)+COUNTIF(CORRIDA!$M:$M,DC$2&amp;" d. "&amp;$B27)))</f>
        <v/>
      </c>
      <c r="DD27" s="89" t="n">
        <f aca="false">SUM(BF27:DC27)</f>
        <v>3</v>
      </c>
      <c r="DE27" s="91" t="n">
        <f aca="false">COUNTIF(BF27:DC27,"&gt;0")</f>
        <v>3</v>
      </c>
      <c r="DF27" s="92" t="n">
        <f aca="false">IF(COUNTIF(BF27:DC27,"&gt;0")&lt;10,0,QUOTIENT(COUNTIF(BF27:DC27,"&gt;0"),5)*50)</f>
        <v>0</v>
      </c>
      <c r="DG27" s="93"/>
      <c r="DH27" s="87" t="str">
        <f aca="false">BE27</f>
        <v>Luiz Henrique</v>
      </c>
      <c r="DI27" s="90" t="n">
        <f aca="false">IF($B27=DI$2,0,IF(COUNTIF(CORRIDA!$M:$M,$B27&amp;" d. "&amp;DI$2)+COUNTIF(CORRIDA!$M:$M,DI$2&amp;" d. "&amp;$B27)=0,0,COUNTIF(CORRIDA!$M:$M,$B27&amp;" d. "&amp;DI$2)+COUNTIF(CORRIDA!$M:$M,DI$2&amp;" d. "&amp;$B27)))</f>
        <v>0</v>
      </c>
      <c r="DJ27" s="90" t="n">
        <f aca="false">IF($B27=DJ$2,0,IF(COUNTIF(CORRIDA!$M:$M,$B27&amp;" d. "&amp;DJ$2)+COUNTIF(CORRIDA!$M:$M,DJ$2&amp;" d. "&amp;$B27)=0,0,COUNTIF(CORRIDA!$M:$M,$B27&amp;" d. "&amp;DJ$2)+COUNTIF(CORRIDA!$M:$M,DJ$2&amp;" d. "&amp;$B27)))</f>
        <v>0</v>
      </c>
      <c r="DK27" s="90" t="n">
        <f aca="false">IF($B27=DK$2,0,IF(COUNTIF(CORRIDA!$M:$M,$B27&amp;" d. "&amp;DK$2)+COUNTIF(CORRIDA!$M:$M,DK$2&amp;" d. "&amp;$B27)=0,0,COUNTIF(CORRIDA!$M:$M,$B27&amp;" d. "&amp;DK$2)+COUNTIF(CORRIDA!$M:$M,DK$2&amp;" d. "&amp;$B27)))</f>
        <v>0</v>
      </c>
      <c r="DL27" s="90" t="n">
        <f aca="false">IF($B27=DL$2,0,IF(COUNTIF(CORRIDA!$M:$M,$B27&amp;" d. "&amp;DL$2)+COUNTIF(CORRIDA!$M:$M,DL$2&amp;" d. "&amp;$B27)=0,0,COUNTIF(CORRIDA!$M:$M,$B27&amp;" d. "&amp;DL$2)+COUNTIF(CORRIDA!$M:$M,DL$2&amp;" d. "&amp;$B27)))</f>
        <v>0</v>
      </c>
      <c r="DM27" s="90" t="n">
        <f aca="false">IF($B27=DM$2,0,IF(COUNTIF(CORRIDA!$M:$M,$B27&amp;" d. "&amp;DM$2)+COUNTIF(CORRIDA!$M:$M,DM$2&amp;" d. "&amp;$B27)=0,0,COUNTIF(CORRIDA!$M:$M,$B27&amp;" d. "&amp;DM$2)+COUNTIF(CORRIDA!$M:$M,DM$2&amp;" d. "&amp;$B27)))</f>
        <v>0</v>
      </c>
      <c r="DN27" s="90" t="n">
        <f aca="false">IF($B27=DN$2,0,IF(COUNTIF(CORRIDA!$M:$M,$B27&amp;" d. "&amp;DN$2)+COUNTIF(CORRIDA!$M:$M,DN$2&amp;" d. "&amp;$B27)=0,0,COUNTIF(CORRIDA!$M:$M,$B27&amp;" d. "&amp;DN$2)+COUNTIF(CORRIDA!$M:$M,DN$2&amp;" d. "&amp;$B27)))</f>
        <v>0</v>
      </c>
      <c r="DO27" s="90" t="n">
        <f aca="false">IF($B27=DO$2,0,IF(COUNTIF(CORRIDA!$M:$M,$B27&amp;" d. "&amp;DO$2)+COUNTIF(CORRIDA!$M:$M,DO$2&amp;" d. "&amp;$B27)=0,0,COUNTIF(CORRIDA!$M:$M,$B27&amp;" d. "&amp;DO$2)+COUNTIF(CORRIDA!$M:$M,DO$2&amp;" d. "&amp;$B27)))</f>
        <v>0</v>
      </c>
      <c r="DP27" s="90" t="n">
        <f aca="false">IF($B27=DP$2,0,IF(COUNTIF(CORRIDA!$M:$M,$B27&amp;" d. "&amp;DP$2)+COUNTIF(CORRIDA!$M:$M,DP$2&amp;" d. "&amp;$B27)=0,0,COUNTIF(CORRIDA!$M:$M,$B27&amp;" d. "&amp;DP$2)+COUNTIF(CORRIDA!$M:$M,DP$2&amp;" d. "&amp;$B27)))</f>
        <v>0</v>
      </c>
      <c r="DQ27" s="90" t="n">
        <f aca="false">IF($B27=DQ$2,0,IF(COUNTIF(CORRIDA!$M:$M,$B27&amp;" d. "&amp;DQ$2)+COUNTIF(CORRIDA!$M:$M,DQ$2&amp;" d. "&amp;$B27)=0,0,COUNTIF(CORRIDA!$M:$M,$B27&amp;" d. "&amp;DQ$2)+COUNTIF(CORRIDA!$M:$M,DQ$2&amp;" d. "&amp;$B27)))</f>
        <v>0</v>
      </c>
      <c r="DR27" s="90" t="n">
        <f aca="false">IF($B27=DR$2,0,IF(COUNTIF(CORRIDA!$M:$M,$B27&amp;" d. "&amp;DR$2)+COUNTIF(CORRIDA!$M:$M,DR$2&amp;" d. "&amp;$B27)=0,0,COUNTIF(CORRIDA!$M:$M,$B27&amp;" d. "&amp;DR$2)+COUNTIF(CORRIDA!$M:$M,DR$2&amp;" d. "&amp;$B27)))</f>
        <v>0</v>
      </c>
      <c r="DS27" s="90" t="n">
        <f aca="false">IF($B27=DS$2,0,IF(COUNTIF(CORRIDA!$M:$M,$B27&amp;" d. "&amp;DS$2)+COUNTIF(CORRIDA!$M:$M,DS$2&amp;" d. "&amp;$B27)=0,0,COUNTIF(CORRIDA!$M:$M,$B27&amp;" d. "&amp;DS$2)+COUNTIF(CORRIDA!$M:$M,DS$2&amp;" d. "&amp;$B27)))</f>
        <v>1</v>
      </c>
      <c r="DT27" s="90" t="n">
        <f aca="false">IF($B27=DT$2,0,IF(COUNTIF(CORRIDA!$M:$M,$B27&amp;" d. "&amp;DT$2)+COUNTIF(CORRIDA!$M:$M,DT$2&amp;" d. "&amp;$B27)=0,0,COUNTIF(CORRIDA!$M:$M,$B27&amp;" d. "&amp;DT$2)+COUNTIF(CORRIDA!$M:$M,DT$2&amp;" d. "&amp;$B27)))</f>
        <v>0</v>
      </c>
      <c r="DU27" s="90" t="n">
        <f aca="false">IF($B27=DU$2,0,IF(COUNTIF(CORRIDA!$M:$M,$B27&amp;" d. "&amp;DU$2)+COUNTIF(CORRIDA!$M:$M,DU$2&amp;" d. "&amp;$B27)=0,0,COUNTIF(CORRIDA!$M:$M,$B27&amp;" d. "&amp;DU$2)+COUNTIF(CORRIDA!$M:$M,DU$2&amp;" d. "&amp;$B27)))</f>
        <v>0</v>
      </c>
      <c r="DV27" s="90" t="n">
        <f aca="false">IF($B27=DV$2,0,IF(COUNTIF(CORRIDA!$M:$M,$B27&amp;" d. "&amp;DV$2)+COUNTIF(CORRIDA!$M:$M,DV$2&amp;" d. "&amp;$B27)=0,0,COUNTIF(CORRIDA!$M:$M,$B27&amp;" d. "&amp;DV$2)+COUNTIF(CORRIDA!$M:$M,DV$2&amp;" d. "&amp;$B27)))</f>
        <v>0</v>
      </c>
      <c r="DW27" s="90" t="n">
        <f aca="false">IF($B27=DW$2,0,IF(COUNTIF(CORRIDA!$M:$M,$B27&amp;" d. "&amp;DW$2)+COUNTIF(CORRIDA!$M:$M,DW$2&amp;" d. "&amp;$B27)=0,0,COUNTIF(CORRIDA!$M:$M,$B27&amp;" d. "&amp;DW$2)+COUNTIF(CORRIDA!$M:$M,DW$2&amp;" d. "&amp;$B27)))</f>
        <v>0</v>
      </c>
      <c r="DX27" s="90" t="n">
        <f aca="false">IF($B27=DX$2,0,IF(COUNTIF(CORRIDA!$M:$M,$B27&amp;" d. "&amp;DX$2)+COUNTIF(CORRIDA!$M:$M,DX$2&amp;" d. "&amp;$B27)=0,0,COUNTIF(CORRIDA!$M:$M,$B27&amp;" d. "&amp;DX$2)+COUNTIF(CORRIDA!$M:$M,DX$2&amp;" d. "&amp;$B27)))</f>
        <v>0</v>
      </c>
      <c r="DY27" s="90" t="n">
        <f aca="false">IF($B27=DY$2,0,IF(COUNTIF(CORRIDA!$M:$M,$B27&amp;" d. "&amp;DY$2)+COUNTIF(CORRIDA!$M:$M,DY$2&amp;" d. "&amp;$B27)=0,0,COUNTIF(CORRIDA!$M:$M,$B27&amp;" d. "&amp;DY$2)+COUNTIF(CORRIDA!$M:$M,DY$2&amp;" d. "&amp;$B27)))</f>
        <v>0</v>
      </c>
      <c r="DZ27" s="90" t="n">
        <f aca="false">IF($B27=DZ$2,0,IF(COUNTIF(CORRIDA!$M:$M,$B27&amp;" d. "&amp;DZ$2)+COUNTIF(CORRIDA!$M:$M,DZ$2&amp;" d. "&amp;$B27)=0,0,COUNTIF(CORRIDA!$M:$M,$B27&amp;" d. "&amp;DZ$2)+COUNTIF(CORRIDA!$M:$M,DZ$2&amp;" d. "&amp;$B27)))</f>
        <v>0</v>
      </c>
      <c r="EA27" s="90" t="n">
        <f aca="false">IF($B27=EA$2,0,IF(COUNTIF(CORRIDA!$M:$M,$B27&amp;" d. "&amp;EA$2)+COUNTIF(CORRIDA!$M:$M,EA$2&amp;" d. "&amp;$B27)=0,0,COUNTIF(CORRIDA!$M:$M,$B27&amp;" d. "&amp;EA$2)+COUNTIF(CORRIDA!$M:$M,EA$2&amp;" d. "&amp;$B27)))</f>
        <v>0</v>
      </c>
      <c r="EB27" s="90" t="n">
        <f aca="false">IF($B27=EB$2,0,IF(COUNTIF(CORRIDA!$M:$M,$B27&amp;" d. "&amp;EB$2)+COUNTIF(CORRIDA!$M:$M,EB$2&amp;" d. "&amp;$B27)=0,0,COUNTIF(CORRIDA!$M:$M,$B27&amp;" d. "&amp;EB$2)+COUNTIF(CORRIDA!$M:$M,EB$2&amp;" d. "&amp;$B27)))</f>
        <v>0</v>
      </c>
      <c r="EC27" s="90" t="n">
        <f aca="false">IF($B27=EC$2,0,IF(COUNTIF(CORRIDA!$M:$M,$B27&amp;" d. "&amp;EC$2)+COUNTIF(CORRIDA!$M:$M,EC$2&amp;" d. "&amp;$B27)=0,0,COUNTIF(CORRIDA!$M:$M,$B27&amp;" d. "&amp;EC$2)+COUNTIF(CORRIDA!$M:$M,EC$2&amp;" d. "&amp;$B27)))</f>
        <v>0</v>
      </c>
      <c r="ED27" s="90" t="n">
        <f aca="false">IF($B27=ED$2,0,IF(COUNTIF(CORRIDA!$M:$M,$B27&amp;" d. "&amp;ED$2)+COUNTIF(CORRIDA!$M:$M,ED$2&amp;" d. "&amp;$B27)=0,0,COUNTIF(CORRIDA!$M:$M,$B27&amp;" d. "&amp;ED$2)+COUNTIF(CORRIDA!$M:$M,ED$2&amp;" d. "&amp;$B27)))</f>
        <v>0</v>
      </c>
      <c r="EE27" s="90" t="n">
        <f aca="false">IF($B27=EE$2,0,IF(COUNTIF(CORRIDA!$M:$M,$B27&amp;" d. "&amp;EE$2)+COUNTIF(CORRIDA!$M:$M,EE$2&amp;" d. "&amp;$B27)=0,0,COUNTIF(CORRIDA!$M:$M,$B27&amp;" d. "&amp;EE$2)+COUNTIF(CORRIDA!$M:$M,EE$2&amp;" d. "&amp;$B27)))</f>
        <v>0</v>
      </c>
      <c r="EF27" s="90" t="n">
        <f aca="false">IF($B27=EF$2,0,IF(COUNTIF(CORRIDA!$M:$M,$B27&amp;" d. "&amp;EF$2)+COUNTIF(CORRIDA!$M:$M,EF$2&amp;" d. "&amp;$B27)=0,0,COUNTIF(CORRIDA!$M:$M,$B27&amp;" d. "&amp;EF$2)+COUNTIF(CORRIDA!$M:$M,EF$2&amp;" d. "&amp;$B27)))</f>
        <v>0</v>
      </c>
      <c r="EG27" s="90" t="n">
        <f aca="false">IF($B27=EG$2,0,IF(COUNTIF(CORRIDA!$M:$M,$B27&amp;" d. "&amp;EG$2)+COUNTIF(CORRIDA!$M:$M,EG$2&amp;" d. "&amp;$B27)=0,0,COUNTIF(CORRIDA!$M:$M,$B27&amp;" d. "&amp;EG$2)+COUNTIF(CORRIDA!$M:$M,EG$2&amp;" d. "&amp;$B27)))</f>
        <v>0</v>
      </c>
      <c r="EH27" s="90" t="n">
        <f aca="false">IF($B27=EH$2,0,IF(COUNTIF(CORRIDA!$M:$M,$B27&amp;" d. "&amp;EH$2)+COUNTIF(CORRIDA!$M:$M,EH$2&amp;" d. "&amp;$B27)=0,0,COUNTIF(CORRIDA!$M:$M,$B27&amp;" d. "&amp;EH$2)+COUNTIF(CORRIDA!$M:$M,EH$2&amp;" d. "&amp;$B27)))</f>
        <v>0</v>
      </c>
      <c r="EI27" s="90" t="n">
        <f aca="false">IF($B27=EI$2,0,IF(COUNTIF(CORRIDA!$M:$M,$B27&amp;" d. "&amp;EI$2)+COUNTIF(CORRIDA!$M:$M,EI$2&amp;" d. "&amp;$B27)=0,0,COUNTIF(CORRIDA!$M:$M,$B27&amp;" d. "&amp;EI$2)+COUNTIF(CORRIDA!$M:$M,EI$2&amp;" d. "&amp;$B27)))</f>
        <v>0</v>
      </c>
      <c r="EJ27" s="90" t="n">
        <f aca="false">IF($B27=EJ$2,0,IF(COUNTIF(CORRIDA!$M:$M,$B27&amp;" d. "&amp;EJ$2)+COUNTIF(CORRIDA!$M:$M,EJ$2&amp;" d. "&amp;$B27)=0,0,COUNTIF(CORRIDA!$M:$M,$B27&amp;" d. "&amp;EJ$2)+COUNTIF(CORRIDA!$M:$M,EJ$2&amp;" d. "&amp;$B27)))</f>
        <v>0</v>
      </c>
      <c r="EK27" s="90" t="n">
        <f aca="false">IF($B27=EK$2,0,IF(COUNTIF(CORRIDA!$M:$M,$B27&amp;" d. "&amp;EK$2)+COUNTIF(CORRIDA!$M:$M,EK$2&amp;" d. "&amp;$B27)=0,0,COUNTIF(CORRIDA!$M:$M,$B27&amp;" d. "&amp;EK$2)+COUNTIF(CORRIDA!$M:$M,EK$2&amp;" d. "&amp;$B27)))</f>
        <v>0</v>
      </c>
      <c r="EL27" s="90" t="n">
        <f aca="false">IF($B27=EL$2,0,IF(COUNTIF(CORRIDA!$M:$M,$B27&amp;" d. "&amp;EL$2)+COUNTIF(CORRIDA!$M:$M,EL$2&amp;" d. "&amp;$B27)=0,0,COUNTIF(CORRIDA!$M:$M,$B27&amp;" d. "&amp;EL$2)+COUNTIF(CORRIDA!$M:$M,EL$2&amp;" d. "&amp;$B27)))</f>
        <v>0</v>
      </c>
      <c r="EM27" s="90" t="n">
        <f aca="false">IF($B27=EM$2,0,IF(COUNTIF(CORRIDA!$M:$M,$B27&amp;" d. "&amp;EM$2)+COUNTIF(CORRIDA!$M:$M,EM$2&amp;" d. "&amp;$B27)=0,0,COUNTIF(CORRIDA!$M:$M,$B27&amp;" d. "&amp;EM$2)+COUNTIF(CORRIDA!$M:$M,EM$2&amp;" d. "&amp;$B27)))</f>
        <v>0</v>
      </c>
      <c r="EN27" s="90" t="n">
        <f aca="false">IF($B27=EN$2,0,IF(COUNTIF(CORRIDA!$M:$M,$B27&amp;" d. "&amp;EN$2)+COUNTIF(CORRIDA!$M:$M,EN$2&amp;" d. "&amp;$B27)=0,0,COUNTIF(CORRIDA!$M:$M,$B27&amp;" d. "&amp;EN$2)+COUNTIF(CORRIDA!$M:$M,EN$2&amp;" d. "&amp;$B27)))</f>
        <v>0</v>
      </c>
      <c r="EO27" s="90" t="n">
        <f aca="false">IF($B27=EO$2,0,IF(COUNTIF(CORRIDA!$M:$M,$B27&amp;" d. "&amp;EO$2)+COUNTIF(CORRIDA!$M:$M,EO$2&amp;" d. "&amp;$B27)=0,0,COUNTIF(CORRIDA!$M:$M,$B27&amp;" d. "&amp;EO$2)+COUNTIF(CORRIDA!$M:$M,EO$2&amp;" d. "&amp;$B27)))</f>
        <v>0</v>
      </c>
      <c r="EP27" s="90" t="n">
        <f aca="false">IF($B27=EP$2,0,IF(COUNTIF(CORRIDA!$M:$M,$B27&amp;" d. "&amp;EP$2)+COUNTIF(CORRIDA!$M:$M,EP$2&amp;" d. "&amp;$B27)=0,0,COUNTIF(CORRIDA!$M:$M,$B27&amp;" d. "&amp;EP$2)+COUNTIF(CORRIDA!$M:$M,EP$2&amp;" d. "&amp;$B27)))</f>
        <v>0</v>
      </c>
      <c r="EQ27" s="90" t="n">
        <f aca="false">IF($B27=EQ$2,0,IF(COUNTIF(CORRIDA!$M:$M,$B27&amp;" d. "&amp;EQ$2)+COUNTIF(CORRIDA!$M:$M,EQ$2&amp;" d. "&amp;$B27)=0,0,COUNTIF(CORRIDA!$M:$M,$B27&amp;" d. "&amp;EQ$2)+COUNTIF(CORRIDA!$M:$M,EQ$2&amp;" d. "&amp;$B27)))</f>
        <v>0</v>
      </c>
      <c r="ER27" s="90" t="n">
        <f aca="false">IF($B27=ER$2,0,IF(COUNTIF(CORRIDA!$M:$M,$B27&amp;" d. "&amp;ER$2)+COUNTIF(CORRIDA!$M:$M,ER$2&amp;" d. "&amp;$B27)=0,0,COUNTIF(CORRIDA!$M:$M,$B27&amp;" d. "&amp;ER$2)+COUNTIF(CORRIDA!$M:$M,ER$2&amp;" d. "&amp;$B27)))</f>
        <v>0</v>
      </c>
      <c r="ES27" s="90" t="n">
        <f aca="false">IF($B27=ES$2,0,IF(COUNTIF(CORRIDA!$M:$M,$B27&amp;" d. "&amp;ES$2)+COUNTIF(CORRIDA!$M:$M,ES$2&amp;" d. "&amp;$B27)=0,0,COUNTIF(CORRIDA!$M:$M,$B27&amp;" d. "&amp;ES$2)+COUNTIF(CORRIDA!$M:$M,ES$2&amp;" d. "&amp;$B27)))</f>
        <v>0</v>
      </c>
      <c r="ET27" s="90" t="n">
        <f aca="false">IF($B27=ET$2,0,IF(COUNTIF(CORRIDA!$M:$M,$B27&amp;" d. "&amp;ET$2)+COUNTIF(CORRIDA!$M:$M,ET$2&amp;" d. "&amp;$B27)=0,0,COUNTIF(CORRIDA!$M:$M,$B27&amp;" d. "&amp;ET$2)+COUNTIF(CORRIDA!$M:$M,ET$2&amp;" d. "&amp;$B27)))</f>
        <v>0</v>
      </c>
      <c r="EU27" s="90" t="n">
        <f aca="false">IF($B27=EU$2,0,IF(COUNTIF(CORRIDA!$M:$M,$B27&amp;" d. "&amp;EU$2)+COUNTIF(CORRIDA!$M:$M,EU$2&amp;" d. "&amp;$B27)=0,0,COUNTIF(CORRIDA!$M:$M,$B27&amp;" d. "&amp;EU$2)+COUNTIF(CORRIDA!$M:$M,EU$2&amp;" d. "&amp;$B27)))</f>
        <v>0</v>
      </c>
      <c r="EV27" s="90" t="n">
        <f aca="false">IF($B27=EV$2,0,IF(COUNTIF(CORRIDA!$M:$M,$B27&amp;" d. "&amp;EV$2)+COUNTIF(CORRIDA!$M:$M,EV$2&amp;" d. "&amp;$B27)=0,0,COUNTIF(CORRIDA!$M:$M,$B27&amp;" d. "&amp;EV$2)+COUNTIF(CORRIDA!$M:$M,EV$2&amp;" d. "&amp;$B27)))</f>
        <v>0</v>
      </c>
      <c r="EW27" s="90" t="n">
        <f aca="false">IF($B27=EW$2,0,IF(COUNTIF(CORRIDA!$M:$M,$B27&amp;" d. "&amp;EW$2)+COUNTIF(CORRIDA!$M:$M,EW$2&amp;" d. "&amp;$B27)=0,0,COUNTIF(CORRIDA!$M:$M,$B27&amp;" d. "&amp;EW$2)+COUNTIF(CORRIDA!$M:$M,EW$2&amp;" d. "&amp;$B27)))</f>
        <v>0</v>
      </c>
      <c r="EX27" s="90" t="n">
        <f aca="false">IF($B27=EX$2,0,IF(COUNTIF(CORRIDA!$M:$M,$B27&amp;" d. "&amp;EX$2)+COUNTIF(CORRIDA!$M:$M,EX$2&amp;" d. "&amp;$B27)=0,0,COUNTIF(CORRIDA!$M:$M,$B27&amp;" d. "&amp;EX$2)+COUNTIF(CORRIDA!$M:$M,EX$2&amp;" d. "&amp;$B27)))</f>
        <v>0</v>
      </c>
      <c r="EY27" s="90" t="n">
        <f aca="false">IF($B27=EY$2,0,IF(COUNTIF(CORRIDA!$M:$M,$B27&amp;" d. "&amp;EY$2)+COUNTIF(CORRIDA!$M:$M,EY$2&amp;" d. "&amp;$B27)=0,0,COUNTIF(CORRIDA!$M:$M,$B27&amp;" d. "&amp;EY$2)+COUNTIF(CORRIDA!$M:$M,EY$2&amp;" d. "&amp;$B27)))</f>
        <v>0</v>
      </c>
      <c r="EZ27" s="90" t="n">
        <f aca="false">IF($B27=EZ$2,0,IF(COUNTIF(CORRIDA!$M:$M,$B27&amp;" d. "&amp;EZ$2)+COUNTIF(CORRIDA!$M:$M,EZ$2&amp;" d. "&amp;$B27)=0,0,COUNTIF(CORRIDA!$M:$M,$B27&amp;" d. "&amp;EZ$2)+COUNTIF(CORRIDA!$M:$M,EZ$2&amp;" d. "&amp;$B27)))</f>
        <v>0</v>
      </c>
      <c r="FA27" s="90" t="n">
        <f aca="false">IF($B27=FA$2,0,IF(COUNTIF(CORRIDA!$M:$M,$B27&amp;" d. "&amp;FA$2)+COUNTIF(CORRIDA!$M:$M,FA$2&amp;" d. "&amp;$B27)=0,0,COUNTIF(CORRIDA!$M:$M,$B27&amp;" d. "&amp;FA$2)+COUNTIF(CORRIDA!$M:$M,FA$2&amp;" d. "&amp;$B27)))</f>
        <v>0</v>
      </c>
      <c r="FB27" s="90" t="n">
        <f aca="false">IF($B27=FB$2,0,IF(COUNTIF(CORRIDA!$M:$M,$B27&amp;" d. "&amp;FB$2)+COUNTIF(CORRIDA!$M:$M,FB$2&amp;" d. "&amp;$B27)=0,0,COUNTIF(CORRIDA!$M:$M,$B27&amp;" d. "&amp;FB$2)+COUNTIF(CORRIDA!$M:$M,FB$2&amp;" d. "&amp;$B27)))</f>
        <v>1</v>
      </c>
      <c r="FC27" s="90" t="n">
        <f aca="false">IF($B27=FC$2,0,IF(COUNTIF(CORRIDA!$M:$M,$B27&amp;" d. "&amp;FC$2)+COUNTIF(CORRIDA!$M:$M,FC$2&amp;" d. "&amp;$B27)=0,0,COUNTIF(CORRIDA!$M:$M,$B27&amp;" d. "&amp;FC$2)+COUNTIF(CORRIDA!$M:$M,FC$2&amp;" d. "&amp;$B27)))</f>
        <v>1</v>
      </c>
      <c r="FD27" s="90" t="n">
        <f aca="false">IF($B27=FD$2,0,IF(COUNTIF(CORRIDA!$M:$M,$B27&amp;" d. "&amp;FD$2)+COUNTIF(CORRIDA!$M:$M,FD$2&amp;" d. "&amp;$B27)=0,0,COUNTIF(CORRIDA!$M:$M,$B27&amp;" d. "&amp;FD$2)+COUNTIF(CORRIDA!$M:$M,FD$2&amp;" d. "&amp;$B27)))</f>
        <v>0</v>
      </c>
      <c r="FE27" s="90" t="n">
        <f aca="false">IF($B27=FE$2,0,IF(COUNTIF(CORRIDA!$M:$M,$B27&amp;" d. "&amp;FE$2)+COUNTIF(CORRIDA!$M:$M,FE$2&amp;" d. "&amp;$B27)=0,0,COUNTIF(CORRIDA!$M:$M,$B27&amp;" d. "&amp;FE$2)+COUNTIF(CORRIDA!$M:$M,FE$2&amp;" d. "&amp;$B27)))</f>
        <v>0</v>
      </c>
      <c r="FF27" s="90" t="n">
        <f aca="false">IF($B27=FF$2,0,IF(COUNTIF(CORRIDA!$M:$M,$B27&amp;" d. "&amp;FF$2)+COUNTIF(CORRIDA!$M:$M,FF$2&amp;" d. "&amp;$B27)=0,0,COUNTIF(CORRIDA!$M:$M,$B27&amp;" d. "&amp;FF$2)+COUNTIF(CORRIDA!$M:$M,FF$2&amp;" d. "&amp;$B27)))</f>
        <v>0</v>
      </c>
      <c r="FG27" s="89" t="n">
        <f aca="false">SUM(DI27:EW27)</f>
        <v>1</v>
      </c>
      <c r="FH27" s="94"/>
      <c r="FI27" s="87" t="str">
        <f aca="false">BE27</f>
        <v>Luiz Henrique</v>
      </c>
      <c r="FJ27" s="95" t="n">
        <f aca="false">COUNTIF(BF27:DC27,"&gt;0")</f>
        <v>3</v>
      </c>
      <c r="FK27" s="95" t="n">
        <f aca="false">AVERAGE(BF27:DC27)</f>
        <v>1</v>
      </c>
      <c r="FL27" s="95" t="n">
        <f aca="false">_xlfn.STDEV.P(BF27:DC27)</f>
        <v>0</v>
      </c>
    </row>
    <row r="28" customFormat="false" ht="12.75" hidden="false" customHeight="false" outlineLevel="0" collapsed="false">
      <c r="B28" s="87" t="str">
        <f aca="false">INTRO!B28</f>
        <v>Magritto</v>
      </c>
      <c r="C28" s="96" t="str">
        <f aca="false">IF($B28=C$2,"-",IF(COUNTIF(CORRIDA!$M:$M,$B28&amp;" d. "&amp;C$2)=0,"",COUNTIF(CORRIDA!$M:$M,$B28&amp;" d. "&amp;C$2)))</f>
        <v/>
      </c>
      <c r="D28" s="96" t="str">
        <f aca="false">IF($B28=D$2,"-",IF(COUNTIF(CORRIDA!$M:$M,$B28&amp;" d. "&amp;D$2)=0,"",COUNTIF(CORRIDA!$M:$M,$B28&amp;" d. "&amp;D$2)))</f>
        <v/>
      </c>
      <c r="E28" s="96" t="str">
        <f aca="false">IF($B28=E$2,"-",IF(COUNTIF(CORRIDA!$M:$M,$B28&amp;" d. "&amp;E$2)=0,"",COUNTIF(CORRIDA!$M:$M,$B28&amp;" d. "&amp;E$2)))</f>
        <v/>
      </c>
      <c r="F28" s="96" t="str">
        <f aca="false">IF($B28=F$2,"-",IF(COUNTIF(CORRIDA!$M:$M,$B28&amp;" d. "&amp;F$2)=0,"",COUNTIF(CORRIDA!$M:$M,$B28&amp;" d. "&amp;F$2)))</f>
        <v/>
      </c>
      <c r="G28" s="96" t="str">
        <f aca="false">IF($B28=G$2,"-",IF(COUNTIF(CORRIDA!$M:$M,$B28&amp;" d. "&amp;G$2)=0,"",COUNTIF(CORRIDA!$M:$M,$B28&amp;" d. "&amp;G$2)))</f>
        <v/>
      </c>
      <c r="H28" s="96" t="str">
        <f aca="false">IF($B28=H$2,"-",IF(COUNTIF(CORRIDA!$M:$M,$B28&amp;" d. "&amp;H$2)=0,"",COUNTIF(CORRIDA!$M:$M,$B28&amp;" d. "&amp;H$2)))</f>
        <v/>
      </c>
      <c r="I28" s="96" t="str">
        <f aca="false">IF($B28=I$2,"-",IF(COUNTIF(CORRIDA!$M:$M,$B28&amp;" d. "&amp;I$2)=0,"",COUNTIF(CORRIDA!$M:$M,$B28&amp;" d. "&amp;I$2)))</f>
        <v/>
      </c>
      <c r="J28" s="96" t="str">
        <f aca="false">IF($B28=J$2,"-",IF(COUNTIF(CORRIDA!$M:$M,$B28&amp;" d. "&amp;J$2)=0,"",COUNTIF(CORRIDA!$M:$M,$B28&amp;" d. "&amp;J$2)))</f>
        <v/>
      </c>
      <c r="K28" s="96" t="str">
        <f aca="false">IF($B28=K$2,"-",IF(COUNTIF(CORRIDA!$M:$M,$B28&amp;" d. "&amp;K$2)=0,"",COUNTIF(CORRIDA!$M:$M,$B28&amp;" d. "&amp;K$2)))</f>
        <v/>
      </c>
      <c r="L28" s="96" t="str">
        <f aca="false">IF($B28=L$2,"-",IF(COUNTIF(CORRIDA!$M:$M,$B28&amp;" d. "&amp;L$2)=0,"",COUNTIF(CORRIDA!$M:$M,$B28&amp;" d. "&amp;L$2)))</f>
        <v/>
      </c>
      <c r="M28" s="96" t="str">
        <f aca="false">IF($B28=M$2,"-",IF(COUNTIF(CORRIDA!$M:$M,$B28&amp;" d. "&amp;M$2)=0,"",COUNTIF(CORRIDA!$M:$M,$B28&amp;" d. "&amp;M$2)))</f>
        <v/>
      </c>
      <c r="N28" s="96" t="str">
        <f aca="false">IF($B28=N$2,"-",IF(COUNTIF(CORRIDA!$M:$M,$B28&amp;" d. "&amp;N$2)=0,"",COUNTIF(CORRIDA!$M:$M,$B28&amp;" d. "&amp;N$2)))</f>
        <v/>
      </c>
      <c r="O28" s="96" t="str">
        <f aca="false">IF($B28=O$2,"-",IF(COUNTIF(CORRIDA!$M:$M,$B28&amp;" d. "&amp;O$2)=0,"",COUNTIF(CORRIDA!$M:$M,$B28&amp;" d. "&amp;O$2)))</f>
        <v/>
      </c>
      <c r="P28" s="96" t="str">
        <f aca="false">IF($B28=P$2,"-",IF(COUNTIF(CORRIDA!$M:$M,$B28&amp;" d. "&amp;P$2)=0,"",COUNTIF(CORRIDA!$M:$M,$B28&amp;" d. "&amp;P$2)))</f>
        <v/>
      </c>
      <c r="Q28" s="96" t="str">
        <f aca="false">IF($B28=Q$2,"-",IF(COUNTIF(CORRIDA!$M:$M,$B28&amp;" d. "&amp;Q$2)=0,"",COUNTIF(CORRIDA!$M:$M,$B28&amp;" d. "&amp;Q$2)))</f>
        <v/>
      </c>
      <c r="R28" s="96" t="str">
        <f aca="false">IF($B28=R$2,"-",IF(COUNTIF(CORRIDA!$M:$M,$B28&amp;" d. "&amp;R$2)=0,"",COUNTIF(CORRIDA!$M:$M,$B28&amp;" d. "&amp;R$2)))</f>
        <v/>
      </c>
      <c r="S28" s="96" t="n">
        <f aca="false">IF($B28=S$2,"-",IF(COUNTIF(CORRIDA!$M:$M,$B28&amp;" d. "&amp;S$2)=0,"",COUNTIF(CORRIDA!$M:$M,$B28&amp;" d. "&amp;S$2)))</f>
        <v>1</v>
      </c>
      <c r="T28" s="96" t="str">
        <f aca="false">IF($B28=T$2,"-",IF(COUNTIF(CORRIDA!$M:$M,$B28&amp;" d. "&amp;T$2)=0,"",COUNTIF(CORRIDA!$M:$M,$B28&amp;" d. "&amp;T$2)))</f>
        <v/>
      </c>
      <c r="U28" s="96" t="str">
        <f aca="false">IF($B28=U$2,"-",IF(COUNTIF(CORRIDA!$M:$M,$B28&amp;" d. "&amp;U$2)=0,"",COUNTIF(CORRIDA!$M:$M,$B28&amp;" d. "&amp;U$2)))</f>
        <v/>
      </c>
      <c r="V28" s="96" t="str">
        <f aca="false">IF($B28=V$2,"-",IF(COUNTIF(CORRIDA!$M:$M,$B28&amp;" d. "&amp;V$2)=0,"",COUNTIF(CORRIDA!$M:$M,$B28&amp;" d. "&amp;V$2)))</f>
        <v/>
      </c>
      <c r="W28" s="96" t="str">
        <f aca="false">IF($B28=W$2,"-",IF(COUNTIF(CORRIDA!$M:$M,$B28&amp;" d. "&amp;W$2)=0,"",COUNTIF(CORRIDA!$M:$M,$B28&amp;" d. "&amp;W$2)))</f>
        <v/>
      </c>
      <c r="X28" s="96" t="str">
        <f aca="false">IF($B28=X$2,"-",IF(COUNTIF(CORRIDA!$M:$M,$B28&amp;" d. "&amp;X$2)=0,"",COUNTIF(CORRIDA!$M:$M,$B28&amp;" d. "&amp;X$2)))</f>
        <v/>
      </c>
      <c r="Y28" s="96" t="str">
        <f aca="false">IF($B28=Y$2,"-",IF(COUNTIF(CORRIDA!$M:$M,$B28&amp;" d. "&amp;Y$2)=0,"",COUNTIF(CORRIDA!$M:$M,$B28&amp;" d. "&amp;Y$2)))</f>
        <v/>
      </c>
      <c r="Z28" s="96" t="str">
        <f aca="false">IF($B28=Z$2,"-",IF(COUNTIF(CORRIDA!$M:$M,$B28&amp;" d. "&amp;Z$2)=0,"",COUNTIF(CORRIDA!$M:$M,$B28&amp;" d. "&amp;Z$2)))</f>
        <v/>
      </c>
      <c r="AA28" s="96" t="str">
        <f aca="false">IF($B28=AA$2,"-",IF(COUNTIF(CORRIDA!$M:$M,$B28&amp;" d. "&amp;AA$2)=0,"",COUNTIF(CORRIDA!$M:$M,$B28&amp;" d. "&amp;AA$2)))</f>
        <v/>
      </c>
      <c r="AB28" s="96" t="str">
        <f aca="false">IF($B28=AB$2,"-",IF(COUNTIF(CORRIDA!$M:$M,$B28&amp;" d. "&amp;AB$2)=0,"",COUNTIF(CORRIDA!$M:$M,$B28&amp;" d. "&amp;AB$2)))</f>
        <v>-</v>
      </c>
      <c r="AC28" s="96" t="str">
        <f aca="false">IF($B28=AC$2,"-",IF(COUNTIF(CORRIDA!$M:$M,$B28&amp;" d. "&amp;AC$2)=0,"",COUNTIF(CORRIDA!$M:$M,$B28&amp;" d. "&amp;AC$2)))</f>
        <v/>
      </c>
      <c r="AD28" s="96" t="str">
        <f aca="false">IF($B28=AD$2,"-",IF(COUNTIF(CORRIDA!$M:$M,$B28&amp;" d. "&amp;AD$2)=0,"",COUNTIF(CORRIDA!$M:$M,$B28&amp;" d. "&amp;AD$2)))</f>
        <v/>
      </c>
      <c r="AE28" s="96" t="str">
        <f aca="false">IF($B28=AE$2,"-",IF(COUNTIF(CORRIDA!$M:$M,$B28&amp;" d. "&amp;AE$2)=0,"",COUNTIF(CORRIDA!$M:$M,$B28&amp;" d. "&amp;AE$2)))</f>
        <v/>
      </c>
      <c r="AF28" s="96" t="str">
        <f aca="false">IF($B28=AF$2,"-",IF(COUNTIF(CORRIDA!$M:$M,$B28&amp;" d. "&amp;AF$2)=0,"",COUNTIF(CORRIDA!$M:$M,$B28&amp;" d. "&amp;AF$2)))</f>
        <v/>
      </c>
      <c r="AG28" s="96" t="str">
        <f aca="false">IF($B28=AG$2,"-",IF(COUNTIF(CORRIDA!$M:$M,$B28&amp;" d. "&amp;AG$2)=0,"",COUNTIF(CORRIDA!$M:$M,$B28&amp;" d. "&amp;AG$2)))</f>
        <v/>
      </c>
      <c r="AH28" s="96" t="str">
        <f aca="false">IF($B28=AH$2,"-",IF(COUNTIF(CORRIDA!$M:$M,$B28&amp;" d. "&amp;AH$2)=0,"",COUNTIF(CORRIDA!$M:$M,$B28&amp;" d. "&amp;AH$2)))</f>
        <v/>
      </c>
      <c r="AI28" s="96" t="n">
        <f aca="false">IF($B28=AI$2,"-",IF(COUNTIF(CORRIDA!$M:$M,$B28&amp;" d. "&amp;AI$2)=0,"",COUNTIF(CORRIDA!$M:$M,$B28&amp;" d. "&amp;AI$2)))</f>
        <v>1</v>
      </c>
      <c r="AJ28" s="96" t="str">
        <f aca="false">IF($B28=AJ$2,"-",IF(COUNTIF(CORRIDA!$M:$M,$B28&amp;" d. "&amp;AJ$2)=0,"",COUNTIF(CORRIDA!$M:$M,$B28&amp;" d. "&amp;AJ$2)))</f>
        <v/>
      </c>
      <c r="AK28" s="96" t="str">
        <f aca="false">IF($B28=AK$2,"-",IF(COUNTIF(CORRIDA!$M:$M,$B28&amp;" d. "&amp;AK$2)=0,"",COUNTIF(CORRIDA!$M:$M,$B28&amp;" d. "&amp;AK$2)))</f>
        <v/>
      </c>
      <c r="AL28" s="96" t="str">
        <f aca="false">IF($B28=AL$2,"-",IF(COUNTIF(CORRIDA!$M:$M,$B28&amp;" d. "&amp;AL$2)=0,"",COUNTIF(CORRIDA!$M:$M,$B28&amp;" d. "&amp;AL$2)))</f>
        <v/>
      </c>
      <c r="AM28" s="96" t="str">
        <f aca="false">IF($B28=AM$2,"-",IF(COUNTIF(CORRIDA!$M:$M,$B28&amp;" d. "&amp;AM$2)=0,"",COUNTIF(CORRIDA!$M:$M,$B28&amp;" d. "&amp;AM$2)))</f>
        <v/>
      </c>
      <c r="AN28" s="96" t="str">
        <f aca="false">IF($B28=AN$2,"-",IF(COUNTIF(CORRIDA!$M:$M,$B28&amp;" d. "&amp;AN$2)=0,"",COUNTIF(CORRIDA!$M:$M,$B28&amp;" d. "&amp;AN$2)))</f>
        <v/>
      </c>
      <c r="AO28" s="96" t="str">
        <f aca="false">IF($B28=AO$2,"-",IF(COUNTIF(CORRIDA!$M:$M,$B28&amp;" d. "&amp;AO$2)=0,"",COUNTIF(CORRIDA!$M:$M,$B28&amp;" d. "&amp;AO$2)))</f>
        <v/>
      </c>
      <c r="AP28" s="96" t="str">
        <f aca="false">IF($B28=AP$2,"-",IF(COUNTIF(CORRIDA!$M:$M,$B28&amp;" d. "&amp;AP$2)=0,"",COUNTIF(CORRIDA!$M:$M,$B28&amp;" d. "&amp;AP$2)))</f>
        <v/>
      </c>
      <c r="AQ28" s="96" t="str">
        <f aca="false">IF($B28=AQ$2,"-",IF(COUNTIF(CORRIDA!$M:$M,$B28&amp;" d. "&amp;AQ$2)=0,"",COUNTIF(CORRIDA!$M:$M,$B28&amp;" d. "&amp;AQ$2)))</f>
        <v/>
      </c>
      <c r="AR28" s="96" t="str">
        <f aca="false">IF($B28=AR$2,"-",IF(COUNTIF(CORRIDA!$M:$M,$B28&amp;" d. "&amp;AR$2)=0,"",COUNTIF(CORRIDA!$M:$M,$B28&amp;" d. "&amp;AR$2)))</f>
        <v/>
      </c>
      <c r="AS28" s="96" t="str">
        <f aca="false">IF($B28=AS$2,"-",IF(COUNTIF(CORRIDA!$M:$M,$B28&amp;" d. "&amp;AS$2)=0,"",COUNTIF(CORRIDA!$M:$M,$B28&amp;" d. "&amp;AS$2)))</f>
        <v/>
      </c>
      <c r="AT28" s="96" t="str">
        <f aca="false">IF($B28=AT$2,"-",IF(COUNTIF(CORRIDA!$M:$M,$B28&amp;" d. "&amp;AT$2)=0,"",COUNTIF(CORRIDA!$M:$M,$B28&amp;" d. "&amp;AT$2)))</f>
        <v/>
      </c>
      <c r="AU28" s="96" t="str">
        <f aca="false">IF($B28=AU$2,"-",IF(COUNTIF(CORRIDA!$M:$M,$B28&amp;" d. "&amp;AU$2)=0,"",COUNTIF(CORRIDA!$M:$M,$B28&amp;" d. "&amp;AU$2)))</f>
        <v/>
      </c>
      <c r="AV28" s="96" t="str">
        <f aca="false">IF($B28=AV$2,"-",IF(COUNTIF(CORRIDA!$M:$M,$B28&amp;" d. "&amp;AV$2)=0,"",COUNTIF(CORRIDA!$M:$M,$B28&amp;" d. "&amp;AV$2)))</f>
        <v/>
      </c>
      <c r="AW28" s="96" t="str">
        <f aca="false">IF($B28=AW$2,"-",IF(COUNTIF(CORRIDA!$M:$M,$B28&amp;" d. "&amp;AW$2)=0,"",COUNTIF(CORRIDA!$M:$M,$B28&amp;" d. "&amp;AW$2)))</f>
        <v/>
      </c>
      <c r="AX28" s="96" t="str">
        <f aca="false">IF($B28=AX$2,"-",IF(COUNTIF(CORRIDA!$M:$M,$B28&amp;" d. "&amp;AX$2)=0,"",COUNTIF(CORRIDA!$M:$M,$B28&amp;" d. "&amp;AX$2)))</f>
        <v/>
      </c>
      <c r="AY28" s="96" t="str">
        <f aca="false">IF($B28=AY$2,"-",IF(COUNTIF(CORRIDA!$M:$M,$B28&amp;" d. "&amp;AY$2)=0,"",COUNTIF(CORRIDA!$M:$M,$B28&amp;" d. "&amp;AY$2)))</f>
        <v/>
      </c>
      <c r="AZ28" s="96" t="str">
        <f aca="false">IF($B28=AZ$2,"-",IF(COUNTIF(CORRIDA!$M:$M,$B28&amp;" d. "&amp;AZ$2)=0,"",COUNTIF(CORRIDA!$M:$M,$B28&amp;" d. "&amp;AZ$2)))</f>
        <v/>
      </c>
      <c r="BA28" s="89" t="n">
        <f aca="false">SUM(C28:AZ28)</f>
        <v>2</v>
      </c>
      <c r="BE28" s="87" t="str">
        <f aca="false">B28</f>
        <v>Magritto</v>
      </c>
      <c r="BF28" s="97" t="str">
        <f aca="false">IF($B28=BF$2,"-",IF(COUNTIF(CORRIDA!$M:$M,$B28&amp;" d. "&amp;BF$2)+COUNTIF(CORRIDA!$M:$M,BF$2&amp;" d. "&amp;$B28)=0,"",COUNTIF(CORRIDA!$M:$M,$B28&amp;" d. "&amp;BF$2)+COUNTIF(CORRIDA!$M:$M,BF$2&amp;" d. "&amp;$B28)))</f>
        <v/>
      </c>
      <c r="BG28" s="97" t="str">
        <f aca="false">IF($B28=BG$2,"-",IF(COUNTIF(CORRIDA!$M:$M,$B28&amp;" d. "&amp;BG$2)+COUNTIF(CORRIDA!$M:$M,BG$2&amp;" d. "&amp;$B28)=0,"",COUNTIF(CORRIDA!$M:$M,$B28&amp;" d. "&amp;BG$2)+COUNTIF(CORRIDA!$M:$M,BG$2&amp;" d. "&amp;$B28)))</f>
        <v/>
      </c>
      <c r="BH28" s="97" t="str">
        <f aca="false">IF($B28=BH$2,"-",IF(COUNTIF(CORRIDA!$M:$M,$B28&amp;" d. "&amp;BH$2)+COUNTIF(CORRIDA!$M:$M,BH$2&amp;" d. "&amp;$B28)=0,"",COUNTIF(CORRIDA!$M:$M,$B28&amp;" d. "&amp;BH$2)+COUNTIF(CORRIDA!$M:$M,BH$2&amp;" d. "&amp;$B28)))</f>
        <v/>
      </c>
      <c r="BI28" s="97" t="str">
        <f aca="false">IF($B28=BI$2,"-",IF(COUNTIF(CORRIDA!$M:$M,$B28&amp;" d. "&amp;BI$2)+COUNTIF(CORRIDA!$M:$M,BI$2&amp;" d. "&amp;$B28)=0,"",COUNTIF(CORRIDA!$M:$M,$B28&amp;" d. "&amp;BI$2)+COUNTIF(CORRIDA!$M:$M,BI$2&amp;" d. "&amp;$B28)))</f>
        <v/>
      </c>
      <c r="BJ28" s="97" t="str">
        <f aca="false">IF($B28=BJ$2,"-",IF(COUNTIF(CORRIDA!$M:$M,$B28&amp;" d. "&amp;BJ$2)+COUNTIF(CORRIDA!$M:$M,BJ$2&amp;" d. "&amp;$B28)=0,"",COUNTIF(CORRIDA!$M:$M,$B28&amp;" d. "&amp;BJ$2)+COUNTIF(CORRIDA!$M:$M,BJ$2&amp;" d. "&amp;$B28)))</f>
        <v/>
      </c>
      <c r="BK28" s="97" t="str">
        <f aca="false">IF($B28=BK$2,"-",IF(COUNTIF(CORRIDA!$M:$M,$B28&amp;" d. "&amp;BK$2)+COUNTIF(CORRIDA!$M:$M,BK$2&amp;" d. "&amp;$B28)=0,"",COUNTIF(CORRIDA!$M:$M,$B28&amp;" d. "&amp;BK$2)+COUNTIF(CORRIDA!$M:$M,BK$2&amp;" d. "&amp;$B28)))</f>
        <v/>
      </c>
      <c r="BL28" s="97" t="str">
        <f aca="false">IF($B28=BL$2,"-",IF(COUNTIF(CORRIDA!$M:$M,$B28&amp;" d. "&amp;BL$2)+COUNTIF(CORRIDA!$M:$M,BL$2&amp;" d. "&amp;$B28)=0,"",COUNTIF(CORRIDA!$M:$M,$B28&amp;" d. "&amp;BL$2)+COUNTIF(CORRIDA!$M:$M,BL$2&amp;" d. "&amp;$B28)))</f>
        <v/>
      </c>
      <c r="BM28" s="97" t="str">
        <f aca="false">IF($B28=BM$2,"-",IF(COUNTIF(CORRIDA!$M:$M,$B28&amp;" d. "&amp;BM$2)+COUNTIF(CORRIDA!$M:$M,BM$2&amp;" d. "&amp;$B28)=0,"",COUNTIF(CORRIDA!$M:$M,$B28&amp;" d. "&amp;BM$2)+COUNTIF(CORRIDA!$M:$M,BM$2&amp;" d. "&amp;$B28)))</f>
        <v/>
      </c>
      <c r="BN28" s="97" t="str">
        <f aca="false">IF($B28=BN$2,"-",IF(COUNTIF(CORRIDA!$M:$M,$B28&amp;" d. "&amp;BN$2)+COUNTIF(CORRIDA!$M:$M,BN$2&amp;" d. "&amp;$B28)=0,"",COUNTIF(CORRIDA!$M:$M,$B28&amp;" d. "&amp;BN$2)+COUNTIF(CORRIDA!$M:$M,BN$2&amp;" d. "&amp;$B28)))</f>
        <v/>
      </c>
      <c r="BO28" s="97" t="str">
        <f aca="false">IF($B28=BO$2,"-",IF(COUNTIF(CORRIDA!$M:$M,$B28&amp;" d. "&amp;BO$2)+COUNTIF(CORRIDA!$M:$M,BO$2&amp;" d. "&amp;$B28)=0,"",COUNTIF(CORRIDA!$M:$M,$B28&amp;" d. "&amp;BO$2)+COUNTIF(CORRIDA!$M:$M,BO$2&amp;" d. "&amp;$B28)))</f>
        <v/>
      </c>
      <c r="BP28" s="97" t="str">
        <f aca="false">IF($B28=BP$2,"-",IF(COUNTIF(CORRIDA!$M:$M,$B28&amp;" d. "&amp;BP$2)+COUNTIF(CORRIDA!$M:$M,BP$2&amp;" d. "&amp;$B28)=0,"",COUNTIF(CORRIDA!$M:$M,$B28&amp;" d. "&amp;BP$2)+COUNTIF(CORRIDA!$M:$M,BP$2&amp;" d. "&amp;$B28)))</f>
        <v/>
      </c>
      <c r="BQ28" s="97" t="str">
        <f aca="false">IF($B28=BQ$2,"-",IF(COUNTIF(CORRIDA!$M:$M,$B28&amp;" d. "&amp;BQ$2)+COUNTIF(CORRIDA!$M:$M,BQ$2&amp;" d. "&amp;$B28)=0,"",COUNTIF(CORRIDA!$M:$M,$B28&amp;" d. "&amp;BQ$2)+COUNTIF(CORRIDA!$M:$M,BQ$2&amp;" d. "&amp;$B28)))</f>
        <v/>
      </c>
      <c r="BR28" s="97" t="str">
        <f aca="false">IF($B28=BR$2,"-",IF(COUNTIF(CORRIDA!$M:$M,$B28&amp;" d. "&amp;BR$2)+COUNTIF(CORRIDA!$M:$M,BR$2&amp;" d. "&amp;$B28)=0,"",COUNTIF(CORRIDA!$M:$M,$B28&amp;" d. "&amp;BR$2)+COUNTIF(CORRIDA!$M:$M,BR$2&amp;" d. "&amp;$B28)))</f>
        <v/>
      </c>
      <c r="BS28" s="97" t="str">
        <f aca="false">IF($B28=BS$2,"-",IF(COUNTIF(CORRIDA!$M:$M,$B28&amp;" d. "&amp;BS$2)+COUNTIF(CORRIDA!$M:$M,BS$2&amp;" d. "&amp;$B28)=0,"",COUNTIF(CORRIDA!$M:$M,$B28&amp;" d. "&amp;BS$2)+COUNTIF(CORRIDA!$M:$M,BS$2&amp;" d. "&amp;$B28)))</f>
        <v/>
      </c>
      <c r="BT28" s="97" t="str">
        <f aca="false">IF($B28=BT$2,"-",IF(COUNTIF(CORRIDA!$M:$M,$B28&amp;" d. "&amp;BT$2)+COUNTIF(CORRIDA!$M:$M,BT$2&amp;" d. "&amp;$B28)=0,"",COUNTIF(CORRIDA!$M:$M,$B28&amp;" d. "&amp;BT$2)+COUNTIF(CORRIDA!$M:$M,BT$2&amp;" d. "&amp;$B28)))</f>
        <v/>
      </c>
      <c r="BU28" s="97" t="str">
        <f aca="false">IF($B28=BU$2,"-",IF(COUNTIF(CORRIDA!$M:$M,$B28&amp;" d. "&amp;BU$2)+COUNTIF(CORRIDA!$M:$M,BU$2&amp;" d. "&amp;$B28)=0,"",COUNTIF(CORRIDA!$M:$M,$B28&amp;" d. "&amp;BU$2)+COUNTIF(CORRIDA!$M:$M,BU$2&amp;" d. "&amp;$B28)))</f>
        <v/>
      </c>
      <c r="BV28" s="97" t="n">
        <f aca="false">IF($B28=BV$2,"-",IF(COUNTIF(CORRIDA!$M:$M,$B28&amp;" d. "&amp;BV$2)+COUNTIF(CORRIDA!$M:$M,BV$2&amp;" d. "&amp;$B28)=0,"",COUNTIF(CORRIDA!$M:$M,$B28&amp;" d. "&amp;BV$2)+COUNTIF(CORRIDA!$M:$M,BV$2&amp;" d. "&amp;$B28)))</f>
        <v>1</v>
      </c>
      <c r="BW28" s="97" t="str">
        <f aca="false">IF($B28=BW$2,"-",IF(COUNTIF(CORRIDA!$M:$M,$B28&amp;" d. "&amp;BW$2)+COUNTIF(CORRIDA!$M:$M,BW$2&amp;" d. "&amp;$B28)=0,"",COUNTIF(CORRIDA!$M:$M,$B28&amp;" d. "&amp;BW$2)+COUNTIF(CORRIDA!$M:$M,BW$2&amp;" d. "&amp;$B28)))</f>
        <v/>
      </c>
      <c r="BX28" s="97" t="str">
        <f aca="false">IF($B28=BX$2,"-",IF(COUNTIF(CORRIDA!$M:$M,$B28&amp;" d. "&amp;BX$2)+COUNTIF(CORRIDA!$M:$M,BX$2&amp;" d. "&amp;$B28)=0,"",COUNTIF(CORRIDA!$M:$M,$B28&amp;" d. "&amp;BX$2)+COUNTIF(CORRIDA!$M:$M,BX$2&amp;" d. "&amp;$B28)))</f>
        <v/>
      </c>
      <c r="BY28" s="97" t="str">
        <f aca="false">IF($B28=BY$2,"-",IF(COUNTIF(CORRIDA!$M:$M,$B28&amp;" d. "&amp;BY$2)+COUNTIF(CORRIDA!$M:$M,BY$2&amp;" d. "&amp;$B28)=0,"",COUNTIF(CORRIDA!$M:$M,$B28&amp;" d. "&amp;BY$2)+COUNTIF(CORRIDA!$M:$M,BY$2&amp;" d. "&amp;$B28)))</f>
        <v/>
      </c>
      <c r="BZ28" s="97" t="str">
        <f aca="false">IF($B28=BZ$2,"-",IF(COUNTIF(CORRIDA!$M:$M,$B28&amp;" d. "&amp;BZ$2)+COUNTIF(CORRIDA!$M:$M,BZ$2&amp;" d. "&amp;$B28)=0,"",COUNTIF(CORRIDA!$M:$M,$B28&amp;" d. "&amp;BZ$2)+COUNTIF(CORRIDA!$M:$M,BZ$2&amp;" d. "&amp;$B28)))</f>
        <v/>
      </c>
      <c r="CA28" s="97" t="str">
        <f aca="false">IF($B28=CA$2,"-",IF(COUNTIF(CORRIDA!$M:$M,$B28&amp;" d. "&amp;CA$2)+COUNTIF(CORRIDA!$M:$M,CA$2&amp;" d. "&amp;$B28)=0,"",COUNTIF(CORRIDA!$M:$M,$B28&amp;" d. "&amp;CA$2)+COUNTIF(CORRIDA!$M:$M,CA$2&amp;" d. "&amp;$B28)))</f>
        <v/>
      </c>
      <c r="CB28" s="97" t="str">
        <f aca="false">IF($B28=CB$2,"-",IF(COUNTIF(CORRIDA!$M:$M,$B28&amp;" d. "&amp;CB$2)+COUNTIF(CORRIDA!$M:$M,CB$2&amp;" d. "&amp;$B28)=0,"",COUNTIF(CORRIDA!$M:$M,$B28&amp;" d. "&amp;CB$2)+COUNTIF(CORRIDA!$M:$M,CB$2&amp;" d. "&amp;$B28)))</f>
        <v/>
      </c>
      <c r="CC28" s="97" t="str">
        <f aca="false">IF($B28=CC$2,"-",IF(COUNTIF(CORRIDA!$M:$M,$B28&amp;" d. "&amp;CC$2)+COUNTIF(CORRIDA!$M:$M,CC$2&amp;" d. "&amp;$B28)=0,"",COUNTIF(CORRIDA!$M:$M,$B28&amp;" d. "&amp;CC$2)+COUNTIF(CORRIDA!$M:$M,CC$2&amp;" d. "&amp;$B28)))</f>
        <v/>
      </c>
      <c r="CD28" s="97" t="str">
        <f aca="false">IF($B28=CD$2,"-",IF(COUNTIF(CORRIDA!$M:$M,$B28&amp;" d. "&amp;CD$2)+COUNTIF(CORRIDA!$M:$M,CD$2&amp;" d. "&amp;$B28)=0,"",COUNTIF(CORRIDA!$M:$M,$B28&amp;" d. "&amp;CD$2)+COUNTIF(CORRIDA!$M:$M,CD$2&amp;" d. "&amp;$B28)))</f>
        <v/>
      </c>
      <c r="CE28" s="97" t="str">
        <f aca="false">IF($B28=CE$2,"-",IF(COUNTIF(CORRIDA!$M:$M,$B28&amp;" d. "&amp;CE$2)+COUNTIF(CORRIDA!$M:$M,CE$2&amp;" d. "&amp;$B28)=0,"",COUNTIF(CORRIDA!$M:$M,$B28&amp;" d. "&amp;CE$2)+COUNTIF(CORRIDA!$M:$M,CE$2&amp;" d. "&amp;$B28)))</f>
        <v>-</v>
      </c>
      <c r="CF28" s="97" t="str">
        <f aca="false">IF($B28=CF$2,"-",IF(COUNTIF(CORRIDA!$M:$M,$B28&amp;" d. "&amp;CF$2)+COUNTIF(CORRIDA!$M:$M,CF$2&amp;" d. "&amp;$B28)=0,"",COUNTIF(CORRIDA!$M:$M,$B28&amp;" d. "&amp;CF$2)+COUNTIF(CORRIDA!$M:$M,CF$2&amp;" d. "&amp;$B28)))</f>
        <v/>
      </c>
      <c r="CG28" s="97" t="str">
        <f aca="false">IF($B28=CG$2,"-",IF(COUNTIF(CORRIDA!$M:$M,$B28&amp;" d. "&amp;CG$2)+COUNTIF(CORRIDA!$M:$M,CG$2&amp;" d. "&amp;$B28)=0,"",COUNTIF(CORRIDA!$M:$M,$B28&amp;" d. "&amp;CG$2)+COUNTIF(CORRIDA!$M:$M,CG$2&amp;" d. "&amp;$B28)))</f>
        <v/>
      </c>
      <c r="CH28" s="97" t="str">
        <f aca="false">IF($B28=CH$2,"-",IF(COUNTIF(CORRIDA!$M:$M,$B28&amp;" d. "&amp;CH$2)+COUNTIF(CORRIDA!$M:$M,CH$2&amp;" d. "&amp;$B28)=0,"",COUNTIF(CORRIDA!$M:$M,$B28&amp;" d. "&amp;CH$2)+COUNTIF(CORRIDA!$M:$M,CH$2&amp;" d. "&amp;$B28)))</f>
        <v/>
      </c>
      <c r="CI28" s="97" t="str">
        <f aca="false">IF($B28=CI$2,"-",IF(COUNTIF(CORRIDA!$M:$M,$B28&amp;" d. "&amp;CI$2)+COUNTIF(CORRIDA!$M:$M,CI$2&amp;" d. "&amp;$B28)=0,"",COUNTIF(CORRIDA!$M:$M,$B28&amp;" d. "&amp;CI$2)+COUNTIF(CORRIDA!$M:$M,CI$2&amp;" d. "&amp;$B28)))</f>
        <v/>
      </c>
      <c r="CJ28" s="97" t="str">
        <f aca="false">IF($B28=CJ$2,"-",IF(COUNTIF(CORRIDA!$M:$M,$B28&amp;" d. "&amp;CJ$2)+COUNTIF(CORRIDA!$M:$M,CJ$2&amp;" d. "&amp;$B28)=0,"",COUNTIF(CORRIDA!$M:$M,$B28&amp;" d. "&amp;CJ$2)+COUNTIF(CORRIDA!$M:$M,CJ$2&amp;" d. "&amp;$B28)))</f>
        <v/>
      </c>
      <c r="CK28" s="97" t="str">
        <f aca="false">IF($B28=CK$2,"-",IF(COUNTIF(CORRIDA!$M:$M,$B28&amp;" d. "&amp;CK$2)+COUNTIF(CORRIDA!$M:$M,CK$2&amp;" d. "&amp;$B28)=0,"",COUNTIF(CORRIDA!$M:$M,$B28&amp;" d. "&amp;CK$2)+COUNTIF(CORRIDA!$M:$M,CK$2&amp;" d. "&amp;$B28)))</f>
        <v/>
      </c>
      <c r="CL28" s="97" t="n">
        <f aca="false">IF($B28=CL$2,"-",IF(COUNTIF(CORRIDA!$M:$M,$B28&amp;" d. "&amp;CL$2)+COUNTIF(CORRIDA!$M:$M,CL$2&amp;" d. "&amp;$B28)=0,"",COUNTIF(CORRIDA!$M:$M,$B28&amp;" d. "&amp;CL$2)+COUNTIF(CORRIDA!$M:$M,CL$2&amp;" d. "&amp;$B28)))</f>
        <v>1</v>
      </c>
      <c r="CM28" s="97" t="str">
        <f aca="false">IF($B28=CM$2,"-",IF(COUNTIF(CORRIDA!$M:$M,$B28&amp;" d. "&amp;CM$2)+COUNTIF(CORRIDA!$M:$M,CM$2&amp;" d. "&amp;$B28)=0,"",COUNTIF(CORRIDA!$M:$M,$B28&amp;" d. "&amp;CM$2)+COUNTIF(CORRIDA!$M:$M,CM$2&amp;" d. "&amp;$B28)))</f>
        <v/>
      </c>
      <c r="CN28" s="97" t="str">
        <f aca="false">IF($B28=CN$2,"-",IF(COUNTIF(CORRIDA!$M:$M,$B28&amp;" d. "&amp;CN$2)+COUNTIF(CORRIDA!$M:$M,CN$2&amp;" d. "&amp;$B28)=0,"",COUNTIF(CORRIDA!$M:$M,$B28&amp;" d. "&amp;CN$2)+COUNTIF(CORRIDA!$M:$M,CN$2&amp;" d. "&amp;$B28)))</f>
        <v/>
      </c>
      <c r="CO28" s="97" t="str">
        <f aca="false">IF($B28=CO$2,"-",IF(COUNTIF(CORRIDA!$M:$M,$B28&amp;" d. "&amp;CO$2)+COUNTIF(CORRIDA!$M:$M,CO$2&amp;" d. "&amp;$B28)=0,"",COUNTIF(CORRIDA!$M:$M,$B28&amp;" d. "&amp;CO$2)+COUNTIF(CORRIDA!$M:$M,CO$2&amp;" d. "&amp;$B28)))</f>
        <v/>
      </c>
      <c r="CP28" s="97" t="str">
        <f aca="false">IF($B28=CP$2,"-",IF(COUNTIF(CORRIDA!$M:$M,$B28&amp;" d. "&amp;CP$2)+COUNTIF(CORRIDA!$M:$M,CP$2&amp;" d. "&amp;$B28)=0,"",COUNTIF(CORRIDA!$M:$M,$B28&amp;" d. "&amp;CP$2)+COUNTIF(CORRIDA!$M:$M,CP$2&amp;" d. "&amp;$B28)))</f>
        <v/>
      </c>
      <c r="CQ28" s="97" t="str">
        <f aca="false">IF($B28=CQ$2,"-",IF(COUNTIF(CORRIDA!$M:$M,$B28&amp;" d. "&amp;CQ$2)+COUNTIF(CORRIDA!$M:$M,CQ$2&amp;" d. "&amp;$B28)=0,"",COUNTIF(CORRIDA!$M:$M,$B28&amp;" d. "&amp;CQ$2)+COUNTIF(CORRIDA!$M:$M,CQ$2&amp;" d. "&amp;$B28)))</f>
        <v/>
      </c>
      <c r="CR28" s="97" t="str">
        <f aca="false">IF($B28=CR$2,"-",IF(COUNTIF(CORRIDA!$M:$M,$B28&amp;" d. "&amp;CR$2)+COUNTIF(CORRIDA!$M:$M,CR$2&amp;" d. "&amp;$B28)=0,"",COUNTIF(CORRIDA!$M:$M,$B28&amp;" d. "&amp;CR$2)+COUNTIF(CORRIDA!$M:$M,CR$2&amp;" d. "&amp;$B28)))</f>
        <v/>
      </c>
      <c r="CS28" s="97" t="str">
        <f aca="false">IF($B28=CS$2,"-",IF(COUNTIF(CORRIDA!$M:$M,$B28&amp;" d. "&amp;CS$2)+COUNTIF(CORRIDA!$M:$M,CS$2&amp;" d. "&amp;$B28)=0,"",COUNTIF(CORRIDA!$M:$M,$B28&amp;" d. "&amp;CS$2)+COUNTIF(CORRIDA!$M:$M,CS$2&amp;" d. "&amp;$B28)))</f>
        <v/>
      </c>
      <c r="CT28" s="97" t="str">
        <f aca="false">IF($B28=CT$2,"-",IF(COUNTIF(CORRIDA!$M:$M,$B28&amp;" d. "&amp;CT$2)+COUNTIF(CORRIDA!$M:$M,CT$2&amp;" d. "&amp;$B28)=0,"",COUNTIF(CORRIDA!$M:$M,$B28&amp;" d. "&amp;CT$2)+COUNTIF(CORRIDA!$M:$M,CT$2&amp;" d. "&amp;$B28)))</f>
        <v/>
      </c>
      <c r="CU28" s="97" t="str">
        <f aca="false">IF($B28=CU$2,"-",IF(COUNTIF(CORRIDA!$M:$M,$B28&amp;" d. "&amp;CU$2)+COUNTIF(CORRIDA!$M:$M,CU$2&amp;" d. "&amp;$B28)=0,"",COUNTIF(CORRIDA!$M:$M,$B28&amp;" d. "&amp;CU$2)+COUNTIF(CORRIDA!$M:$M,CU$2&amp;" d. "&amp;$B28)))</f>
        <v/>
      </c>
      <c r="CV28" s="97" t="str">
        <f aca="false">IF($B28=CV$2,"-",IF(COUNTIF(CORRIDA!$M:$M,$B28&amp;" d. "&amp;CV$2)+COUNTIF(CORRIDA!$M:$M,CV$2&amp;" d. "&amp;$B28)=0,"",COUNTIF(CORRIDA!$M:$M,$B28&amp;" d. "&amp;CV$2)+COUNTIF(CORRIDA!$M:$M,CV$2&amp;" d. "&amp;$B28)))</f>
        <v/>
      </c>
      <c r="CW28" s="97" t="str">
        <f aca="false">IF($B28=CW$2,"-",IF(COUNTIF(CORRIDA!$M:$M,$B28&amp;" d. "&amp;CW$2)+COUNTIF(CORRIDA!$M:$M,CW$2&amp;" d. "&amp;$B28)=0,"",COUNTIF(CORRIDA!$M:$M,$B28&amp;" d. "&amp;CW$2)+COUNTIF(CORRIDA!$M:$M,CW$2&amp;" d. "&amp;$B28)))</f>
        <v/>
      </c>
      <c r="CX28" s="97" t="str">
        <f aca="false">IF($B28=CX$2,"-",IF(COUNTIF(CORRIDA!$M:$M,$B28&amp;" d. "&amp;CX$2)+COUNTIF(CORRIDA!$M:$M,CX$2&amp;" d. "&amp;$B28)=0,"",COUNTIF(CORRIDA!$M:$M,$B28&amp;" d. "&amp;CX$2)+COUNTIF(CORRIDA!$M:$M,CX$2&amp;" d. "&amp;$B28)))</f>
        <v/>
      </c>
      <c r="CY28" s="97" t="str">
        <f aca="false">IF($B28=CY$2,"-",IF(COUNTIF(CORRIDA!$M:$M,$B28&amp;" d. "&amp;CY$2)+COUNTIF(CORRIDA!$M:$M,CY$2&amp;" d. "&amp;$B28)=0,"",COUNTIF(CORRIDA!$M:$M,$B28&amp;" d. "&amp;CY$2)+COUNTIF(CORRIDA!$M:$M,CY$2&amp;" d. "&amp;$B28)))</f>
        <v/>
      </c>
      <c r="CZ28" s="97" t="str">
        <f aca="false">IF($B28=CZ$2,"-",IF(COUNTIF(CORRIDA!$M:$M,$B28&amp;" d. "&amp;CZ$2)+COUNTIF(CORRIDA!$M:$M,CZ$2&amp;" d. "&amp;$B28)=0,"",COUNTIF(CORRIDA!$M:$M,$B28&amp;" d. "&amp;CZ$2)+COUNTIF(CORRIDA!$M:$M,CZ$2&amp;" d. "&amp;$B28)))</f>
        <v/>
      </c>
      <c r="DA28" s="97" t="str">
        <f aca="false">IF($B28=DA$2,"-",IF(COUNTIF(CORRIDA!$M:$M,$B28&amp;" d. "&amp;DA$2)+COUNTIF(CORRIDA!$M:$M,DA$2&amp;" d. "&amp;$B28)=0,"",COUNTIF(CORRIDA!$M:$M,$B28&amp;" d. "&amp;DA$2)+COUNTIF(CORRIDA!$M:$M,DA$2&amp;" d. "&amp;$B28)))</f>
        <v/>
      </c>
      <c r="DB28" s="97" t="str">
        <f aca="false">IF($B28=DB$2,"-",IF(COUNTIF(CORRIDA!$M:$M,$B28&amp;" d. "&amp;DB$2)+COUNTIF(CORRIDA!$M:$M,DB$2&amp;" d. "&amp;$B28)=0,"",COUNTIF(CORRIDA!$M:$M,$B28&amp;" d. "&amp;DB$2)+COUNTIF(CORRIDA!$M:$M,DB$2&amp;" d. "&amp;$B28)))</f>
        <v/>
      </c>
      <c r="DC28" s="97" t="str">
        <f aca="false">IF($B28=DC$2,"-",IF(COUNTIF(CORRIDA!$M:$M,$B28&amp;" d. "&amp;DC$2)+COUNTIF(CORRIDA!$M:$M,DC$2&amp;" d. "&amp;$B28)=0,"",COUNTIF(CORRIDA!$M:$M,$B28&amp;" d. "&amp;DC$2)+COUNTIF(CORRIDA!$M:$M,DC$2&amp;" d. "&amp;$B28)))</f>
        <v/>
      </c>
      <c r="DD28" s="89" t="n">
        <f aca="false">SUM(BF28:DC28)</f>
        <v>2</v>
      </c>
      <c r="DE28" s="91" t="n">
        <f aca="false">COUNTIF(BF28:DC28,"&gt;0")</f>
        <v>2</v>
      </c>
      <c r="DF28" s="92" t="n">
        <f aca="false">IF(COUNTIF(BF28:DC28,"&gt;0")&lt;10,0,QUOTIENT(COUNTIF(BF28:DC28,"&gt;0"),5)*50)</f>
        <v>0</v>
      </c>
      <c r="DG28" s="93"/>
      <c r="DH28" s="87" t="str">
        <f aca="false">BE28</f>
        <v>Magritto</v>
      </c>
      <c r="DI28" s="97" t="n">
        <f aca="false">IF($B28=DI$2,0,IF(COUNTIF(CORRIDA!$M:$M,$B28&amp;" d. "&amp;DI$2)+COUNTIF(CORRIDA!$M:$M,DI$2&amp;" d. "&amp;$B28)=0,0,COUNTIF(CORRIDA!$M:$M,$B28&amp;" d. "&amp;DI$2)+COUNTIF(CORRIDA!$M:$M,DI$2&amp;" d. "&amp;$B28)))</f>
        <v>0</v>
      </c>
      <c r="DJ28" s="97" t="n">
        <f aca="false">IF($B28=DJ$2,0,IF(COUNTIF(CORRIDA!$M:$M,$B28&amp;" d. "&amp;DJ$2)+COUNTIF(CORRIDA!$M:$M,DJ$2&amp;" d. "&amp;$B28)=0,0,COUNTIF(CORRIDA!$M:$M,$B28&amp;" d. "&amp;DJ$2)+COUNTIF(CORRIDA!$M:$M,DJ$2&amp;" d. "&amp;$B28)))</f>
        <v>0</v>
      </c>
      <c r="DK28" s="97" t="n">
        <f aca="false">IF($B28=DK$2,0,IF(COUNTIF(CORRIDA!$M:$M,$B28&amp;" d. "&amp;DK$2)+COUNTIF(CORRIDA!$M:$M,DK$2&amp;" d. "&amp;$B28)=0,0,COUNTIF(CORRIDA!$M:$M,$B28&amp;" d. "&amp;DK$2)+COUNTIF(CORRIDA!$M:$M,DK$2&amp;" d. "&amp;$B28)))</f>
        <v>0</v>
      </c>
      <c r="DL28" s="97" t="n">
        <f aca="false">IF($B28=DL$2,0,IF(COUNTIF(CORRIDA!$M:$M,$B28&amp;" d. "&amp;DL$2)+COUNTIF(CORRIDA!$M:$M,DL$2&amp;" d. "&amp;$B28)=0,0,COUNTIF(CORRIDA!$M:$M,$B28&amp;" d. "&amp;DL$2)+COUNTIF(CORRIDA!$M:$M,DL$2&amp;" d. "&amp;$B28)))</f>
        <v>0</v>
      </c>
      <c r="DM28" s="97" t="n">
        <f aca="false">IF($B28=DM$2,0,IF(COUNTIF(CORRIDA!$M:$M,$B28&amp;" d. "&amp;DM$2)+COUNTIF(CORRIDA!$M:$M,DM$2&amp;" d. "&amp;$B28)=0,0,COUNTIF(CORRIDA!$M:$M,$B28&amp;" d. "&amp;DM$2)+COUNTIF(CORRIDA!$M:$M,DM$2&amp;" d. "&amp;$B28)))</f>
        <v>0</v>
      </c>
      <c r="DN28" s="97" t="n">
        <f aca="false">IF($B28=DN$2,0,IF(COUNTIF(CORRIDA!$M:$M,$B28&amp;" d. "&amp;DN$2)+COUNTIF(CORRIDA!$M:$M,DN$2&amp;" d. "&amp;$B28)=0,0,COUNTIF(CORRIDA!$M:$M,$B28&amp;" d. "&amp;DN$2)+COUNTIF(CORRIDA!$M:$M,DN$2&amp;" d. "&amp;$B28)))</f>
        <v>0</v>
      </c>
      <c r="DO28" s="97" t="n">
        <f aca="false">IF($B28=DO$2,0,IF(COUNTIF(CORRIDA!$M:$M,$B28&amp;" d. "&amp;DO$2)+COUNTIF(CORRIDA!$M:$M,DO$2&amp;" d. "&amp;$B28)=0,0,COUNTIF(CORRIDA!$M:$M,$B28&amp;" d. "&amp;DO$2)+COUNTIF(CORRIDA!$M:$M,DO$2&amp;" d. "&amp;$B28)))</f>
        <v>0</v>
      </c>
      <c r="DP28" s="97" t="n">
        <f aca="false">IF($B28=DP$2,0,IF(COUNTIF(CORRIDA!$M:$M,$B28&amp;" d. "&amp;DP$2)+COUNTIF(CORRIDA!$M:$M,DP$2&amp;" d. "&amp;$B28)=0,0,COUNTIF(CORRIDA!$M:$M,$B28&amp;" d. "&amp;DP$2)+COUNTIF(CORRIDA!$M:$M,DP$2&amp;" d. "&amp;$B28)))</f>
        <v>0</v>
      </c>
      <c r="DQ28" s="97" t="n">
        <f aca="false">IF($B28=DQ$2,0,IF(COUNTIF(CORRIDA!$M:$M,$B28&amp;" d. "&amp;DQ$2)+COUNTIF(CORRIDA!$M:$M,DQ$2&amp;" d. "&amp;$B28)=0,0,COUNTIF(CORRIDA!$M:$M,$B28&amp;" d. "&amp;DQ$2)+COUNTIF(CORRIDA!$M:$M,DQ$2&amp;" d. "&amp;$B28)))</f>
        <v>0</v>
      </c>
      <c r="DR28" s="97" t="n">
        <f aca="false">IF($B28=DR$2,0,IF(COUNTIF(CORRIDA!$M:$M,$B28&amp;" d. "&amp;DR$2)+COUNTIF(CORRIDA!$M:$M,DR$2&amp;" d. "&amp;$B28)=0,0,COUNTIF(CORRIDA!$M:$M,$B28&amp;" d. "&amp;DR$2)+COUNTIF(CORRIDA!$M:$M,DR$2&amp;" d. "&amp;$B28)))</f>
        <v>0</v>
      </c>
      <c r="DS28" s="97" t="n">
        <f aca="false">IF($B28=DS$2,0,IF(COUNTIF(CORRIDA!$M:$M,$B28&amp;" d. "&amp;DS$2)+COUNTIF(CORRIDA!$M:$M,DS$2&amp;" d. "&amp;$B28)=0,0,COUNTIF(CORRIDA!$M:$M,$B28&amp;" d. "&amp;DS$2)+COUNTIF(CORRIDA!$M:$M,DS$2&amp;" d. "&amp;$B28)))</f>
        <v>0</v>
      </c>
      <c r="DT28" s="97" t="n">
        <f aca="false">IF($B28=DT$2,0,IF(COUNTIF(CORRIDA!$M:$M,$B28&amp;" d. "&amp;DT$2)+COUNTIF(CORRIDA!$M:$M,DT$2&amp;" d. "&amp;$B28)=0,0,COUNTIF(CORRIDA!$M:$M,$B28&amp;" d. "&amp;DT$2)+COUNTIF(CORRIDA!$M:$M,DT$2&amp;" d. "&amp;$B28)))</f>
        <v>0</v>
      </c>
      <c r="DU28" s="97" t="n">
        <f aca="false">IF($B28=DU$2,0,IF(COUNTIF(CORRIDA!$M:$M,$B28&amp;" d. "&amp;DU$2)+COUNTIF(CORRIDA!$M:$M,DU$2&amp;" d. "&amp;$B28)=0,0,COUNTIF(CORRIDA!$M:$M,$B28&amp;" d. "&amp;DU$2)+COUNTIF(CORRIDA!$M:$M,DU$2&amp;" d. "&amp;$B28)))</f>
        <v>0</v>
      </c>
      <c r="DV28" s="97" t="n">
        <f aca="false">IF($B28=DV$2,0,IF(COUNTIF(CORRIDA!$M:$M,$B28&amp;" d. "&amp;DV$2)+COUNTIF(CORRIDA!$M:$M,DV$2&amp;" d. "&amp;$B28)=0,0,COUNTIF(CORRIDA!$M:$M,$B28&amp;" d. "&amp;DV$2)+COUNTIF(CORRIDA!$M:$M,DV$2&amp;" d. "&amp;$B28)))</f>
        <v>0</v>
      </c>
      <c r="DW28" s="97" t="n">
        <f aca="false">IF($B28=DW$2,0,IF(COUNTIF(CORRIDA!$M:$M,$B28&amp;" d. "&amp;DW$2)+COUNTIF(CORRIDA!$M:$M,DW$2&amp;" d. "&amp;$B28)=0,0,COUNTIF(CORRIDA!$M:$M,$B28&amp;" d. "&amp;DW$2)+COUNTIF(CORRIDA!$M:$M,DW$2&amp;" d. "&amp;$B28)))</f>
        <v>0</v>
      </c>
      <c r="DX28" s="97" t="n">
        <f aca="false">IF($B28=DX$2,0,IF(COUNTIF(CORRIDA!$M:$M,$B28&amp;" d. "&amp;DX$2)+COUNTIF(CORRIDA!$M:$M,DX$2&amp;" d. "&amp;$B28)=0,0,COUNTIF(CORRIDA!$M:$M,$B28&amp;" d. "&amp;DX$2)+COUNTIF(CORRIDA!$M:$M,DX$2&amp;" d. "&amp;$B28)))</f>
        <v>0</v>
      </c>
      <c r="DY28" s="97" t="n">
        <f aca="false">IF($B28=DY$2,0,IF(COUNTIF(CORRIDA!$M:$M,$B28&amp;" d. "&amp;DY$2)+COUNTIF(CORRIDA!$M:$M,DY$2&amp;" d. "&amp;$B28)=0,0,COUNTIF(CORRIDA!$M:$M,$B28&amp;" d. "&amp;DY$2)+COUNTIF(CORRIDA!$M:$M,DY$2&amp;" d. "&amp;$B28)))</f>
        <v>1</v>
      </c>
      <c r="DZ28" s="97" t="n">
        <f aca="false">IF($B28=DZ$2,0,IF(COUNTIF(CORRIDA!$M:$M,$B28&amp;" d. "&amp;DZ$2)+COUNTIF(CORRIDA!$M:$M,DZ$2&amp;" d. "&amp;$B28)=0,0,COUNTIF(CORRIDA!$M:$M,$B28&amp;" d. "&amp;DZ$2)+COUNTIF(CORRIDA!$M:$M,DZ$2&amp;" d. "&amp;$B28)))</f>
        <v>0</v>
      </c>
      <c r="EA28" s="97" t="n">
        <f aca="false">IF($B28=EA$2,0,IF(COUNTIF(CORRIDA!$M:$M,$B28&amp;" d. "&amp;EA$2)+COUNTIF(CORRIDA!$M:$M,EA$2&amp;" d. "&amp;$B28)=0,0,COUNTIF(CORRIDA!$M:$M,$B28&amp;" d. "&amp;EA$2)+COUNTIF(CORRIDA!$M:$M,EA$2&amp;" d. "&amp;$B28)))</f>
        <v>0</v>
      </c>
      <c r="EB28" s="97" t="n">
        <f aca="false">IF($B28=EB$2,0,IF(COUNTIF(CORRIDA!$M:$M,$B28&amp;" d. "&amp;EB$2)+COUNTIF(CORRIDA!$M:$M,EB$2&amp;" d. "&amp;$B28)=0,0,COUNTIF(CORRIDA!$M:$M,$B28&amp;" d. "&amp;EB$2)+COUNTIF(CORRIDA!$M:$M,EB$2&amp;" d. "&amp;$B28)))</f>
        <v>0</v>
      </c>
      <c r="EC28" s="97" t="n">
        <f aca="false">IF($B28=EC$2,0,IF(COUNTIF(CORRIDA!$M:$M,$B28&amp;" d. "&amp;EC$2)+COUNTIF(CORRIDA!$M:$M,EC$2&amp;" d. "&amp;$B28)=0,0,COUNTIF(CORRIDA!$M:$M,$B28&amp;" d. "&amp;EC$2)+COUNTIF(CORRIDA!$M:$M,EC$2&amp;" d. "&amp;$B28)))</f>
        <v>0</v>
      </c>
      <c r="ED28" s="97" t="n">
        <f aca="false">IF($B28=ED$2,0,IF(COUNTIF(CORRIDA!$M:$M,$B28&amp;" d. "&amp;ED$2)+COUNTIF(CORRIDA!$M:$M,ED$2&amp;" d. "&amp;$B28)=0,0,COUNTIF(CORRIDA!$M:$M,$B28&amp;" d. "&amp;ED$2)+COUNTIF(CORRIDA!$M:$M,ED$2&amp;" d. "&amp;$B28)))</f>
        <v>0</v>
      </c>
      <c r="EE28" s="97" t="n">
        <f aca="false">IF($B28=EE$2,0,IF(COUNTIF(CORRIDA!$M:$M,$B28&amp;" d. "&amp;EE$2)+COUNTIF(CORRIDA!$M:$M,EE$2&amp;" d. "&amp;$B28)=0,0,COUNTIF(CORRIDA!$M:$M,$B28&amp;" d. "&amp;EE$2)+COUNTIF(CORRIDA!$M:$M,EE$2&amp;" d. "&amp;$B28)))</f>
        <v>0</v>
      </c>
      <c r="EF28" s="97" t="n">
        <f aca="false">IF($B28=EF$2,0,IF(COUNTIF(CORRIDA!$M:$M,$B28&amp;" d. "&amp;EF$2)+COUNTIF(CORRIDA!$M:$M,EF$2&amp;" d. "&amp;$B28)=0,0,COUNTIF(CORRIDA!$M:$M,$B28&amp;" d. "&amp;EF$2)+COUNTIF(CORRIDA!$M:$M,EF$2&amp;" d. "&amp;$B28)))</f>
        <v>0</v>
      </c>
      <c r="EG28" s="97" t="n">
        <f aca="false">IF($B28=EG$2,0,IF(COUNTIF(CORRIDA!$M:$M,$B28&amp;" d. "&amp;EG$2)+COUNTIF(CORRIDA!$M:$M,EG$2&amp;" d. "&amp;$B28)=0,0,COUNTIF(CORRIDA!$M:$M,$B28&amp;" d. "&amp;EG$2)+COUNTIF(CORRIDA!$M:$M,EG$2&amp;" d. "&amp;$B28)))</f>
        <v>0</v>
      </c>
      <c r="EH28" s="97" t="n">
        <f aca="false">IF($B28=EH$2,0,IF(COUNTIF(CORRIDA!$M:$M,$B28&amp;" d. "&amp;EH$2)+COUNTIF(CORRIDA!$M:$M,EH$2&amp;" d. "&amp;$B28)=0,0,COUNTIF(CORRIDA!$M:$M,$B28&amp;" d. "&amp;EH$2)+COUNTIF(CORRIDA!$M:$M,EH$2&amp;" d. "&amp;$B28)))</f>
        <v>0</v>
      </c>
      <c r="EI28" s="97" t="n">
        <f aca="false">IF($B28=EI$2,0,IF(COUNTIF(CORRIDA!$M:$M,$B28&amp;" d. "&amp;EI$2)+COUNTIF(CORRIDA!$M:$M,EI$2&amp;" d. "&amp;$B28)=0,0,COUNTIF(CORRIDA!$M:$M,$B28&amp;" d. "&amp;EI$2)+COUNTIF(CORRIDA!$M:$M,EI$2&amp;" d. "&amp;$B28)))</f>
        <v>0</v>
      </c>
      <c r="EJ28" s="97" t="n">
        <f aca="false">IF($B28=EJ$2,0,IF(COUNTIF(CORRIDA!$M:$M,$B28&amp;" d. "&amp;EJ$2)+COUNTIF(CORRIDA!$M:$M,EJ$2&amp;" d. "&amp;$B28)=0,0,COUNTIF(CORRIDA!$M:$M,$B28&amp;" d. "&amp;EJ$2)+COUNTIF(CORRIDA!$M:$M,EJ$2&amp;" d. "&amp;$B28)))</f>
        <v>0</v>
      </c>
      <c r="EK28" s="97" t="n">
        <f aca="false">IF($B28=EK$2,0,IF(COUNTIF(CORRIDA!$M:$M,$B28&amp;" d. "&amp;EK$2)+COUNTIF(CORRIDA!$M:$M,EK$2&amp;" d. "&amp;$B28)=0,0,COUNTIF(CORRIDA!$M:$M,$B28&amp;" d. "&amp;EK$2)+COUNTIF(CORRIDA!$M:$M,EK$2&amp;" d. "&amp;$B28)))</f>
        <v>0</v>
      </c>
      <c r="EL28" s="97" t="n">
        <f aca="false">IF($B28=EL$2,0,IF(COUNTIF(CORRIDA!$M:$M,$B28&amp;" d. "&amp;EL$2)+COUNTIF(CORRIDA!$M:$M,EL$2&amp;" d. "&amp;$B28)=0,0,COUNTIF(CORRIDA!$M:$M,$B28&amp;" d. "&amp;EL$2)+COUNTIF(CORRIDA!$M:$M,EL$2&amp;" d. "&amp;$B28)))</f>
        <v>0</v>
      </c>
      <c r="EM28" s="97" t="n">
        <f aca="false">IF($B28=EM$2,0,IF(COUNTIF(CORRIDA!$M:$M,$B28&amp;" d. "&amp;EM$2)+COUNTIF(CORRIDA!$M:$M,EM$2&amp;" d. "&amp;$B28)=0,0,COUNTIF(CORRIDA!$M:$M,$B28&amp;" d. "&amp;EM$2)+COUNTIF(CORRIDA!$M:$M,EM$2&amp;" d. "&amp;$B28)))</f>
        <v>0</v>
      </c>
      <c r="EN28" s="97" t="n">
        <f aca="false">IF($B28=EN$2,0,IF(COUNTIF(CORRIDA!$M:$M,$B28&amp;" d. "&amp;EN$2)+COUNTIF(CORRIDA!$M:$M,EN$2&amp;" d. "&amp;$B28)=0,0,COUNTIF(CORRIDA!$M:$M,$B28&amp;" d. "&amp;EN$2)+COUNTIF(CORRIDA!$M:$M,EN$2&amp;" d. "&amp;$B28)))</f>
        <v>0</v>
      </c>
      <c r="EO28" s="97" t="n">
        <f aca="false">IF($B28=EO$2,0,IF(COUNTIF(CORRIDA!$M:$M,$B28&amp;" d. "&amp;EO$2)+COUNTIF(CORRIDA!$M:$M,EO$2&amp;" d. "&amp;$B28)=0,0,COUNTIF(CORRIDA!$M:$M,$B28&amp;" d. "&amp;EO$2)+COUNTIF(CORRIDA!$M:$M,EO$2&amp;" d. "&amp;$B28)))</f>
        <v>1</v>
      </c>
      <c r="EP28" s="97" t="n">
        <f aca="false">IF($B28=EP$2,0,IF(COUNTIF(CORRIDA!$M:$M,$B28&amp;" d. "&amp;EP$2)+COUNTIF(CORRIDA!$M:$M,EP$2&amp;" d. "&amp;$B28)=0,0,COUNTIF(CORRIDA!$M:$M,$B28&amp;" d. "&amp;EP$2)+COUNTIF(CORRIDA!$M:$M,EP$2&amp;" d. "&amp;$B28)))</f>
        <v>0</v>
      </c>
      <c r="EQ28" s="97" t="n">
        <f aca="false">IF($B28=EQ$2,0,IF(COUNTIF(CORRIDA!$M:$M,$B28&amp;" d. "&amp;EQ$2)+COUNTIF(CORRIDA!$M:$M,EQ$2&amp;" d. "&amp;$B28)=0,0,COUNTIF(CORRIDA!$M:$M,$B28&amp;" d. "&amp;EQ$2)+COUNTIF(CORRIDA!$M:$M,EQ$2&amp;" d. "&amp;$B28)))</f>
        <v>0</v>
      </c>
      <c r="ER28" s="97" t="n">
        <f aca="false">IF($B28=ER$2,0,IF(COUNTIF(CORRIDA!$M:$M,$B28&amp;" d. "&amp;ER$2)+COUNTIF(CORRIDA!$M:$M,ER$2&amp;" d. "&amp;$B28)=0,0,COUNTIF(CORRIDA!$M:$M,$B28&amp;" d. "&amp;ER$2)+COUNTIF(CORRIDA!$M:$M,ER$2&amp;" d. "&amp;$B28)))</f>
        <v>0</v>
      </c>
      <c r="ES28" s="97" t="n">
        <f aca="false">IF($B28=ES$2,0,IF(COUNTIF(CORRIDA!$M:$M,$B28&amp;" d. "&amp;ES$2)+COUNTIF(CORRIDA!$M:$M,ES$2&amp;" d. "&amp;$B28)=0,0,COUNTIF(CORRIDA!$M:$M,$B28&amp;" d. "&amp;ES$2)+COUNTIF(CORRIDA!$M:$M,ES$2&amp;" d. "&amp;$B28)))</f>
        <v>0</v>
      </c>
      <c r="ET28" s="97" t="n">
        <f aca="false">IF($B28=ET$2,0,IF(COUNTIF(CORRIDA!$M:$M,$B28&amp;" d. "&amp;ET$2)+COUNTIF(CORRIDA!$M:$M,ET$2&amp;" d. "&amp;$B28)=0,0,COUNTIF(CORRIDA!$M:$M,$B28&amp;" d. "&amp;ET$2)+COUNTIF(CORRIDA!$M:$M,ET$2&amp;" d. "&amp;$B28)))</f>
        <v>0</v>
      </c>
      <c r="EU28" s="97" t="n">
        <f aca="false">IF($B28=EU$2,0,IF(COUNTIF(CORRIDA!$M:$M,$B28&amp;" d. "&amp;EU$2)+COUNTIF(CORRIDA!$M:$M,EU$2&amp;" d. "&amp;$B28)=0,0,COUNTIF(CORRIDA!$M:$M,$B28&amp;" d. "&amp;EU$2)+COUNTIF(CORRIDA!$M:$M,EU$2&amp;" d. "&amp;$B28)))</f>
        <v>0</v>
      </c>
      <c r="EV28" s="97" t="n">
        <f aca="false">IF($B28=EV$2,0,IF(COUNTIF(CORRIDA!$M:$M,$B28&amp;" d. "&amp;EV$2)+COUNTIF(CORRIDA!$M:$M,EV$2&amp;" d. "&amp;$B28)=0,0,COUNTIF(CORRIDA!$M:$M,$B28&amp;" d. "&amp;EV$2)+COUNTIF(CORRIDA!$M:$M,EV$2&amp;" d. "&amp;$B28)))</f>
        <v>0</v>
      </c>
      <c r="EW28" s="97" t="n">
        <f aca="false">IF($B28=EW$2,0,IF(COUNTIF(CORRIDA!$M:$M,$B28&amp;" d. "&amp;EW$2)+COUNTIF(CORRIDA!$M:$M,EW$2&amp;" d. "&amp;$B28)=0,0,COUNTIF(CORRIDA!$M:$M,$B28&amp;" d. "&amp;EW$2)+COUNTIF(CORRIDA!$M:$M,EW$2&amp;" d. "&amp;$B28)))</f>
        <v>0</v>
      </c>
      <c r="EX28" s="97" t="n">
        <f aca="false">IF($B28=EX$2,0,IF(COUNTIF(CORRIDA!$M:$M,$B28&amp;" d. "&amp;EX$2)+COUNTIF(CORRIDA!$M:$M,EX$2&amp;" d. "&amp;$B28)=0,0,COUNTIF(CORRIDA!$M:$M,$B28&amp;" d. "&amp;EX$2)+COUNTIF(CORRIDA!$M:$M,EX$2&amp;" d. "&amp;$B28)))</f>
        <v>0</v>
      </c>
      <c r="EY28" s="97" t="n">
        <f aca="false">IF($B28=EY$2,0,IF(COUNTIF(CORRIDA!$M:$M,$B28&amp;" d. "&amp;EY$2)+COUNTIF(CORRIDA!$M:$M,EY$2&amp;" d. "&amp;$B28)=0,0,COUNTIF(CORRIDA!$M:$M,$B28&amp;" d. "&amp;EY$2)+COUNTIF(CORRIDA!$M:$M,EY$2&amp;" d. "&amp;$B28)))</f>
        <v>0</v>
      </c>
      <c r="EZ28" s="97" t="n">
        <f aca="false">IF($B28=EZ$2,0,IF(COUNTIF(CORRIDA!$M:$M,$B28&amp;" d. "&amp;EZ$2)+COUNTIF(CORRIDA!$M:$M,EZ$2&amp;" d. "&amp;$B28)=0,0,COUNTIF(CORRIDA!$M:$M,$B28&amp;" d. "&amp;EZ$2)+COUNTIF(CORRIDA!$M:$M,EZ$2&amp;" d. "&amp;$B28)))</f>
        <v>0</v>
      </c>
      <c r="FA28" s="97" t="n">
        <f aca="false">IF($B28=FA$2,0,IF(COUNTIF(CORRIDA!$M:$M,$B28&amp;" d. "&amp;FA$2)+COUNTIF(CORRIDA!$M:$M,FA$2&amp;" d. "&amp;$B28)=0,0,COUNTIF(CORRIDA!$M:$M,$B28&amp;" d. "&amp;FA$2)+COUNTIF(CORRIDA!$M:$M,FA$2&amp;" d. "&amp;$B28)))</f>
        <v>0</v>
      </c>
      <c r="FB28" s="97" t="n">
        <f aca="false">IF($B28=FB$2,0,IF(COUNTIF(CORRIDA!$M:$M,$B28&amp;" d. "&amp;FB$2)+COUNTIF(CORRIDA!$M:$M,FB$2&amp;" d. "&amp;$B28)=0,0,COUNTIF(CORRIDA!$M:$M,$B28&amp;" d. "&amp;FB$2)+COUNTIF(CORRIDA!$M:$M,FB$2&amp;" d. "&amp;$B28)))</f>
        <v>0</v>
      </c>
      <c r="FC28" s="97" t="n">
        <f aca="false">IF($B28=FC$2,0,IF(COUNTIF(CORRIDA!$M:$M,$B28&amp;" d. "&amp;FC$2)+COUNTIF(CORRIDA!$M:$M,FC$2&amp;" d. "&amp;$B28)=0,0,COUNTIF(CORRIDA!$M:$M,$B28&amp;" d. "&amp;FC$2)+COUNTIF(CORRIDA!$M:$M,FC$2&amp;" d. "&amp;$B28)))</f>
        <v>0</v>
      </c>
      <c r="FD28" s="97" t="n">
        <f aca="false">IF($B28=FD$2,0,IF(COUNTIF(CORRIDA!$M:$M,$B28&amp;" d. "&amp;FD$2)+COUNTIF(CORRIDA!$M:$M,FD$2&amp;" d. "&amp;$B28)=0,0,COUNTIF(CORRIDA!$M:$M,$B28&amp;" d. "&amp;FD$2)+COUNTIF(CORRIDA!$M:$M,FD$2&amp;" d. "&amp;$B28)))</f>
        <v>0</v>
      </c>
      <c r="FE28" s="97" t="n">
        <f aca="false">IF($B28=FE$2,0,IF(COUNTIF(CORRIDA!$M:$M,$B28&amp;" d. "&amp;FE$2)+COUNTIF(CORRIDA!$M:$M,FE$2&amp;" d. "&amp;$B28)=0,0,COUNTIF(CORRIDA!$M:$M,$B28&amp;" d. "&amp;FE$2)+COUNTIF(CORRIDA!$M:$M,FE$2&amp;" d. "&amp;$B28)))</f>
        <v>0</v>
      </c>
      <c r="FF28" s="97" t="n">
        <f aca="false">IF($B28=FF$2,0,IF(COUNTIF(CORRIDA!$M:$M,$B28&amp;" d. "&amp;FF$2)+COUNTIF(CORRIDA!$M:$M,FF$2&amp;" d. "&amp;$B28)=0,0,COUNTIF(CORRIDA!$M:$M,$B28&amp;" d. "&amp;FF$2)+COUNTIF(CORRIDA!$M:$M,FF$2&amp;" d. "&amp;$B28)))</f>
        <v>0</v>
      </c>
      <c r="FG28" s="89" t="n">
        <f aca="false">SUM(DI28:EW28)</f>
        <v>2</v>
      </c>
      <c r="FH28" s="94"/>
      <c r="FI28" s="87" t="str">
        <f aca="false">BE28</f>
        <v>Magritto</v>
      </c>
      <c r="FJ28" s="95" t="n">
        <f aca="false">COUNTIF(BF28:DC28,"&gt;0")</f>
        <v>2</v>
      </c>
      <c r="FK28" s="95" t="n">
        <f aca="false">AVERAGE(BF28:DC28)</f>
        <v>1</v>
      </c>
      <c r="FL28" s="95" t="n">
        <f aca="false">_xlfn.STDEV.P(BF28:DC28)</f>
        <v>0</v>
      </c>
    </row>
    <row r="29" customFormat="false" ht="12.75" hidden="false" customHeight="false" outlineLevel="0" collapsed="false">
      <c r="B29" s="87" t="str">
        <f aca="false">INTRO!B29</f>
        <v>Marcelo</v>
      </c>
      <c r="C29" s="88" t="str">
        <f aca="false">IF($B29=C$2,"-",IF(COUNTIF(CORRIDA!$M:$M,$B29&amp;" d. "&amp;C$2)=0,"",COUNTIF(CORRIDA!$M:$M,$B29&amp;" d. "&amp;C$2)))</f>
        <v/>
      </c>
      <c r="D29" s="88" t="str">
        <f aca="false">IF($B29=D$2,"-",IF(COUNTIF(CORRIDA!$M:$M,$B29&amp;" d. "&amp;D$2)=0,"",COUNTIF(CORRIDA!$M:$M,$B29&amp;" d. "&amp;D$2)))</f>
        <v/>
      </c>
      <c r="E29" s="88" t="str">
        <f aca="false">IF($B29=E$2,"-",IF(COUNTIF(CORRIDA!$M:$M,$B29&amp;" d. "&amp;E$2)=0,"",COUNTIF(CORRIDA!$M:$M,$B29&amp;" d. "&amp;E$2)))</f>
        <v/>
      </c>
      <c r="F29" s="88" t="str">
        <f aca="false">IF($B29=F$2,"-",IF(COUNTIF(CORRIDA!$M:$M,$B29&amp;" d. "&amp;F$2)=0,"",COUNTIF(CORRIDA!$M:$M,$B29&amp;" d. "&amp;F$2)))</f>
        <v/>
      </c>
      <c r="G29" s="88" t="str">
        <f aca="false">IF($B29=G$2,"-",IF(COUNTIF(CORRIDA!$M:$M,$B29&amp;" d. "&amp;G$2)=0,"",COUNTIF(CORRIDA!$M:$M,$B29&amp;" d. "&amp;G$2)))</f>
        <v/>
      </c>
      <c r="H29" s="88" t="str">
        <f aca="false">IF($B29=H$2,"-",IF(COUNTIF(CORRIDA!$M:$M,$B29&amp;" d. "&amp;H$2)=0,"",COUNTIF(CORRIDA!$M:$M,$B29&amp;" d. "&amp;H$2)))</f>
        <v/>
      </c>
      <c r="I29" s="88" t="str">
        <f aca="false">IF($B29=I$2,"-",IF(COUNTIF(CORRIDA!$M:$M,$B29&amp;" d. "&amp;I$2)=0,"",COUNTIF(CORRIDA!$M:$M,$B29&amp;" d. "&amp;I$2)))</f>
        <v/>
      </c>
      <c r="J29" s="88" t="str">
        <f aca="false">IF($B29=J$2,"-",IF(COUNTIF(CORRIDA!$M:$M,$B29&amp;" d. "&amp;J$2)=0,"",COUNTIF(CORRIDA!$M:$M,$B29&amp;" d. "&amp;J$2)))</f>
        <v/>
      </c>
      <c r="K29" s="88" t="str">
        <f aca="false">IF($B29=K$2,"-",IF(COUNTIF(CORRIDA!$M:$M,$B29&amp;" d. "&amp;K$2)=0,"",COUNTIF(CORRIDA!$M:$M,$B29&amp;" d. "&amp;K$2)))</f>
        <v/>
      </c>
      <c r="L29" s="88" t="str">
        <f aca="false">IF($B29=L$2,"-",IF(COUNTIF(CORRIDA!$M:$M,$B29&amp;" d. "&amp;L$2)=0,"",COUNTIF(CORRIDA!$M:$M,$B29&amp;" d. "&amp;L$2)))</f>
        <v/>
      </c>
      <c r="M29" s="88" t="str">
        <f aca="false">IF($B29=M$2,"-",IF(COUNTIF(CORRIDA!$M:$M,$B29&amp;" d. "&amp;M$2)=0,"",COUNTIF(CORRIDA!$M:$M,$B29&amp;" d. "&amp;M$2)))</f>
        <v/>
      </c>
      <c r="N29" s="88" t="str">
        <f aca="false">IF($B29=N$2,"-",IF(COUNTIF(CORRIDA!$M:$M,$B29&amp;" d. "&amp;N$2)=0,"",COUNTIF(CORRIDA!$M:$M,$B29&amp;" d. "&amp;N$2)))</f>
        <v/>
      </c>
      <c r="O29" s="88" t="str">
        <f aca="false">IF($B29=O$2,"-",IF(COUNTIF(CORRIDA!$M:$M,$B29&amp;" d. "&amp;O$2)=0,"",COUNTIF(CORRIDA!$M:$M,$B29&amp;" d. "&amp;O$2)))</f>
        <v/>
      </c>
      <c r="P29" s="88" t="str">
        <f aca="false">IF($B29=P$2,"-",IF(COUNTIF(CORRIDA!$M:$M,$B29&amp;" d. "&amp;P$2)=0,"",COUNTIF(CORRIDA!$M:$M,$B29&amp;" d. "&amp;P$2)))</f>
        <v/>
      </c>
      <c r="Q29" s="88" t="str">
        <f aca="false">IF($B29=Q$2,"-",IF(COUNTIF(CORRIDA!$M:$M,$B29&amp;" d. "&amp;Q$2)=0,"",COUNTIF(CORRIDA!$M:$M,$B29&amp;" d. "&amp;Q$2)))</f>
        <v/>
      </c>
      <c r="R29" s="88" t="str">
        <f aca="false">IF($B29=R$2,"-",IF(COUNTIF(CORRIDA!$M:$M,$B29&amp;" d. "&amp;R$2)=0,"",COUNTIF(CORRIDA!$M:$M,$B29&amp;" d. "&amp;R$2)))</f>
        <v/>
      </c>
      <c r="S29" s="88" t="str">
        <f aca="false">IF($B29=S$2,"-",IF(COUNTIF(CORRIDA!$M:$M,$B29&amp;" d. "&amp;S$2)=0,"",COUNTIF(CORRIDA!$M:$M,$B29&amp;" d. "&amp;S$2)))</f>
        <v/>
      </c>
      <c r="T29" s="88" t="str">
        <f aca="false">IF($B29=T$2,"-",IF(COUNTIF(CORRIDA!$M:$M,$B29&amp;" d. "&amp;T$2)=0,"",COUNTIF(CORRIDA!$M:$M,$B29&amp;" d. "&amp;T$2)))</f>
        <v/>
      </c>
      <c r="U29" s="88" t="str">
        <f aca="false">IF($B29=U$2,"-",IF(COUNTIF(CORRIDA!$M:$M,$B29&amp;" d. "&amp;U$2)=0,"",COUNTIF(CORRIDA!$M:$M,$B29&amp;" d. "&amp;U$2)))</f>
        <v/>
      </c>
      <c r="V29" s="88" t="str">
        <f aca="false">IF($B29=V$2,"-",IF(COUNTIF(CORRIDA!$M:$M,$B29&amp;" d. "&amp;V$2)=0,"",COUNTIF(CORRIDA!$M:$M,$B29&amp;" d. "&amp;V$2)))</f>
        <v/>
      </c>
      <c r="W29" s="88" t="str">
        <f aca="false">IF($B29=W$2,"-",IF(COUNTIF(CORRIDA!$M:$M,$B29&amp;" d. "&amp;W$2)=0,"",COUNTIF(CORRIDA!$M:$M,$B29&amp;" d. "&amp;W$2)))</f>
        <v/>
      </c>
      <c r="X29" s="88" t="str">
        <f aca="false">IF($B29=X$2,"-",IF(COUNTIF(CORRIDA!$M:$M,$B29&amp;" d. "&amp;X$2)=0,"",COUNTIF(CORRIDA!$M:$M,$B29&amp;" d. "&amp;X$2)))</f>
        <v/>
      </c>
      <c r="Y29" s="88" t="str">
        <f aca="false">IF($B29=Y$2,"-",IF(COUNTIF(CORRIDA!$M:$M,$B29&amp;" d. "&amp;Y$2)=0,"",COUNTIF(CORRIDA!$M:$M,$B29&amp;" d. "&amp;Y$2)))</f>
        <v/>
      </c>
      <c r="Z29" s="88" t="str">
        <f aca="false">IF($B29=Z$2,"-",IF(COUNTIF(CORRIDA!$M:$M,$B29&amp;" d. "&amp;Z$2)=0,"",COUNTIF(CORRIDA!$M:$M,$B29&amp;" d. "&amp;Z$2)))</f>
        <v/>
      </c>
      <c r="AA29" s="88" t="str">
        <f aca="false">IF($B29=AA$2,"-",IF(COUNTIF(CORRIDA!$M:$M,$B29&amp;" d. "&amp;AA$2)=0,"",COUNTIF(CORRIDA!$M:$M,$B29&amp;" d. "&amp;AA$2)))</f>
        <v/>
      </c>
      <c r="AB29" s="88" t="str">
        <f aca="false">IF($B29=AB$2,"-",IF(COUNTIF(CORRIDA!$M:$M,$B29&amp;" d. "&amp;AB$2)=0,"",COUNTIF(CORRIDA!$M:$M,$B29&amp;" d. "&amp;AB$2)))</f>
        <v/>
      </c>
      <c r="AC29" s="88" t="str">
        <f aca="false">IF($B29=AC$2,"-",IF(COUNTIF(CORRIDA!$M:$M,$B29&amp;" d. "&amp;AC$2)=0,"",COUNTIF(CORRIDA!$M:$M,$B29&amp;" d. "&amp;AC$2)))</f>
        <v>-</v>
      </c>
      <c r="AD29" s="88" t="str">
        <f aca="false">IF($B29=AD$2,"-",IF(COUNTIF(CORRIDA!$M:$M,$B29&amp;" d. "&amp;AD$2)=0,"",COUNTIF(CORRIDA!$M:$M,$B29&amp;" d. "&amp;AD$2)))</f>
        <v/>
      </c>
      <c r="AE29" s="88" t="str">
        <f aca="false">IF($B29=AE$2,"-",IF(COUNTIF(CORRIDA!$M:$M,$B29&amp;" d. "&amp;AE$2)=0,"",COUNTIF(CORRIDA!$M:$M,$B29&amp;" d. "&amp;AE$2)))</f>
        <v/>
      </c>
      <c r="AF29" s="88" t="str">
        <f aca="false">IF($B29=AF$2,"-",IF(COUNTIF(CORRIDA!$M:$M,$B29&amp;" d. "&amp;AF$2)=0,"",COUNTIF(CORRIDA!$M:$M,$B29&amp;" d. "&amp;AF$2)))</f>
        <v/>
      </c>
      <c r="AG29" s="88" t="str">
        <f aca="false">IF($B29=AG$2,"-",IF(COUNTIF(CORRIDA!$M:$M,$B29&amp;" d. "&amp;AG$2)=0,"",COUNTIF(CORRIDA!$M:$M,$B29&amp;" d. "&amp;AG$2)))</f>
        <v/>
      </c>
      <c r="AH29" s="88" t="str">
        <f aca="false">IF($B29=AH$2,"-",IF(COUNTIF(CORRIDA!$M:$M,$B29&amp;" d. "&amp;AH$2)=0,"",COUNTIF(CORRIDA!$M:$M,$B29&amp;" d. "&amp;AH$2)))</f>
        <v/>
      </c>
      <c r="AI29" s="88" t="str">
        <f aca="false">IF($B29=AI$2,"-",IF(COUNTIF(CORRIDA!$M:$M,$B29&amp;" d. "&amp;AI$2)=0,"",COUNTIF(CORRIDA!$M:$M,$B29&amp;" d. "&amp;AI$2)))</f>
        <v/>
      </c>
      <c r="AJ29" s="88" t="str">
        <f aca="false">IF($B29=AJ$2,"-",IF(COUNTIF(CORRIDA!$M:$M,$B29&amp;" d. "&amp;AJ$2)=0,"",COUNTIF(CORRIDA!$M:$M,$B29&amp;" d. "&amp;AJ$2)))</f>
        <v/>
      </c>
      <c r="AK29" s="88" t="str">
        <f aca="false">IF($B29=AK$2,"-",IF(COUNTIF(CORRIDA!$M:$M,$B29&amp;" d. "&amp;AK$2)=0,"",COUNTIF(CORRIDA!$M:$M,$B29&amp;" d. "&amp;AK$2)))</f>
        <v/>
      </c>
      <c r="AL29" s="88" t="str">
        <f aca="false">IF($B29=AL$2,"-",IF(COUNTIF(CORRIDA!$M:$M,$B29&amp;" d. "&amp;AL$2)=0,"",COUNTIF(CORRIDA!$M:$M,$B29&amp;" d. "&amp;AL$2)))</f>
        <v/>
      </c>
      <c r="AM29" s="88" t="str">
        <f aca="false">IF($B29=AM$2,"-",IF(COUNTIF(CORRIDA!$M:$M,$B29&amp;" d. "&amp;AM$2)=0,"",COUNTIF(CORRIDA!$M:$M,$B29&amp;" d. "&amp;AM$2)))</f>
        <v/>
      </c>
      <c r="AN29" s="88" t="str">
        <f aca="false">IF($B29=AN$2,"-",IF(COUNTIF(CORRIDA!$M:$M,$B29&amp;" d. "&amp;AN$2)=0,"",COUNTIF(CORRIDA!$M:$M,$B29&amp;" d. "&amp;AN$2)))</f>
        <v/>
      </c>
      <c r="AO29" s="88" t="str">
        <f aca="false">IF($B29=AO$2,"-",IF(COUNTIF(CORRIDA!$M:$M,$B29&amp;" d. "&amp;AO$2)=0,"",COUNTIF(CORRIDA!$M:$M,$B29&amp;" d. "&amp;AO$2)))</f>
        <v/>
      </c>
      <c r="AP29" s="88" t="str">
        <f aca="false">IF($B29=AP$2,"-",IF(COUNTIF(CORRIDA!$M:$M,$B29&amp;" d. "&amp;AP$2)=0,"",COUNTIF(CORRIDA!$M:$M,$B29&amp;" d. "&amp;AP$2)))</f>
        <v/>
      </c>
      <c r="AQ29" s="88" t="str">
        <f aca="false">IF($B29=AQ$2,"-",IF(COUNTIF(CORRIDA!$M:$M,$B29&amp;" d. "&amp;AQ$2)=0,"",COUNTIF(CORRIDA!$M:$M,$B29&amp;" d. "&amp;AQ$2)))</f>
        <v/>
      </c>
      <c r="AR29" s="88" t="str">
        <f aca="false">IF($B29=AR$2,"-",IF(COUNTIF(CORRIDA!$M:$M,$B29&amp;" d. "&amp;AR$2)=0,"",COUNTIF(CORRIDA!$M:$M,$B29&amp;" d. "&amp;AR$2)))</f>
        <v/>
      </c>
      <c r="AS29" s="88" t="str">
        <f aca="false">IF($B29=AS$2,"-",IF(COUNTIF(CORRIDA!$M:$M,$B29&amp;" d. "&amp;AS$2)=0,"",COUNTIF(CORRIDA!$M:$M,$B29&amp;" d. "&amp;AS$2)))</f>
        <v/>
      </c>
      <c r="AT29" s="88" t="str">
        <f aca="false">IF($B29=AT$2,"-",IF(COUNTIF(CORRIDA!$M:$M,$B29&amp;" d. "&amp;AT$2)=0,"",COUNTIF(CORRIDA!$M:$M,$B29&amp;" d. "&amp;AT$2)))</f>
        <v/>
      </c>
      <c r="AU29" s="88" t="str">
        <f aca="false">IF($B29=AU$2,"-",IF(COUNTIF(CORRIDA!$M:$M,$B29&amp;" d. "&amp;AU$2)=0,"",COUNTIF(CORRIDA!$M:$M,$B29&amp;" d. "&amp;AU$2)))</f>
        <v/>
      </c>
      <c r="AV29" s="88" t="str">
        <f aca="false">IF($B29=AV$2,"-",IF(COUNTIF(CORRIDA!$M:$M,$B29&amp;" d. "&amp;AV$2)=0,"",COUNTIF(CORRIDA!$M:$M,$B29&amp;" d. "&amp;AV$2)))</f>
        <v/>
      </c>
      <c r="AW29" s="88" t="str">
        <f aca="false">IF($B29=AW$2,"-",IF(COUNTIF(CORRIDA!$M:$M,$B29&amp;" d. "&amp;AW$2)=0,"",COUNTIF(CORRIDA!$M:$M,$B29&amp;" d. "&amp;AW$2)))</f>
        <v/>
      </c>
      <c r="AX29" s="88" t="str">
        <f aca="false">IF($B29=AX$2,"-",IF(COUNTIF(CORRIDA!$M:$M,$B29&amp;" d. "&amp;AX$2)=0,"",COUNTIF(CORRIDA!$M:$M,$B29&amp;" d. "&amp;AX$2)))</f>
        <v/>
      </c>
      <c r="AY29" s="88" t="str">
        <f aca="false">IF($B29=AY$2,"-",IF(COUNTIF(CORRIDA!$M:$M,$B29&amp;" d. "&amp;AY$2)=0,"",COUNTIF(CORRIDA!$M:$M,$B29&amp;" d. "&amp;AY$2)))</f>
        <v/>
      </c>
      <c r="AZ29" s="88" t="str">
        <f aca="false">IF($B29=AZ$2,"-",IF(COUNTIF(CORRIDA!$M:$M,$B29&amp;" d. "&amp;AZ$2)=0,"",COUNTIF(CORRIDA!$M:$M,$B29&amp;" d. "&amp;AZ$2)))</f>
        <v/>
      </c>
      <c r="BA29" s="89" t="n">
        <f aca="false">SUM(C29:AZ29)</f>
        <v>0</v>
      </c>
      <c r="BE29" s="87" t="str">
        <f aca="false">B29</f>
        <v>Marcelo</v>
      </c>
      <c r="BF29" s="90" t="str">
        <f aca="false">IF($B29=BF$2,"-",IF(COUNTIF(CORRIDA!$M:$M,$B29&amp;" d. "&amp;BF$2)+COUNTIF(CORRIDA!$M:$M,BF$2&amp;" d. "&amp;$B29)=0,"",COUNTIF(CORRIDA!$M:$M,$B29&amp;" d. "&amp;BF$2)+COUNTIF(CORRIDA!$M:$M,BF$2&amp;" d. "&amp;$B29)))</f>
        <v/>
      </c>
      <c r="BG29" s="90" t="str">
        <f aca="false">IF($B29=BG$2,"-",IF(COUNTIF(CORRIDA!$M:$M,$B29&amp;" d. "&amp;BG$2)+COUNTIF(CORRIDA!$M:$M,BG$2&amp;" d. "&amp;$B29)=0,"",COUNTIF(CORRIDA!$M:$M,$B29&amp;" d. "&amp;BG$2)+COUNTIF(CORRIDA!$M:$M,BG$2&amp;" d. "&amp;$B29)))</f>
        <v/>
      </c>
      <c r="BH29" s="90" t="str">
        <f aca="false">IF($B29=BH$2,"-",IF(COUNTIF(CORRIDA!$M:$M,$B29&amp;" d. "&amp;BH$2)+COUNTIF(CORRIDA!$M:$M,BH$2&amp;" d. "&amp;$B29)=0,"",COUNTIF(CORRIDA!$M:$M,$B29&amp;" d. "&amp;BH$2)+COUNTIF(CORRIDA!$M:$M,BH$2&amp;" d. "&amp;$B29)))</f>
        <v/>
      </c>
      <c r="BI29" s="90" t="str">
        <f aca="false">IF($B29=BI$2,"-",IF(COUNTIF(CORRIDA!$M:$M,$B29&amp;" d. "&amp;BI$2)+COUNTIF(CORRIDA!$M:$M,BI$2&amp;" d. "&amp;$B29)=0,"",COUNTIF(CORRIDA!$M:$M,$B29&amp;" d. "&amp;BI$2)+COUNTIF(CORRIDA!$M:$M,BI$2&amp;" d. "&amp;$B29)))</f>
        <v/>
      </c>
      <c r="BJ29" s="90" t="str">
        <f aca="false">IF($B29=BJ$2,"-",IF(COUNTIF(CORRIDA!$M:$M,$B29&amp;" d. "&amp;BJ$2)+COUNTIF(CORRIDA!$M:$M,BJ$2&amp;" d. "&amp;$B29)=0,"",COUNTIF(CORRIDA!$M:$M,$B29&amp;" d. "&amp;BJ$2)+COUNTIF(CORRIDA!$M:$M,BJ$2&amp;" d. "&amp;$B29)))</f>
        <v/>
      </c>
      <c r="BK29" s="90" t="str">
        <f aca="false">IF($B29=BK$2,"-",IF(COUNTIF(CORRIDA!$M:$M,$B29&amp;" d. "&amp;BK$2)+COUNTIF(CORRIDA!$M:$M,BK$2&amp;" d. "&amp;$B29)=0,"",COUNTIF(CORRIDA!$M:$M,$B29&amp;" d. "&amp;BK$2)+COUNTIF(CORRIDA!$M:$M,BK$2&amp;" d. "&amp;$B29)))</f>
        <v/>
      </c>
      <c r="BL29" s="90" t="str">
        <f aca="false">IF($B29=BL$2,"-",IF(COUNTIF(CORRIDA!$M:$M,$B29&amp;" d. "&amp;BL$2)+COUNTIF(CORRIDA!$M:$M,BL$2&amp;" d. "&amp;$B29)=0,"",COUNTIF(CORRIDA!$M:$M,$B29&amp;" d. "&amp;BL$2)+COUNTIF(CORRIDA!$M:$M,BL$2&amp;" d. "&amp;$B29)))</f>
        <v/>
      </c>
      <c r="BM29" s="90" t="str">
        <f aca="false">IF($B29=BM$2,"-",IF(COUNTIF(CORRIDA!$M:$M,$B29&amp;" d. "&amp;BM$2)+COUNTIF(CORRIDA!$M:$M,BM$2&amp;" d. "&amp;$B29)=0,"",COUNTIF(CORRIDA!$M:$M,$B29&amp;" d. "&amp;BM$2)+COUNTIF(CORRIDA!$M:$M,BM$2&amp;" d. "&amp;$B29)))</f>
        <v/>
      </c>
      <c r="BN29" s="90" t="str">
        <f aca="false">IF($B29=BN$2,"-",IF(COUNTIF(CORRIDA!$M:$M,$B29&amp;" d. "&amp;BN$2)+COUNTIF(CORRIDA!$M:$M,BN$2&amp;" d. "&amp;$B29)=0,"",COUNTIF(CORRIDA!$M:$M,$B29&amp;" d. "&amp;BN$2)+COUNTIF(CORRIDA!$M:$M,BN$2&amp;" d. "&amp;$B29)))</f>
        <v/>
      </c>
      <c r="BO29" s="90" t="str">
        <f aca="false">IF($B29=BO$2,"-",IF(COUNTIF(CORRIDA!$M:$M,$B29&amp;" d. "&amp;BO$2)+COUNTIF(CORRIDA!$M:$M,BO$2&amp;" d. "&amp;$B29)=0,"",COUNTIF(CORRIDA!$M:$M,$B29&amp;" d. "&amp;BO$2)+COUNTIF(CORRIDA!$M:$M,BO$2&amp;" d. "&amp;$B29)))</f>
        <v/>
      </c>
      <c r="BP29" s="90" t="str">
        <f aca="false">IF($B29=BP$2,"-",IF(COUNTIF(CORRIDA!$M:$M,$B29&amp;" d. "&amp;BP$2)+COUNTIF(CORRIDA!$M:$M,BP$2&amp;" d. "&amp;$B29)=0,"",COUNTIF(CORRIDA!$M:$M,$B29&amp;" d. "&amp;BP$2)+COUNTIF(CORRIDA!$M:$M,BP$2&amp;" d. "&amp;$B29)))</f>
        <v/>
      </c>
      <c r="BQ29" s="90" t="str">
        <f aca="false">IF($B29=BQ$2,"-",IF(COUNTIF(CORRIDA!$M:$M,$B29&amp;" d. "&amp;BQ$2)+COUNTIF(CORRIDA!$M:$M,BQ$2&amp;" d. "&amp;$B29)=0,"",COUNTIF(CORRIDA!$M:$M,$B29&amp;" d. "&amp;BQ$2)+COUNTIF(CORRIDA!$M:$M,BQ$2&amp;" d. "&amp;$B29)))</f>
        <v/>
      </c>
      <c r="BR29" s="90" t="str">
        <f aca="false">IF($B29=BR$2,"-",IF(COUNTIF(CORRIDA!$M:$M,$B29&amp;" d. "&amp;BR$2)+COUNTIF(CORRIDA!$M:$M,BR$2&amp;" d. "&amp;$B29)=0,"",COUNTIF(CORRIDA!$M:$M,$B29&amp;" d. "&amp;BR$2)+COUNTIF(CORRIDA!$M:$M,BR$2&amp;" d. "&amp;$B29)))</f>
        <v/>
      </c>
      <c r="BS29" s="90" t="str">
        <f aca="false">IF($B29=BS$2,"-",IF(COUNTIF(CORRIDA!$M:$M,$B29&amp;" d. "&amp;BS$2)+COUNTIF(CORRIDA!$M:$M,BS$2&amp;" d. "&amp;$B29)=0,"",COUNTIF(CORRIDA!$M:$M,$B29&amp;" d. "&amp;BS$2)+COUNTIF(CORRIDA!$M:$M,BS$2&amp;" d. "&amp;$B29)))</f>
        <v/>
      </c>
      <c r="BT29" s="90" t="str">
        <f aca="false">IF($B29=BT$2,"-",IF(COUNTIF(CORRIDA!$M:$M,$B29&amp;" d. "&amp;BT$2)+COUNTIF(CORRIDA!$M:$M,BT$2&amp;" d. "&amp;$B29)=0,"",COUNTIF(CORRIDA!$M:$M,$B29&amp;" d. "&amp;BT$2)+COUNTIF(CORRIDA!$M:$M,BT$2&amp;" d. "&amp;$B29)))</f>
        <v/>
      </c>
      <c r="BU29" s="90" t="str">
        <f aca="false">IF($B29=BU$2,"-",IF(COUNTIF(CORRIDA!$M:$M,$B29&amp;" d. "&amp;BU$2)+COUNTIF(CORRIDA!$M:$M,BU$2&amp;" d. "&amp;$B29)=0,"",COUNTIF(CORRIDA!$M:$M,$B29&amp;" d. "&amp;BU$2)+COUNTIF(CORRIDA!$M:$M,BU$2&amp;" d. "&amp;$B29)))</f>
        <v/>
      </c>
      <c r="BV29" s="90" t="str">
        <f aca="false">IF($B29=BV$2,"-",IF(COUNTIF(CORRIDA!$M:$M,$B29&amp;" d. "&amp;BV$2)+COUNTIF(CORRIDA!$M:$M,BV$2&amp;" d. "&amp;$B29)=0,"",COUNTIF(CORRIDA!$M:$M,$B29&amp;" d. "&amp;BV$2)+COUNTIF(CORRIDA!$M:$M,BV$2&amp;" d. "&amp;$B29)))</f>
        <v/>
      </c>
      <c r="BW29" s="90" t="str">
        <f aca="false">IF($B29=BW$2,"-",IF(COUNTIF(CORRIDA!$M:$M,$B29&amp;" d. "&amp;BW$2)+COUNTIF(CORRIDA!$M:$M,BW$2&amp;" d. "&amp;$B29)=0,"",COUNTIF(CORRIDA!$M:$M,$B29&amp;" d. "&amp;BW$2)+COUNTIF(CORRIDA!$M:$M,BW$2&amp;" d. "&amp;$B29)))</f>
        <v/>
      </c>
      <c r="BX29" s="90" t="str">
        <f aca="false">IF($B29=BX$2,"-",IF(COUNTIF(CORRIDA!$M:$M,$B29&amp;" d. "&amp;BX$2)+COUNTIF(CORRIDA!$M:$M,BX$2&amp;" d. "&amp;$B29)=0,"",COUNTIF(CORRIDA!$M:$M,$B29&amp;" d. "&amp;BX$2)+COUNTIF(CORRIDA!$M:$M,BX$2&amp;" d. "&amp;$B29)))</f>
        <v/>
      </c>
      <c r="BY29" s="90" t="str">
        <f aca="false">IF($B29=BY$2,"-",IF(COUNTIF(CORRIDA!$M:$M,$B29&amp;" d. "&amp;BY$2)+COUNTIF(CORRIDA!$M:$M,BY$2&amp;" d. "&amp;$B29)=0,"",COUNTIF(CORRIDA!$M:$M,$B29&amp;" d. "&amp;BY$2)+COUNTIF(CORRIDA!$M:$M,BY$2&amp;" d. "&amp;$B29)))</f>
        <v/>
      </c>
      <c r="BZ29" s="90" t="str">
        <f aca="false">IF($B29=BZ$2,"-",IF(COUNTIF(CORRIDA!$M:$M,$B29&amp;" d. "&amp;BZ$2)+COUNTIF(CORRIDA!$M:$M,BZ$2&amp;" d. "&amp;$B29)=0,"",COUNTIF(CORRIDA!$M:$M,$B29&amp;" d. "&amp;BZ$2)+COUNTIF(CORRIDA!$M:$M,BZ$2&amp;" d. "&amp;$B29)))</f>
        <v/>
      </c>
      <c r="CA29" s="90" t="str">
        <f aca="false">IF($B29=CA$2,"-",IF(COUNTIF(CORRIDA!$M:$M,$B29&amp;" d. "&amp;CA$2)+COUNTIF(CORRIDA!$M:$M,CA$2&amp;" d. "&amp;$B29)=0,"",COUNTIF(CORRIDA!$M:$M,$B29&amp;" d. "&amp;CA$2)+COUNTIF(CORRIDA!$M:$M,CA$2&amp;" d. "&amp;$B29)))</f>
        <v/>
      </c>
      <c r="CB29" s="90" t="str">
        <f aca="false">IF($B29=CB$2,"-",IF(COUNTIF(CORRIDA!$M:$M,$B29&amp;" d. "&amp;CB$2)+COUNTIF(CORRIDA!$M:$M,CB$2&amp;" d. "&amp;$B29)=0,"",COUNTIF(CORRIDA!$M:$M,$B29&amp;" d. "&amp;CB$2)+COUNTIF(CORRIDA!$M:$M,CB$2&amp;" d. "&amp;$B29)))</f>
        <v/>
      </c>
      <c r="CC29" s="90" t="str">
        <f aca="false">IF($B29=CC$2,"-",IF(COUNTIF(CORRIDA!$M:$M,$B29&amp;" d. "&amp;CC$2)+COUNTIF(CORRIDA!$M:$M,CC$2&amp;" d. "&amp;$B29)=0,"",COUNTIF(CORRIDA!$M:$M,$B29&amp;" d. "&amp;CC$2)+COUNTIF(CORRIDA!$M:$M,CC$2&amp;" d. "&amp;$B29)))</f>
        <v/>
      </c>
      <c r="CD29" s="90" t="str">
        <f aca="false">IF($B29=CD$2,"-",IF(COUNTIF(CORRIDA!$M:$M,$B29&amp;" d. "&amp;CD$2)+COUNTIF(CORRIDA!$M:$M,CD$2&amp;" d. "&amp;$B29)=0,"",COUNTIF(CORRIDA!$M:$M,$B29&amp;" d. "&amp;CD$2)+COUNTIF(CORRIDA!$M:$M,CD$2&amp;" d. "&amp;$B29)))</f>
        <v/>
      </c>
      <c r="CE29" s="90" t="str">
        <f aca="false">IF($B29=CE$2,"-",IF(COUNTIF(CORRIDA!$M:$M,$B29&amp;" d. "&amp;CE$2)+COUNTIF(CORRIDA!$M:$M,CE$2&amp;" d. "&amp;$B29)=0,"",COUNTIF(CORRIDA!$M:$M,$B29&amp;" d. "&amp;CE$2)+COUNTIF(CORRIDA!$M:$M,CE$2&amp;" d. "&amp;$B29)))</f>
        <v/>
      </c>
      <c r="CF29" s="90" t="str">
        <f aca="false">IF($B29=CF$2,"-",IF(COUNTIF(CORRIDA!$M:$M,$B29&amp;" d. "&amp;CF$2)+COUNTIF(CORRIDA!$M:$M,CF$2&amp;" d. "&amp;$B29)=0,"",COUNTIF(CORRIDA!$M:$M,$B29&amp;" d. "&amp;CF$2)+COUNTIF(CORRIDA!$M:$M,CF$2&amp;" d. "&amp;$B29)))</f>
        <v>-</v>
      </c>
      <c r="CG29" s="90" t="str">
        <f aca="false">IF($B29=CG$2,"-",IF(COUNTIF(CORRIDA!$M:$M,$B29&amp;" d. "&amp;CG$2)+COUNTIF(CORRIDA!$M:$M,CG$2&amp;" d. "&amp;$B29)=0,"",COUNTIF(CORRIDA!$M:$M,$B29&amp;" d. "&amp;CG$2)+COUNTIF(CORRIDA!$M:$M,CG$2&amp;" d. "&amp;$B29)))</f>
        <v/>
      </c>
      <c r="CH29" s="90" t="str">
        <f aca="false">IF($B29=CH$2,"-",IF(COUNTIF(CORRIDA!$M:$M,$B29&amp;" d. "&amp;CH$2)+COUNTIF(CORRIDA!$M:$M,CH$2&amp;" d. "&amp;$B29)=0,"",COUNTIF(CORRIDA!$M:$M,$B29&amp;" d. "&amp;CH$2)+COUNTIF(CORRIDA!$M:$M,CH$2&amp;" d. "&amp;$B29)))</f>
        <v/>
      </c>
      <c r="CI29" s="90" t="str">
        <f aca="false">IF($B29=CI$2,"-",IF(COUNTIF(CORRIDA!$M:$M,$B29&amp;" d. "&amp;CI$2)+COUNTIF(CORRIDA!$M:$M,CI$2&amp;" d. "&amp;$B29)=0,"",COUNTIF(CORRIDA!$M:$M,$B29&amp;" d. "&amp;CI$2)+COUNTIF(CORRIDA!$M:$M,CI$2&amp;" d. "&amp;$B29)))</f>
        <v/>
      </c>
      <c r="CJ29" s="90" t="str">
        <f aca="false">IF($B29=CJ$2,"-",IF(COUNTIF(CORRIDA!$M:$M,$B29&amp;" d. "&amp;CJ$2)+COUNTIF(CORRIDA!$M:$M,CJ$2&amp;" d. "&amp;$B29)=0,"",COUNTIF(CORRIDA!$M:$M,$B29&amp;" d. "&amp;CJ$2)+COUNTIF(CORRIDA!$M:$M,CJ$2&amp;" d. "&amp;$B29)))</f>
        <v/>
      </c>
      <c r="CK29" s="90" t="str">
        <f aca="false">IF($B29=CK$2,"-",IF(COUNTIF(CORRIDA!$M:$M,$B29&amp;" d. "&amp;CK$2)+COUNTIF(CORRIDA!$M:$M,CK$2&amp;" d. "&amp;$B29)=0,"",COUNTIF(CORRIDA!$M:$M,$B29&amp;" d. "&amp;CK$2)+COUNTIF(CORRIDA!$M:$M,CK$2&amp;" d. "&amp;$B29)))</f>
        <v/>
      </c>
      <c r="CL29" s="90" t="str">
        <f aca="false">IF($B29=CL$2,"-",IF(COUNTIF(CORRIDA!$M:$M,$B29&amp;" d. "&amp;CL$2)+COUNTIF(CORRIDA!$M:$M,CL$2&amp;" d. "&amp;$B29)=0,"",COUNTIF(CORRIDA!$M:$M,$B29&amp;" d. "&amp;CL$2)+COUNTIF(CORRIDA!$M:$M,CL$2&amp;" d. "&amp;$B29)))</f>
        <v/>
      </c>
      <c r="CM29" s="90" t="str">
        <f aca="false">IF($B29=CM$2,"-",IF(COUNTIF(CORRIDA!$M:$M,$B29&amp;" d. "&amp;CM$2)+COUNTIF(CORRIDA!$M:$M,CM$2&amp;" d. "&amp;$B29)=0,"",COUNTIF(CORRIDA!$M:$M,$B29&amp;" d. "&amp;CM$2)+COUNTIF(CORRIDA!$M:$M,CM$2&amp;" d. "&amp;$B29)))</f>
        <v/>
      </c>
      <c r="CN29" s="90" t="str">
        <f aca="false">IF($B29=CN$2,"-",IF(COUNTIF(CORRIDA!$M:$M,$B29&amp;" d. "&amp;CN$2)+COUNTIF(CORRIDA!$M:$M,CN$2&amp;" d. "&amp;$B29)=0,"",COUNTIF(CORRIDA!$M:$M,$B29&amp;" d. "&amp;CN$2)+COUNTIF(CORRIDA!$M:$M,CN$2&amp;" d. "&amp;$B29)))</f>
        <v/>
      </c>
      <c r="CO29" s="90" t="str">
        <f aca="false">IF($B29=CO$2,"-",IF(COUNTIF(CORRIDA!$M:$M,$B29&amp;" d. "&amp;CO$2)+COUNTIF(CORRIDA!$M:$M,CO$2&amp;" d. "&amp;$B29)=0,"",COUNTIF(CORRIDA!$M:$M,$B29&amp;" d. "&amp;CO$2)+COUNTIF(CORRIDA!$M:$M,CO$2&amp;" d. "&amp;$B29)))</f>
        <v/>
      </c>
      <c r="CP29" s="90" t="str">
        <f aca="false">IF($B29=CP$2,"-",IF(COUNTIF(CORRIDA!$M:$M,$B29&amp;" d. "&amp;CP$2)+COUNTIF(CORRIDA!$M:$M,CP$2&amp;" d. "&amp;$B29)=0,"",COUNTIF(CORRIDA!$M:$M,$B29&amp;" d. "&amp;CP$2)+COUNTIF(CORRIDA!$M:$M,CP$2&amp;" d. "&amp;$B29)))</f>
        <v/>
      </c>
      <c r="CQ29" s="90" t="str">
        <f aca="false">IF($B29=CQ$2,"-",IF(COUNTIF(CORRIDA!$M:$M,$B29&amp;" d. "&amp;CQ$2)+COUNTIF(CORRIDA!$M:$M,CQ$2&amp;" d. "&amp;$B29)=0,"",COUNTIF(CORRIDA!$M:$M,$B29&amp;" d. "&amp;CQ$2)+COUNTIF(CORRIDA!$M:$M,CQ$2&amp;" d. "&amp;$B29)))</f>
        <v/>
      </c>
      <c r="CR29" s="90" t="str">
        <f aca="false">IF($B29=CR$2,"-",IF(COUNTIF(CORRIDA!$M:$M,$B29&amp;" d. "&amp;CR$2)+COUNTIF(CORRIDA!$M:$M,CR$2&amp;" d. "&amp;$B29)=0,"",COUNTIF(CORRIDA!$M:$M,$B29&amp;" d. "&amp;CR$2)+COUNTIF(CORRIDA!$M:$M,CR$2&amp;" d. "&amp;$B29)))</f>
        <v/>
      </c>
      <c r="CS29" s="90" t="str">
        <f aca="false">IF($B29=CS$2,"-",IF(COUNTIF(CORRIDA!$M:$M,$B29&amp;" d. "&amp;CS$2)+COUNTIF(CORRIDA!$M:$M,CS$2&amp;" d. "&amp;$B29)=0,"",COUNTIF(CORRIDA!$M:$M,$B29&amp;" d. "&amp;CS$2)+COUNTIF(CORRIDA!$M:$M,CS$2&amp;" d. "&amp;$B29)))</f>
        <v/>
      </c>
      <c r="CT29" s="90" t="str">
        <f aca="false">IF($B29=CT$2,"-",IF(COUNTIF(CORRIDA!$M:$M,$B29&amp;" d. "&amp;CT$2)+COUNTIF(CORRIDA!$M:$M,CT$2&amp;" d. "&amp;$B29)=0,"",COUNTIF(CORRIDA!$M:$M,$B29&amp;" d. "&amp;CT$2)+COUNTIF(CORRIDA!$M:$M,CT$2&amp;" d. "&amp;$B29)))</f>
        <v/>
      </c>
      <c r="CU29" s="90" t="str">
        <f aca="false">IF($B29=CU$2,"-",IF(COUNTIF(CORRIDA!$M:$M,$B29&amp;" d. "&amp;CU$2)+COUNTIF(CORRIDA!$M:$M,CU$2&amp;" d. "&amp;$B29)=0,"",COUNTIF(CORRIDA!$M:$M,$B29&amp;" d. "&amp;CU$2)+COUNTIF(CORRIDA!$M:$M,CU$2&amp;" d. "&amp;$B29)))</f>
        <v/>
      </c>
      <c r="CV29" s="90" t="str">
        <f aca="false">IF($B29=CV$2,"-",IF(COUNTIF(CORRIDA!$M:$M,$B29&amp;" d. "&amp;CV$2)+COUNTIF(CORRIDA!$M:$M,CV$2&amp;" d. "&amp;$B29)=0,"",COUNTIF(CORRIDA!$M:$M,$B29&amp;" d. "&amp;CV$2)+COUNTIF(CORRIDA!$M:$M,CV$2&amp;" d. "&amp;$B29)))</f>
        <v/>
      </c>
      <c r="CW29" s="90" t="str">
        <f aca="false">IF($B29=CW$2,"-",IF(COUNTIF(CORRIDA!$M:$M,$B29&amp;" d. "&amp;CW$2)+COUNTIF(CORRIDA!$M:$M,CW$2&amp;" d. "&amp;$B29)=0,"",COUNTIF(CORRIDA!$M:$M,$B29&amp;" d. "&amp;CW$2)+COUNTIF(CORRIDA!$M:$M,CW$2&amp;" d. "&amp;$B29)))</f>
        <v/>
      </c>
      <c r="CX29" s="90" t="str">
        <f aca="false">IF($B29=CX$2,"-",IF(COUNTIF(CORRIDA!$M:$M,$B29&amp;" d. "&amp;CX$2)+COUNTIF(CORRIDA!$M:$M,CX$2&amp;" d. "&amp;$B29)=0,"",COUNTIF(CORRIDA!$M:$M,$B29&amp;" d. "&amp;CX$2)+COUNTIF(CORRIDA!$M:$M,CX$2&amp;" d. "&amp;$B29)))</f>
        <v/>
      </c>
      <c r="CY29" s="90" t="str">
        <f aca="false">IF($B29=CY$2,"-",IF(COUNTIF(CORRIDA!$M:$M,$B29&amp;" d. "&amp;CY$2)+COUNTIF(CORRIDA!$M:$M,CY$2&amp;" d. "&amp;$B29)=0,"",COUNTIF(CORRIDA!$M:$M,$B29&amp;" d. "&amp;CY$2)+COUNTIF(CORRIDA!$M:$M,CY$2&amp;" d. "&amp;$B29)))</f>
        <v/>
      </c>
      <c r="CZ29" s="90" t="str">
        <f aca="false">IF($B29=CZ$2,"-",IF(COUNTIF(CORRIDA!$M:$M,$B29&amp;" d. "&amp;CZ$2)+COUNTIF(CORRIDA!$M:$M,CZ$2&amp;" d. "&amp;$B29)=0,"",COUNTIF(CORRIDA!$M:$M,$B29&amp;" d. "&amp;CZ$2)+COUNTIF(CORRIDA!$M:$M,CZ$2&amp;" d. "&amp;$B29)))</f>
        <v/>
      </c>
      <c r="DA29" s="90" t="str">
        <f aca="false">IF($B29=DA$2,"-",IF(COUNTIF(CORRIDA!$M:$M,$B29&amp;" d. "&amp;DA$2)+COUNTIF(CORRIDA!$M:$M,DA$2&amp;" d. "&amp;$B29)=0,"",COUNTIF(CORRIDA!$M:$M,$B29&amp;" d. "&amp;DA$2)+COUNTIF(CORRIDA!$M:$M,DA$2&amp;" d. "&amp;$B29)))</f>
        <v/>
      </c>
      <c r="DB29" s="90" t="str">
        <f aca="false">IF($B29=DB$2,"-",IF(COUNTIF(CORRIDA!$M:$M,$B29&amp;" d. "&amp;DB$2)+COUNTIF(CORRIDA!$M:$M,DB$2&amp;" d. "&amp;$B29)=0,"",COUNTIF(CORRIDA!$M:$M,$B29&amp;" d. "&amp;DB$2)+COUNTIF(CORRIDA!$M:$M,DB$2&amp;" d. "&amp;$B29)))</f>
        <v/>
      </c>
      <c r="DC29" s="90" t="str">
        <f aca="false">IF($B29=DC$2,"-",IF(COUNTIF(CORRIDA!$M:$M,$B29&amp;" d. "&amp;DC$2)+COUNTIF(CORRIDA!$M:$M,DC$2&amp;" d. "&amp;$B29)=0,"",COUNTIF(CORRIDA!$M:$M,$B29&amp;" d. "&amp;DC$2)+COUNTIF(CORRIDA!$M:$M,DC$2&amp;" d. "&amp;$B29)))</f>
        <v/>
      </c>
      <c r="DD29" s="89" t="n">
        <f aca="false">SUM(BF29:DC29)</f>
        <v>0</v>
      </c>
      <c r="DE29" s="91" t="n">
        <f aca="false">COUNTIF(BF29:DC29,"&gt;0")</f>
        <v>0</v>
      </c>
      <c r="DF29" s="92" t="n">
        <f aca="false">IF(COUNTIF(BF29:DC29,"&gt;0")&lt;10,0,QUOTIENT(COUNTIF(BF29:DC29,"&gt;0"),5)*50)</f>
        <v>0</v>
      </c>
      <c r="DG29" s="93"/>
      <c r="DH29" s="87" t="str">
        <f aca="false">BE29</f>
        <v>Marcelo</v>
      </c>
      <c r="DI29" s="90" t="n">
        <f aca="false">IF($B29=DI$2,0,IF(COUNTIF(CORRIDA!$M:$M,$B29&amp;" d. "&amp;DI$2)+COUNTIF(CORRIDA!$M:$M,DI$2&amp;" d. "&amp;$B29)=0,0,COUNTIF(CORRIDA!$M:$M,$B29&amp;" d. "&amp;DI$2)+COUNTIF(CORRIDA!$M:$M,DI$2&amp;" d. "&amp;$B29)))</f>
        <v>0</v>
      </c>
      <c r="DJ29" s="90" t="n">
        <f aca="false">IF($B29=DJ$2,0,IF(COUNTIF(CORRIDA!$M:$M,$B29&amp;" d. "&amp;DJ$2)+COUNTIF(CORRIDA!$M:$M,DJ$2&amp;" d. "&amp;$B29)=0,0,COUNTIF(CORRIDA!$M:$M,$B29&amp;" d. "&amp;DJ$2)+COUNTIF(CORRIDA!$M:$M,DJ$2&amp;" d. "&amp;$B29)))</f>
        <v>0</v>
      </c>
      <c r="DK29" s="90" t="n">
        <f aca="false">IF($B29=DK$2,0,IF(COUNTIF(CORRIDA!$M:$M,$B29&amp;" d. "&amp;DK$2)+COUNTIF(CORRIDA!$M:$M,DK$2&amp;" d. "&amp;$B29)=0,0,COUNTIF(CORRIDA!$M:$M,$B29&amp;" d. "&amp;DK$2)+COUNTIF(CORRIDA!$M:$M,DK$2&amp;" d. "&amp;$B29)))</f>
        <v>0</v>
      </c>
      <c r="DL29" s="90" t="n">
        <f aca="false">IF($B29=DL$2,0,IF(COUNTIF(CORRIDA!$M:$M,$B29&amp;" d. "&amp;DL$2)+COUNTIF(CORRIDA!$M:$M,DL$2&amp;" d. "&amp;$B29)=0,0,COUNTIF(CORRIDA!$M:$M,$B29&amp;" d. "&amp;DL$2)+COUNTIF(CORRIDA!$M:$M,DL$2&amp;" d. "&amp;$B29)))</f>
        <v>0</v>
      </c>
      <c r="DM29" s="90" t="n">
        <f aca="false">IF($B29=DM$2,0,IF(COUNTIF(CORRIDA!$M:$M,$B29&amp;" d. "&amp;DM$2)+COUNTIF(CORRIDA!$M:$M,DM$2&amp;" d. "&amp;$B29)=0,0,COUNTIF(CORRIDA!$M:$M,$B29&amp;" d. "&amp;DM$2)+COUNTIF(CORRIDA!$M:$M,DM$2&amp;" d. "&amp;$B29)))</f>
        <v>0</v>
      </c>
      <c r="DN29" s="90" t="n">
        <f aca="false">IF($B29=DN$2,0,IF(COUNTIF(CORRIDA!$M:$M,$B29&amp;" d. "&amp;DN$2)+COUNTIF(CORRIDA!$M:$M,DN$2&amp;" d. "&amp;$B29)=0,0,COUNTIF(CORRIDA!$M:$M,$B29&amp;" d. "&amp;DN$2)+COUNTIF(CORRIDA!$M:$M,DN$2&amp;" d. "&amp;$B29)))</f>
        <v>0</v>
      </c>
      <c r="DO29" s="90" t="n">
        <f aca="false">IF($B29=DO$2,0,IF(COUNTIF(CORRIDA!$M:$M,$B29&amp;" d. "&amp;DO$2)+COUNTIF(CORRIDA!$M:$M,DO$2&amp;" d. "&amp;$B29)=0,0,COUNTIF(CORRIDA!$M:$M,$B29&amp;" d. "&amp;DO$2)+COUNTIF(CORRIDA!$M:$M,DO$2&amp;" d. "&amp;$B29)))</f>
        <v>0</v>
      </c>
      <c r="DP29" s="90" t="n">
        <f aca="false">IF($B29=DP$2,0,IF(COUNTIF(CORRIDA!$M:$M,$B29&amp;" d. "&amp;DP$2)+COUNTIF(CORRIDA!$M:$M,DP$2&amp;" d. "&amp;$B29)=0,0,COUNTIF(CORRIDA!$M:$M,$B29&amp;" d. "&amp;DP$2)+COUNTIF(CORRIDA!$M:$M,DP$2&amp;" d. "&amp;$B29)))</f>
        <v>0</v>
      </c>
      <c r="DQ29" s="90" t="n">
        <f aca="false">IF($B29=DQ$2,0,IF(COUNTIF(CORRIDA!$M:$M,$B29&amp;" d. "&amp;DQ$2)+COUNTIF(CORRIDA!$M:$M,DQ$2&amp;" d. "&amp;$B29)=0,0,COUNTIF(CORRIDA!$M:$M,$B29&amp;" d. "&amp;DQ$2)+COUNTIF(CORRIDA!$M:$M,DQ$2&amp;" d. "&amp;$B29)))</f>
        <v>0</v>
      </c>
      <c r="DR29" s="90" t="n">
        <f aca="false">IF($B29=DR$2,0,IF(COUNTIF(CORRIDA!$M:$M,$B29&amp;" d. "&amp;DR$2)+COUNTIF(CORRIDA!$M:$M,DR$2&amp;" d. "&amp;$B29)=0,0,COUNTIF(CORRIDA!$M:$M,$B29&amp;" d. "&amp;DR$2)+COUNTIF(CORRIDA!$M:$M,DR$2&amp;" d. "&amp;$B29)))</f>
        <v>0</v>
      </c>
      <c r="DS29" s="90" t="n">
        <f aca="false">IF($B29=DS$2,0,IF(COUNTIF(CORRIDA!$M:$M,$B29&amp;" d. "&amp;DS$2)+COUNTIF(CORRIDA!$M:$M,DS$2&amp;" d. "&amp;$B29)=0,0,COUNTIF(CORRIDA!$M:$M,$B29&amp;" d. "&amp;DS$2)+COUNTIF(CORRIDA!$M:$M,DS$2&amp;" d. "&amp;$B29)))</f>
        <v>0</v>
      </c>
      <c r="DT29" s="90" t="n">
        <f aca="false">IF($B29=DT$2,0,IF(COUNTIF(CORRIDA!$M:$M,$B29&amp;" d. "&amp;DT$2)+COUNTIF(CORRIDA!$M:$M,DT$2&amp;" d. "&amp;$B29)=0,0,COUNTIF(CORRIDA!$M:$M,$B29&amp;" d. "&amp;DT$2)+COUNTIF(CORRIDA!$M:$M,DT$2&amp;" d. "&amp;$B29)))</f>
        <v>0</v>
      </c>
      <c r="DU29" s="90" t="n">
        <f aca="false">IF($B29=DU$2,0,IF(COUNTIF(CORRIDA!$M:$M,$B29&amp;" d. "&amp;DU$2)+COUNTIF(CORRIDA!$M:$M,DU$2&amp;" d. "&amp;$B29)=0,0,COUNTIF(CORRIDA!$M:$M,$B29&amp;" d. "&amp;DU$2)+COUNTIF(CORRIDA!$M:$M,DU$2&amp;" d. "&amp;$B29)))</f>
        <v>0</v>
      </c>
      <c r="DV29" s="90" t="n">
        <f aca="false">IF($B29=DV$2,0,IF(COUNTIF(CORRIDA!$M:$M,$B29&amp;" d. "&amp;DV$2)+COUNTIF(CORRIDA!$M:$M,DV$2&amp;" d. "&amp;$B29)=0,0,COUNTIF(CORRIDA!$M:$M,$B29&amp;" d. "&amp;DV$2)+COUNTIF(CORRIDA!$M:$M,DV$2&amp;" d. "&amp;$B29)))</f>
        <v>0</v>
      </c>
      <c r="DW29" s="90" t="n">
        <f aca="false">IF($B29=DW$2,0,IF(COUNTIF(CORRIDA!$M:$M,$B29&amp;" d. "&amp;DW$2)+COUNTIF(CORRIDA!$M:$M,DW$2&amp;" d. "&amp;$B29)=0,0,COUNTIF(CORRIDA!$M:$M,$B29&amp;" d. "&amp;DW$2)+COUNTIF(CORRIDA!$M:$M,DW$2&amp;" d. "&amp;$B29)))</f>
        <v>0</v>
      </c>
      <c r="DX29" s="90" t="n">
        <f aca="false">IF($B29=DX$2,0,IF(COUNTIF(CORRIDA!$M:$M,$B29&amp;" d. "&amp;DX$2)+COUNTIF(CORRIDA!$M:$M,DX$2&amp;" d. "&amp;$B29)=0,0,COUNTIF(CORRIDA!$M:$M,$B29&amp;" d. "&amp;DX$2)+COUNTIF(CORRIDA!$M:$M,DX$2&amp;" d. "&amp;$B29)))</f>
        <v>0</v>
      </c>
      <c r="DY29" s="90" t="n">
        <f aca="false">IF($B29=DY$2,0,IF(COUNTIF(CORRIDA!$M:$M,$B29&amp;" d. "&amp;DY$2)+COUNTIF(CORRIDA!$M:$M,DY$2&amp;" d. "&amp;$B29)=0,0,COUNTIF(CORRIDA!$M:$M,$B29&amp;" d. "&amp;DY$2)+COUNTIF(CORRIDA!$M:$M,DY$2&amp;" d. "&amp;$B29)))</f>
        <v>0</v>
      </c>
      <c r="DZ29" s="90" t="n">
        <f aca="false">IF($B29=DZ$2,0,IF(COUNTIF(CORRIDA!$M:$M,$B29&amp;" d. "&amp;DZ$2)+COUNTIF(CORRIDA!$M:$M,DZ$2&amp;" d. "&amp;$B29)=0,0,COUNTIF(CORRIDA!$M:$M,$B29&amp;" d. "&amp;DZ$2)+COUNTIF(CORRIDA!$M:$M,DZ$2&amp;" d. "&amp;$B29)))</f>
        <v>0</v>
      </c>
      <c r="EA29" s="90" t="n">
        <f aca="false">IF($B29=EA$2,0,IF(COUNTIF(CORRIDA!$M:$M,$B29&amp;" d. "&amp;EA$2)+COUNTIF(CORRIDA!$M:$M,EA$2&amp;" d. "&amp;$B29)=0,0,COUNTIF(CORRIDA!$M:$M,$B29&amp;" d. "&amp;EA$2)+COUNTIF(CORRIDA!$M:$M,EA$2&amp;" d. "&amp;$B29)))</f>
        <v>0</v>
      </c>
      <c r="EB29" s="90" t="n">
        <f aca="false">IF($B29=EB$2,0,IF(COUNTIF(CORRIDA!$M:$M,$B29&amp;" d. "&amp;EB$2)+COUNTIF(CORRIDA!$M:$M,EB$2&amp;" d. "&amp;$B29)=0,0,COUNTIF(CORRIDA!$M:$M,$B29&amp;" d. "&amp;EB$2)+COUNTIF(CORRIDA!$M:$M,EB$2&amp;" d. "&amp;$B29)))</f>
        <v>0</v>
      </c>
      <c r="EC29" s="90" t="n">
        <f aca="false">IF($B29=EC$2,0,IF(COUNTIF(CORRIDA!$M:$M,$B29&amp;" d. "&amp;EC$2)+COUNTIF(CORRIDA!$M:$M,EC$2&amp;" d. "&amp;$B29)=0,0,COUNTIF(CORRIDA!$M:$M,$B29&amp;" d. "&amp;EC$2)+COUNTIF(CORRIDA!$M:$M,EC$2&amp;" d. "&amp;$B29)))</f>
        <v>0</v>
      </c>
      <c r="ED29" s="90" t="n">
        <f aca="false">IF($B29=ED$2,0,IF(COUNTIF(CORRIDA!$M:$M,$B29&amp;" d. "&amp;ED$2)+COUNTIF(CORRIDA!$M:$M,ED$2&amp;" d. "&amp;$B29)=0,0,COUNTIF(CORRIDA!$M:$M,$B29&amp;" d. "&amp;ED$2)+COUNTIF(CORRIDA!$M:$M,ED$2&amp;" d. "&amp;$B29)))</f>
        <v>0</v>
      </c>
      <c r="EE29" s="90" t="n">
        <f aca="false">IF($B29=EE$2,0,IF(COUNTIF(CORRIDA!$M:$M,$B29&amp;" d. "&amp;EE$2)+COUNTIF(CORRIDA!$M:$M,EE$2&amp;" d. "&amp;$B29)=0,0,COUNTIF(CORRIDA!$M:$M,$B29&amp;" d. "&amp;EE$2)+COUNTIF(CORRIDA!$M:$M,EE$2&amp;" d. "&amp;$B29)))</f>
        <v>0</v>
      </c>
      <c r="EF29" s="90" t="n">
        <f aca="false">IF($B29=EF$2,0,IF(COUNTIF(CORRIDA!$M:$M,$B29&amp;" d. "&amp;EF$2)+COUNTIF(CORRIDA!$M:$M,EF$2&amp;" d. "&amp;$B29)=0,0,COUNTIF(CORRIDA!$M:$M,$B29&amp;" d. "&amp;EF$2)+COUNTIF(CORRIDA!$M:$M,EF$2&amp;" d. "&amp;$B29)))</f>
        <v>0</v>
      </c>
      <c r="EG29" s="90" t="n">
        <f aca="false">IF($B29=EG$2,0,IF(COUNTIF(CORRIDA!$M:$M,$B29&amp;" d. "&amp;EG$2)+COUNTIF(CORRIDA!$M:$M,EG$2&amp;" d. "&amp;$B29)=0,0,COUNTIF(CORRIDA!$M:$M,$B29&amp;" d. "&amp;EG$2)+COUNTIF(CORRIDA!$M:$M,EG$2&amp;" d. "&amp;$B29)))</f>
        <v>0</v>
      </c>
      <c r="EH29" s="90" t="n">
        <f aca="false">IF($B29=EH$2,0,IF(COUNTIF(CORRIDA!$M:$M,$B29&amp;" d. "&amp;EH$2)+COUNTIF(CORRIDA!$M:$M,EH$2&amp;" d. "&amp;$B29)=0,0,COUNTIF(CORRIDA!$M:$M,$B29&amp;" d. "&amp;EH$2)+COUNTIF(CORRIDA!$M:$M,EH$2&amp;" d. "&amp;$B29)))</f>
        <v>0</v>
      </c>
      <c r="EI29" s="90" t="n">
        <f aca="false">IF($B29=EI$2,0,IF(COUNTIF(CORRIDA!$M:$M,$B29&amp;" d. "&amp;EI$2)+COUNTIF(CORRIDA!$M:$M,EI$2&amp;" d. "&amp;$B29)=0,0,COUNTIF(CORRIDA!$M:$M,$B29&amp;" d. "&amp;EI$2)+COUNTIF(CORRIDA!$M:$M,EI$2&amp;" d. "&amp;$B29)))</f>
        <v>0</v>
      </c>
      <c r="EJ29" s="90" t="n">
        <f aca="false">IF($B29=EJ$2,0,IF(COUNTIF(CORRIDA!$M:$M,$B29&amp;" d. "&amp;EJ$2)+COUNTIF(CORRIDA!$M:$M,EJ$2&amp;" d. "&amp;$B29)=0,0,COUNTIF(CORRIDA!$M:$M,$B29&amp;" d. "&amp;EJ$2)+COUNTIF(CORRIDA!$M:$M,EJ$2&amp;" d. "&amp;$B29)))</f>
        <v>0</v>
      </c>
      <c r="EK29" s="90" t="n">
        <f aca="false">IF($B29=EK$2,0,IF(COUNTIF(CORRIDA!$M:$M,$B29&amp;" d. "&amp;EK$2)+COUNTIF(CORRIDA!$M:$M,EK$2&amp;" d. "&amp;$B29)=0,0,COUNTIF(CORRIDA!$M:$M,$B29&amp;" d. "&amp;EK$2)+COUNTIF(CORRIDA!$M:$M,EK$2&amp;" d. "&amp;$B29)))</f>
        <v>0</v>
      </c>
      <c r="EL29" s="90" t="n">
        <f aca="false">IF($B29=EL$2,0,IF(COUNTIF(CORRIDA!$M:$M,$B29&amp;" d. "&amp;EL$2)+COUNTIF(CORRIDA!$M:$M,EL$2&amp;" d. "&amp;$B29)=0,0,COUNTIF(CORRIDA!$M:$M,$B29&amp;" d. "&amp;EL$2)+COUNTIF(CORRIDA!$M:$M,EL$2&amp;" d. "&amp;$B29)))</f>
        <v>0</v>
      </c>
      <c r="EM29" s="90" t="n">
        <f aca="false">IF($B29=EM$2,0,IF(COUNTIF(CORRIDA!$M:$M,$B29&amp;" d. "&amp;EM$2)+COUNTIF(CORRIDA!$M:$M,EM$2&amp;" d. "&amp;$B29)=0,0,COUNTIF(CORRIDA!$M:$M,$B29&amp;" d. "&amp;EM$2)+COUNTIF(CORRIDA!$M:$M,EM$2&amp;" d. "&amp;$B29)))</f>
        <v>0</v>
      </c>
      <c r="EN29" s="90" t="n">
        <f aca="false">IF($B29=EN$2,0,IF(COUNTIF(CORRIDA!$M:$M,$B29&amp;" d. "&amp;EN$2)+COUNTIF(CORRIDA!$M:$M,EN$2&amp;" d. "&amp;$B29)=0,0,COUNTIF(CORRIDA!$M:$M,$B29&amp;" d. "&amp;EN$2)+COUNTIF(CORRIDA!$M:$M,EN$2&amp;" d. "&amp;$B29)))</f>
        <v>0</v>
      </c>
      <c r="EO29" s="90" t="n">
        <f aca="false">IF($B29=EO$2,0,IF(COUNTIF(CORRIDA!$M:$M,$B29&amp;" d. "&amp;EO$2)+COUNTIF(CORRIDA!$M:$M,EO$2&amp;" d. "&amp;$B29)=0,0,COUNTIF(CORRIDA!$M:$M,$B29&amp;" d. "&amp;EO$2)+COUNTIF(CORRIDA!$M:$M,EO$2&amp;" d. "&amp;$B29)))</f>
        <v>0</v>
      </c>
      <c r="EP29" s="90" t="n">
        <f aca="false">IF($B29=EP$2,0,IF(COUNTIF(CORRIDA!$M:$M,$B29&amp;" d. "&amp;EP$2)+COUNTIF(CORRIDA!$M:$M,EP$2&amp;" d. "&amp;$B29)=0,0,COUNTIF(CORRIDA!$M:$M,$B29&amp;" d. "&amp;EP$2)+COUNTIF(CORRIDA!$M:$M,EP$2&amp;" d. "&amp;$B29)))</f>
        <v>0</v>
      </c>
      <c r="EQ29" s="90" t="n">
        <f aca="false">IF($B29=EQ$2,0,IF(COUNTIF(CORRIDA!$M:$M,$B29&amp;" d. "&amp;EQ$2)+COUNTIF(CORRIDA!$M:$M,EQ$2&amp;" d. "&amp;$B29)=0,0,COUNTIF(CORRIDA!$M:$M,$B29&amp;" d. "&amp;EQ$2)+COUNTIF(CORRIDA!$M:$M,EQ$2&amp;" d. "&amp;$B29)))</f>
        <v>0</v>
      </c>
      <c r="ER29" s="90" t="n">
        <f aca="false">IF($B29=ER$2,0,IF(COUNTIF(CORRIDA!$M:$M,$B29&amp;" d. "&amp;ER$2)+COUNTIF(CORRIDA!$M:$M,ER$2&amp;" d. "&amp;$B29)=0,0,COUNTIF(CORRIDA!$M:$M,$B29&amp;" d. "&amp;ER$2)+COUNTIF(CORRIDA!$M:$M,ER$2&amp;" d. "&amp;$B29)))</f>
        <v>0</v>
      </c>
      <c r="ES29" s="90" t="n">
        <f aca="false">IF($B29=ES$2,0,IF(COUNTIF(CORRIDA!$M:$M,$B29&amp;" d. "&amp;ES$2)+COUNTIF(CORRIDA!$M:$M,ES$2&amp;" d. "&amp;$B29)=0,0,COUNTIF(CORRIDA!$M:$M,$B29&amp;" d. "&amp;ES$2)+COUNTIF(CORRIDA!$M:$M,ES$2&amp;" d. "&amp;$B29)))</f>
        <v>0</v>
      </c>
      <c r="ET29" s="90" t="n">
        <f aca="false">IF($B29=ET$2,0,IF(COUNTIF(CORRIDA!$M:$M,$B29&amp;" d. "&amp;ET$2)+COUNTIF(CORRIDA!$M:$M,ET$2&amp;" d. "&amp;$B29)=0,0,COUNTIF(CORRIDA!$M:$M,$B29&amp;" d. "&amp;ET$2)+COUNTIF(CORRIDA!$M:$M,ET$2&amp;" d. "&amp;$B29)))</f>
        <v>0</v>
      </c>
      <c r="EU29" s="90" t="n">
        <f aca="false">IF($B29=EU$2,0,IF(COUNTIF(CORRIDA!$M:$M,$B29&amp;" d. "&amp;EU$2)+COUNTIF(CORRIDA!$M:$M,EU$2&amp;" d. "&amp;$B29)=0,0,COUNTIF(CORRIDA!$M:$M,$B29&amp;" d. "&amp;EU$2)+COUNTIF(CORRIDA!$M:$M,EU$2&amp;" d. "&amp;$B29)))</f>
        <v>0</v>
      </c>
      <c r="EV29" s="90" t="n">
        <f aca="false">IF($B29=EV$2,0,IF(COUNTIF(CORRIDA!$M:$M,$B29&amp;" d. "&amp;EV$2)+COUNTIF(CORRIDA!$M:$M,EV$2&amp;" d. "&amp;$B29)=0,0,COUNTIF(CORRIDA!$M:$M,$B29&amp;" d. "&amp;EV$2)+COUNTIF(CORRIDA!$M:$M,EV$2&amp;" d. "&amp;$B29)))</f>
        <v>0</v>
      </c>
      <c r="EW29" s="90" t="n">
        <f aca="false">IF($B29=EW$2,0,IF(COUNTIF(CORRIDA!$M:$M,$B29&amp;" d. "&amp;EW$2)+COUNTIF(CORRIDA!$M:$M,EW$2&amp;" d. "&amp;$B29)=0,0,COUNTIF(CORRIDA!$M:$M,$B29&amp;" d. "&amp;EW$2)+COUNTIF(CORRIDA!$M:$M,EW$2&amp;" d. "&amp;$B29)))</f>
        <v>0</v>
      </c>
      <c r="EX29" s="90" t="n">
        <f aca="false">IF($B29=EX$2,0,IF(COUNTIF(CORRIDA!$M:$M,$B29&amp;" d. "&amp;EX$2)+COUNTIF(CORRIDA!$M:$M,EX$2&amp;" d. "&amp;$B29)=0,0,COUNTIF(CORRIDA!$M:$M,$B29&amp;" d. "&amp;EX$2)+COUNTIF(CORRIDA!$M:$M,EX$2&amp;" d. "&amp;$B29)))</f>
        <v>0</v>
      </c>
      <c r="EY29" s="90" t="n">
        <f aca="false">IF($B29=EY$2,0,IF(COUNTIF(CORRIDA!$M:$M,$B29&amp;" d. "&amp;EY$2)+COUNTIF(CORRIDA!$M:$M,EY$2&amp;" d. "&amp;$B29)=0,0,COUNTIF(CORRIDA!$M:$M,$B29&amp;" d. "&amp;EY$2)+COUNTIF(CORRIDA!$M:$M,EY$2&amp;" d. "&amp;$B29)))</f>
        <v>0</v>
      </c>
      <c r="EZ29" s="90" t="n">
        <f aca="false">IF($B29=EZ$2,0,IF(COUNTIF(CORRIDA!$M:$M,$B29&amp;" d. "&amp;EZ$2)+COUNTIF(CORRIDA!$M:$M,EZ$2&amp;" d. "&amp;$B29)=0,0,COUNTIF(CORRIDA!$M:$M,$B29&amp;" d. "&amp;EZ$2)+COUNTIF(CORRIDA!$M:$M,EZ$2&amp;" d. "&amp;$B29)))</f>
        <v>0</v>
      </c>
      <c r="FA29" s="90" t="n">
        <f aca="false">IF($B29=FA$2,0,IF(COUNTIF(CORRIDA!$M:$M,$B29&amp;" d. "&amp;FA$2)+COUNTIF(CORRIDA!$M:$M,FA$2&amp;" d. "&amp;$B29)=0,0,COUNTIF(CORRIDA!$M:$M,$B29&amp;" d. "&amp;FA$2)+COUNTIF(CORRIDA!$M:$M,FA$2&amp;" d. "&amp;$B29)))</f>
        <v>0</v>
      </c>
      <c r="FB29" s="90" t="n">
        <f aca="false">IF($B29=FB$2,0,IF(COUNTIF(CORRIDA!$M:$M,$B29&amp;" d. "&amp;FB$2)+COUNTIF(CORRIDA!$M:$M,FB$2&amp;" d. "&amp;$B29)=0,0,COUNTIF(CORRIDA!$M:$M,$B29&amp;" d. "&amp;FB$2)+COUNTIF(CORRIDA!$M:$M,FB$2&amp;" d. "&amp;$B29)))</f>
        <v>0</v>
      </c>
      <c r="FC29" s="90" t="n">
        <f aca="false">IF($B29=FC$2,0,IF(COUNTIF(CORRIDA!$M:$M,$B29&amp;" d. "&amp;FC$2)+COUNTIF(CORRIDA!$M:$M,FC$2&amp;" d. "&amp;$B29)=0,0,COUNTIF(CORRIDA!$M:$M,$B29&amp;" d. "&amp;FC$2)+COUNTIF(CORRIDA!$M:$M,FC$2&amp;" d. "&amp;$B29)))</f>
        <v>0</v>
      </c>
      <c r="FD29" s="90" t="n">
        <f aca="false">IF($B29=FD$2,0,IF(COUNTIF(CORRIDA!$M:$M,$B29&amp;" d. "&amp;FD$2)+COUNTIF(CORRIDA!$M:$M,FD$2&amp;" d. "&amp;$B29)=0,0,COUNTIF(CORRIDA!$M:$M,$B29&amp;" d. "&amp;FD$2)+COUNTIF(CORRIDA!$M:$M,FD$2&amp;" d. "&amp;$B29)))</f>
        <v>0</v>
      </c>
      <c r="FE29" s="90" t="n">
        <f aca="false">IF($B29=FE$2,0,IF(COUNTIF(CORRIDA!$M:$M,$B29&amp;" d. "&amp;FE$2)+COUNTIF(CORRIDA!$M:$M,FE$2&amp;" d. "&amp;$B29)=0,0,COUNTIF(CORRIDA!$M:$M,$B29&amp;" d. "&amp;FE$2)+COUNTIF(CORRIDA!$M:$M,FE$2&amp;" d. "&amp;$B29)))</f>
        <v>0</v>
      </c>
      <c r="FF29" s="90" t="n">
        <f aca="false">IF($B29=FF$2,0,IF(COUNTIF(CORRIDA!$M:$M,$B29&amp;" d. "&amp;FF$2)+COUNTIF(CORRIDA!$M:$M,FF$2&amp;" d. "&amp;$B29)=0,0,COUNTIF(CORRIDA!$M:$M,$B29&amp;" d. "&amp;FF$2)+COUNTIF(CORRIDA!$M:$M,FF$2&amp;" d. "&amp;$B29)))</f>
        <v>0</v>
      </c>
      <c r="FG29" s="89" t="n">
        <f aca="false">SUM(DI29:EW29)</f>
        <v>0</v>
      </c>
      <c r="FH29" s="94"/>
      <c r="FI29" s="87" t="str">
        <f aca="false">BE29</f>
        <v>Marcelo</v>
      </c>
      <c r="FJ29" s="95" t="n">
        <f aca="false">COUNTIF(BF29:DC29,"&gt;0")</f>
        <v>0</v>
      </c>
      <c r="FK29" s="95" t="e">
        <f aca="false">AVERAGE(BF29:DC29)</f>
        <v>#DIV/0!</v>
      </c>
      <c r="FL29" s="95" t="e">
        <f aca="false">_xlfn.STDEV.P(BF29:DC29)</f>
        <v>#DIV/0!</v>
      </c>
    </row>
    <row r="30" customFormat="false" ht="12.75" hidden="false" customHeight="false" outlineLevel="0" collapsed="false">
      <c r="B30" s="87" t="str">
        <f aca="false">INTRO!B30</f>
        <v>Odair</v>
      </c>
      <c r="C30" s="96" t="str">
        <f aca="false">IF($B30=C$2,"-",IF(COUNTIF(CORRIDA!$M:$M,$B30&amp;" d. "&amp;C$2)=0,"",COUNTIF(CORRIDA!$M:$M,$B30&amp;" d. "&amp;C$2)))</f>
        <v/>
      </c>
      <c r="D30" s="96" t="str">
        <f aca="false">IF($B30=D$2,"-",IF(COUNTIF(CORRIDA!$M:$M,$B30&amp;" d. "&amp;D$2)=0,"",COUNTIF(CORRIDA!$M:$M,$B30&amp;" d. "&amp;D$2)))</f>
        <v/>
      </c>
      <c r="E30" s="96" t="str">
        <f aca="false">IF($B30=E$2,"-",IF(COUNTIF(CORRIDA!$M:$M,$B30&amp;" d. "&amp;E$2)=0,"",COUNTIF(CORRIDA!$M:$M,$B30&amp;" d. "&amp;E$2)))</f>
        <v/>
      </c>
      <c r="F30" s="96" t="str">
        <f aca="false">IF($B30=F$2,"-",IF(COUNTIF(CORRIDA!$M:$M,$B30&amp;" d. "&amp;F$2)=0,"",COUNTIF(CORRIDA!$M:$M,$B30&amp;" d. "&amp;F$2)))</f>
        <v/>
      </c>
      <c r="G30" s="96" t="str">
        <f aca="false">IF($B30=G$2,"-",IF(COUNTIF(CORRIDA!$M:$M,$B30&amp;" d. "&amp;G$2)=0,"",COUNTIF(CORRIDA!$M:$M,$B30&amp;" d. "&amp;G$2)))</f>
        <v/>
      </c>
      <c r="H30" s="96" t="str">
        <f aca="false">IF($B30=H$2,"-",IF(COUNTIF(CORRIDA!$M:$M,$B30&amp;" d. "&amp;H$2)=0,"",COUNTIF(CORRIDA!$M:$M,$B30&amp;" d. "&amp;H$2)))</f>
        <v/>
      </c>
      <c r="I30" s="96" t="str">
        <f aca="false">IF($B30=I$2,"-",IF(COUNTIF(CORRIDA!$M:$M,$B30&amp;" d. "&amp;I$2)=0,"",COUNTIF(CORRIDA!$M:$M,$B30&amp;" d. "&amp;I$2)))</f>
        <v/>
      </c>
      <c r="J30" s="96" t="str">
        <f aca="false">IF($B30=J$2,"-",IF(COUNTIF(CORRIDA!$M:$M,$B30&amp;" d. "&amp;J$2)=0,"",COUNTIF(CORRIDA!$M:$M,$B30&amp;" d. "&amp;J$2)))</f>
        <v/>
      </c>
      <c r="K30" s="96" t="str">
        <f aca="false">IF($B30=K$2,"-",IF(COUNTIF(CORRIDA!$M:$M,$B30&amp;" d. "&amp;K$2)=0,"",COUNTIF(CORRIDA!$M:$M,$B30&amp;" d. "&amp;K$2)))</f>
        <v/>
      </c>
      <c r="L30" s="96" t="str">
        <f aca="false">IF($B30=L$2,"-",IF(COUNTIF(CORRIDA!$M:$M,$B30&amp;" d. "&amp;L$2)=0,"",COUNTIF(CORRIDA!$M:$M,$B30&amp;" d. "&amp;L$2)))</f>
        <v/>
      </c>
      <c r="M30" s="96" t="str">
        <f aca="false">IF($B30=M$2,"-",IF(COUNTIF(CORRIDA!$M:$M,$B30&amp;" d. "&amp;M$2)=0,"",COUNTIF(CORRIDA!$M:$M,$B30&amp;" d. "&amp;M$2)))</f>
        <v/>
      </c>
      <c r="N30" s="96" t="str">
        <f aca="false">IF($B30=N$2,"-",IF(COUNTIF(CORRIDA!$M:$M,$B30&amp;" d. "&amp;N$2)=0,"",COUNTIF(CORRIDA!$M:$M,$B30&amp;" d. "&amp;N$2)))</f>
        <v/>
      </c>
      <c r="O30" s="96" t="str">
        <f aca="false">IF($B30=O$2,"-",IF(COUNTIF(CORRIDA!$M:$M,$B30&amp;" d. "&amp;O$2)=0,"",COUNTIF(CORRIDA!$M:$M,$B30&amp;" d. "&amp;O$2)))</f>
        <v/>
      </c>
      <c r="P30" s="96" t="str">
        <f aca="false">IF($B30=P$2,"-",IF(COUNTIF(CORRIDA!$M:$M,$B30&amp;" d. "&amp;P$2)=0,"",COUNTIF(CORRIDA!$M:$M,$B30&amp;" d. "&amp;P$2)))</f>
        <v/>
      </c>
      <c r="Q30" s="96" t="str">
        <f aca="false">IF($B30=Q$2,"-",IF(COUNTIF(CORRIDA!$M:$M,$B30&amp;" d. "&amp;Q$2)=0,"",COUNTIF(CORRIDA!$M:$M,$B30&amp;" d. "&amp;Q$2)))</f>
        <v/>
      </c>
      <c r="R30" s="96" t="str">
        <f aca="false">IF($B30=R$2,"-",IF(COUNTIF(CORRIDA!$M:$M,$B30&amp;" d. "&amp;R$2)=0,"",COUNTIF(CORRIDA!$M:$M,$B30&amp;" d. "&amp;R$2)))</f>
        <v/>
      </c>
      <c r="S30" s="96" t="str">
        <f aca="false">IF($B30=S$2,"-",IF(COUNTIF(CORRIDA!$M:$M,$B30&amp;" d. "&amp;S$2)=0,"",COUNTIF(CORRIDA!$M:$M,$B30&amp;" d. "&amp;S$2)))</f>
        <v/>
      </c>
      <c r="T30" s="96" t="str">
        <f aca="false">IF($B30=T$2,"-",IF(COUNTIF(CORRIDA!$M:$M,$B30&amp;" d. "&amp;T$2)=0,"",COUNTIF(CORRIDA!$M:$M,$B30&amp;" d. "&amp;T$2)))</f>
        <v/>
      </c>
      <c r="U30" s="96" t="str">
        <f aca="false">IF($B30=U$2,"-",IF(COUNTIF(CORRIDA!$M:$M,$B30&amp;" d. "&amp;U$2)=0,"",COUNTIF(CORRIDA!$M:$M,$B30&amp;" d. "&amp;U$2)))</f>
        <v/>
      </c>
      <c r="V30" s="96" t="str">
        <f aca="false">IF($B30=V$2,"-",IF(COUNTIF(CORRIDA!$M:$M,$B30&amp;" d. "&amp;V$2)=0,"",COUNTIF(CORRIDA!$M:$M,$B30&amp;" d. "&amp;V$2)))</f>
        <v/>
      </c>
      <c r="W30" s="96" t="str">
        <f aca="false">IF($B30=W$2,"-",IF(COUNTIF(CORRIDA!$M:$M,$B30&amp;" d. "&amp;W$2)=0,"",COUNTIF(CORRIDA!$M:$M,$B30&amp;" d. "&amp;W$2)))</f>
        <v/>
      </c>
      <c r="X30" s="96" t="str">
        <f aca="false">IF($B30=X$2,"-",IF(COUNTIF(CORRIDA!$M:$M,$B30&amp;" d. "&amp;X$2)=0,"",COUNTIF(CORRIDA!$M:$M,$B30&amp;" d. "&amp;X$2)))</f>
        <v/>
      </c>
      <c r="Y30" s="96" t="str">
        <f aca="false">IF($B30=Y$2,"-",IF(COUNTIF(CORRIDA!$M:$M,$B30&amp;" d. "&amp;Y$2)=0,"",COUNTIF(CORRIDA!$M:$M,$B30&amp;" d. "&amp;Y$2)))</f>
        <v/>
      </c>
      <c r="Z30" s="96" t="str">
        <f aca="false">IF($B30=Z$2,"-",IF(COUNTIF(CORRIDA!$M:$M,$B30&amp;" d. "&amp;Z$2)=0,"",COUNTIF(CORRIDA!$M:$M,$B30&amp;" d. "&amp;Z$2)))</f>
        <v/>
      </c>
      <c r="AA30" s="96" t="str">
        <f aca="false">IF($B30=AA$2,"-",IF(COUNTIF(CORRIDA!$M:$M,$B30&amp;" d. "&amp;AA$2)=0,"",COUNTIF(CORRIDA!$M:$M,$B30&amp;" d. "&amp;AA$2)))</f>
        <v/>
      </c>
      <c r="AB30" s="96" t="str">
        <f aca="false">IF($B30=AB$2,"-",IF(COUNTIF(CORRIDA!$M:$M,$B30&amp;" d. "&amp;AB$2)=0,"",COUNTIF(CORRIDA!$M:$M,$B30&amp;" d. "&amp;AB$2)))</f>
        <v/>
      </c>
      <c r="AC30" s="96" t="str">
        <f aca="false">IF($B30=AC$2,"-",IF(COUNTIF(CORRIDA!$M:$M,$B30&amp;" d. "&amp;AC$2)=0,"",COUNTIF(CORRIDA!$M:$M,$B30&amp;" d. "&amp;AC$2)))</f>
        <v/>
      </c>
      <c r="AD30" s="96" t="str">
        <f aca="false">IF($B30=AD$2,"-",IF(COUNTIF(CORRIDA!$M:$M,$B30&amp;" d. "&amp;AD$2)=0,"",COUNTIF(CORRIDA!$M:$M,$B30&amp;" d. "&amp;AD$2)))</f>
        <v>-</v>
      </c>
      <c r="AE30" s="96" t="str">
        <f aca="false">IF($B30=AE$2,"-",IF(COUNTIF(CORRIDA!$M:$M,$B30&amp;" d. "&amp;AE$2)=0,"",COUNTIF(CORRIDA!$M:$M,$B30&amp;" d. "&amp;AE$2)))</f>
        <v/>
      </c>
      <c r="AF30" s="96" t="str">
        <f aca="false">IF($B30=AF$2,"-",IF(COUNTIF(CORRIDA!$M:$M,$B30&amp;" d. "&amp;AF$2)=0,"",COUNTIF(CORRIDA!$M:$M,$B30&amp;" d. "&amp;AF$2)))</f>
        <v/>
      </c>
      <c r="AG30" s="96" t="str">
        <f aca="false">IF($B30=AG$2,"-",IF(COUNTIF(CORRIDA!$M:$M,$B30&amp;" d. "&amp;AG$2)=0,"",COUNTIF(CORRIDA!$M:$M,$B30&amp;" d. "&amp;AG$2)))</f>
        <v/>
      </c>
      <c r="AH30" s="96" t="str">
        <f aca="false">IF($B30=AH$2,"-",IF(COUNTIF(CORRIDA!$M:$M,$B30&amp;" d. "&amp;AH$2)=0,"",COUNTIF(CORRIDA!$M:$M,$B30&amp;" d. "&amp;AH$2)))</f>
        <v/>
      </c>
      <c r="AI30" s="96" t="str">
        <f aca="false">IF($B30=AI$2,"-",IF(COUNTIF(CORRIDA!$M:$M,$B30&amp;" d. "&amp;AI$2)=0,"",COUNTIF(CORRIDA!$M:$M,$B30&amp;" d. "&amp;AI$2)))</f>
        <v/>
      </c>
      <c r="AJ30" s="96" t="str">
        <f aca="false">IF($B30=AJ$2,"-",IF(COUNTIF(CORRIDA!$M:$M,$B30&amp;" d. "&amp;AJ$2)=0,"",COUNTIF(CORRIDA!$M:$M,$B30&amp;" d. "&amp;AJ$2)))</f>
        <v/>
      </c>
      <c r="AK30" s="96" t="str">
        <f aca="false">IF($B30=AK$2,"-",IF(COUNTIF(CORRIDA!$M:$M,$B30&amp;" d. "&amp;AK$2)=0,"",COUNTIF(CORRIDA!$M:$M,$B30&amp;" d. "&amp;AK$2)))</f>
        <v/>
      </c>
      <c r="AL30" s="96" t="str">
        <f aca="false">IF($B30=AL$2,"-",IF(COUNTIF(CORRIDA!$M:$M,$B30&amp;" d. "&amp;AL$2)=0,"",COUNTIF(CORRIDA!$M:$M,$B30&amp;" d. "&amp;AL$2)))</f>
        <v/>
      </c>
      <c r="AM30" s="96" t="str">
        <f aca="false">IF($B30=AM$2,"-",IF(COUNTIF(CORRIDA!$M:$M,$B30&amp;" d. "&amp;AM$2)=0,"",COUNTIF(CORRIDA!$M:$M,$B30&amp;" d. "&amp;AM$2)))</f>
        <v/>
      </c>
      <c r="AN30" s="96" t="str">
        <f aca="false">IF($B30=AN$2,"-",IF(COUNTIF(CORRIDA!$M:$M,$B30&amp;" d. "&amp;AN$2)=0,"",COUNTIF(CORRIDA!$M:$M,$B30&amp;" d. "&amp;AN$2)))</f>
        <v/>
      </c>
      <c r="AO30" s="96" t="str">
        <f aca="false">IF($B30=AO$2,"-",IF(COUNTIF(CORRIDA!$M:$M,$B30&amp;" d. "&amp;AO$2)=0,"",COUNTIF(CORRIDA!$M:$M,$B30&amp;" d. "&amp;AO$2)))</f>
        <v/>
      </c>
      <c r="AP30" s="96" t="str">
        <f aca="false">IF($B30=AP$2,"-",IF(COUNTIF(CORRIDA!$M:$M,$B30&amp;" d. "&amp;AP$2)=0,"",COUNTIF(CORRIDA!$M:$M,$B30&amp;" d. "&amp;AP$2)))</f>
        <v/>
      </c>
      <c r="AQ30" s="96" t="str">
        <f aca="false">IF($B30=AQ$2,"-",IF(COUNTIF(CORRIDA!$M:$M,$B30&amp;" d. "&amp;AQ$2)=0,"",COUNTIF(CORRIDA!$M:$M,$B30&amp;" d. "&amp;AQ$2)))</f>
        <v/>
      </c>
      <c r="AR30" s="96" t="str">
        <f aca="false">IF($B30=AR$2,"-",IF(COUNTIF(CORRIDA!$M:$M,$B30&amp;" d. "&amp;AR$2)=0,"",COUNTIF(CORRIDA!$M:$M,$B30&amp;" d. "&amp;AR$2)))</f>
        <v/>
      </c>
      <c r="AS30" s="96" t="str">
        <f aca="false">IF($B30=AS$2,"-",IF(COUNTIF(CORRIDA!$M:$M,$B30&amp;" d. "&amp;AS$2)=0,"",COUNTIF(CORRIDA!$M:$M,$B30&amp;" d. "&amp;AS$2)))</f>
        <v/>
      </c>
      <c r="AT30" s="96" t="str">
        <f aca="false">IF($B30=AT$2,"-",IF(COUNTIF(CORRIDA!$M:$M,$B30&amp;" d. "&amp;AT$2)=0,"",COUNTIF(CORRIDA!$M:$M,$B30&amp;" d. "&amp;AT$2)))</f>
        <v/>
      </c>
      <c r="AU30" s="96" t="str">
        <f aca="false">IF($B30=AU$2,"-",IF(COUNTIF(CORRIDA!$M:$M,$B30&amp;" d. "&amp;AU$2)=0,"",COUNTIF(CORRIDA!$M:$M,$B30&amp;" d. "&amp;AU$2)))</f>
        <v/>
      </c>
      <c r="AV30" s="96" t="str">
        <f aca="false">IF($B30=AV$2,"-",IF(COUNTIF(CORRIDA!$M:$M,$B30&amp;" d. "&amp;AV$2)=0,"",COUNTIF(CORRIDA!$M:$M,$B30&amp;" d. "&amp;AV$2)))</f>
        <v/>
      </c>
      <c r="AW30" s="96" t="str">
        <f aca="false">IF($B30=AW$2,"-",IF(COUNTIF(CORRIDA!$M:$M,$B30&amp;" d. "&amp;AW$2)=0,"",COUNTIF(CORRIDA!$M:$M,$B30&amp;" d. "&amp;AW$2)))</f>
        <v/>
      </c>
      <c r="AX30" s="96" t="str">
        <f aca="false">IF($B30=AX$2,"-",IF(COUNTIF(CORRIDA!$M:$M,$B30&amp;" d. "&amp;AX$2)=0,"",COUNTIF(CORRIDA!$M:$M,$B30&amp;" d. "&amp;AX$2)))</f>
        <v/>
      </c>
      <c r="AY30" s="96" t="str">
        <f aca="false">IF($B30=AY$2,"-",IF(COUNTIF(CORRIDA!$M:$M,$B30&amp;" d. "&amp;AY$2)=0,"",COUNTIF(CORRIDA!$M:$M,$B30&amp;" d. "&amp;AY$2)))</f>
        <v/>
      </c>
      <c r="AZ30" s="96" t="str">
        <f aca="false">IF($B30=AZ$2,"-",IF(COUNTIF(CORRIDA!$M:$M,$B30&amp;" d. "&amp;AZ$2)=0,"",COUNTIF(CORRIDA!$M:$M,$B30&amp;" d. "&amp;AZ$2)))</f>
        <v/>
      </c>
      <c r="BA30" s="89" t="n">
        <f aca="false">SUM(C30:AZ30)</f>
        <v>0</v>
      </c>
      <c r="BE30" s="87" t="str">
        <f aca="false">B30</f>
        <v>Odair</v>
      </c>
      <c r="BF30" s="97" t="str">
        <f aca="false">IF($B30=BF$2,"-",IF(COUNTIF(CORRIDA!$M:$M,$B30&amp;" d. "&amp;BF$2)+COUNTIF(CORRIDA!$M:$M,BF$2&amp;" d. "&amp;$B30)=0,"",COUNTIF(CORRIDA!$M:$M,$B30&amp;" d. "&amp;BF$2)+COUNTIF(CORRIDA!$M:$M,BF$2&amp;" d. "&amp;$B30)))</f>
        <v/>
      </c>
      <c r="BG30" s="97" t="str">
        <f aca="false">IF($B30=BG$2,"-",IF(COUNTIF(CORRIDA!$M:$M,$B30&amp;" d. "&amp;BG$2)+COUNTIF(CORRIDA!$M:$M,BG$2&amp;" d. "&amp;$B30)=0,"",COUNTIF(CORRIDA!$M:$M,$B30&amp;" d. "&amp;BG$2)+COUNTIF(CORRIDA!$M:$M,BG$2&amp;" d. "&amp;$B30)))</f>
        <v/>
      </c>
      <c r="BH30" s="97" t="str">
        <f aca="false">IF($B30=BH$2,"-",IF(COUNTIF(CORRIDA!$M:$M,$B30&amp;" d. "&amp;BH$2)+COUNTIF(CORRIDA!$M:$M,BH$2&amp;" d. "&amp;$B30)=0,"",COUNTIF(CORRIDA!$M:$M,$B30&amp;" d. "&amp;BH$2)+COUNTIF(CORRIDA!$M:$M,BH$2&amp;" d. "&amp;$B30)))</f>
        <v/>
      </c>
      <c r="BI30" s="97" t="str">
        <f aca="false">IF($B30=BI$2,"-",IF(COUNTIF(CORRIDA!$M:$M,$B30&amp;" d. "&amp;BI$2)+COUNTIF(CORRIDA!$M:$M,BI$2&amp;" d. "&amp;$B30)=0,"",COUNTIF(CORRIDA!$M:$M,$B30&amp;" d. "&amp;BI$2)+COUNTIF(CORRIDA!$M:$M,BI$2&amp;" d. "&amp;$B30)))</f>
        <v/>
      </c>
      <c r="BJ30" s="97" t="str">
        <f aca="false">IF($B30=BJ$2,"-",IF(COUNTIF(CORRIDA!$M:$M,$B30&amp;" d. "&amp;BJ$2)+COUNTIF(CORRIDA!$M:$M,BJ$2&amp;" d. "&amp;$B30)=0,"",COUNTIF(CORRIDA!$M:$M,$B30&amp;" d. "&amp;BJ$2)+COUNTIF(CORRIDA!$M:$M,BJ$2&amp;" d. "&amp;$B30)))</f>
        <v/>
      </c>
      <c r="BK30" s="97" t="str">
        <f aca="false">IF($B30=BK$2,"-",IF(COUNTIF(CORRIDA!$M:$M,$B30&amp;" d. "&amp;BK$2)+COUNTIF(CORRIDA!$M:$M,BK$2&amp;" d. "&amp;$B30)=0,"",COUNTIF(CORRIDA!$M:$M,$B30&amp;" d. "&amp;BK$2)+COUNTIF(CORRIDA!$M:$M,BK$2&amp;" d. "&amp;$B30)))</f>
        <v/>
      </c>
      <c r="BL30" s="97" t="str">
        <f aca="false">IF($B30=BL$2,"-",IF(COUNTIF(CORRIDA!$M:$M,$B30&amp;" d. "&amp;BL$2)+COUNTIF(CORRIDA!$M:$M,BL$2&amp;" d. "&amp;$B30)=0,"",COUNTIF(CORRIDA!$M:$M,$B30&amp;" d. "&amp;BL$2)+COUNTIF(CORRIDA!$M:$M,BL$2&amp;" d. "&amp;$B30)))</f>
        <v/>
      </c>
      <c r="BM30" s="97" t="str">
        <f aca="false">IF($B30=BM$2,"-",IF(COUNTIF(CORRIDA!$M:$M,$B30&amp;" d. "&amp;BM$2)+COUNTIF(CORRIDA!$M:$M,BM$2&amp;" d. "&amp;$B30)=0,"",COUNTIF(CORRIDA!$M:$M,$B30&amp;" d. "&amp;BM$2)+COUNTIF(CORRIDA!$M:$M,BM$2&amp;" d. "&amp;$B30)))</f>
        <v/>
      </c>
      <c r="BN30" s="97" t="str">
        <f aca="false">IF($B30=BN$2,"-",IF(COUNTIF(CORRIDA!$M:$M,$B30&amp;" d. "&amp;BN$2)+COUNTIF(CORRIDA!$M:$M,BN$2&amp;" d. "&amp;$B30)=0,"",COUNTIF(CORRIDA!$M:$M,$B30&amp;" d. "&amp;BN$2)+COUNTIF(CORRIDA!$M:$M,BN$2&amp;" d. "&amp;$B30)))</f>
        <v/>
      </c>
      <c r="BO30" s="97" t="str">
        <f aca="false">IF($B30=BO$2,"-",IF(COUNTIF(CORRIDA!$M:$M,$B30&amp;" d. "&amp;BO$2)+COUNTIF(CORRIDA!$M:$M,BO$2&amp;" d. "&amp;$B30)=0,"",COUNTIF(CORRIDA!$M:$M,$B30&amp;" d. "&amp;BO$2)+COUNTIF(CORRIDA!$M:$M,BO$2&amp;" d. "&amp;$B30)))</f>
        <v/>
      </c>
      <c r="BP30" s="97" t="str">
        <f aca="false">IF($B30=BP$2,"-",IF(COUNTIF(CORRIDA!$M:$M,$B30&amp;" d. "&amp;BP$2)+COUNTIF(CORRIDA!$M:$M,BP$2&amp;" d. "&amp;$B30)=0,"",COUNTIF(CORRIDA!$M:$M,$B30&amp;" d. "&amp;BP$2)+COUNTIF(CORRIDA!$M:$M,BP$2&amp;" d. "&amp;$B30)))</f>
        <v/>
      </c>
      <c r="BQ30" s="97" t="str">
        <f aca="false">IF($B30=BQ$2,"-",IF(COUNTIF(CORRIDA!$M:$M,$B30&amp;" d. "&amp;BQ$2)+COUNTIF(CORRIDA!$M:$M,BQ$2&amp;" d. "&amp;$B30)=0,"",COUNTIF(CORRIDA!$M:$M,$B30&amp;" d. "&amp;BQ$2)+COUNTIF(CORRIDA!$M:$M,BQ$2&amp;" d. "&amp;$B30)))</f>
        <v/>
      </c>
      <c r="BR30" s="97" t="str">
        <f aca="false">IF($B30=BR$2,"-",IF(COUNTIF(CORRIDA!$M:$M,$B30&amp;" d. "&amp;BR$2)+COUNTIF(CORRIDA!$M:$M,BR$2&amp;" d. "&amp;$B30)=0,"",COUNTIF(CORRIDA!$M:$M,$B30&amp;" d. "&amp;BR$2)+COUNTIF(CORRIDA!$M:$M,BR$2&amp;" d. "&amp;$B30)))</f>
        <v/>
      </c>
      <c r="BS30" s="97" t="str">
        <f aca="false">IF($B30=BS$2,"-",IF(COUNTIF(CORRIDA!$M:$M,$B30&amp;" d. "&amp;BS$2)+COUNTIF(CORRIDA!$M:$M,BS$2&amp;" d. "&amp;$B30)=0,"",COUNTIF(CORRIDA!$M:$M,$B30&amp;" d. "&amp;BS$2)+COUNTIF(CORRIDA!$M:$M,BS$2&amp;" d. "&amp;$B30)))</f>
        <v/>
      </c>
      <c r="BT30" s="97" t="str">
        <f aca="false">IF($B30=BT$2,"-",IF(COUNTIF(CORRIDA!$M:$M,$B30&amp;" d. "&amp;BT$2)+COUNTIF(CORRIDA!$M:$M,BT$2&amp;" d. "&amp;$B30)=0,"",COUNTIF(CORRIDA!$M:$M,$B30&amp;" d. "&amp;BT$2)+COUNTIF(CORRIDA!$M:$M,BT$2&amp;" d. "&amp;$B30)))</f>
        <v/>
      </c>
      <c r="BU30" s="97" t="str">
        <f aca="false">IF($B30=BU$2,"-",IF(COUNTIF(CORRIDA!$M:$M,$B30&amp;" d. "&amp;BU$2)+COUNTIF(CORRIDA!$M:$M,BU$2&amp;" d. "&amp;$B30)=0,"",COUNTIF(CORRIDA!$M:$M,$B30&amp;" d. "&amp;BU$2)+COUNTIF(CORRIDA!$M:$M,BU$2&amp;" d. "&amp;$B30)))</f>
        <v/>
      </c>
      <c r="BV30" s="97" t="str">
        <f aca="false">IF($B30=BV$2,"-",IF(COUNTIF(CORRIDA!$M:$M,$B30&amp;" d. "&amp;BV$2)+COUNTIF(CORRIDA!$M:$M,BV$2&amp;" d. "&amp;$B30)=0,"",COUNTIF(CORRIDA!$M:$M,$B30&amp;" d. "&amp;BV$2)+COUNTIF(CORRIDA!$M:$M,BV$2&amp;" d. "&amp;$B30)))</f>
        <v/>
      </c>
      <c r="BW30" s="97" t="str">
        <f aca="false">IF($B30=BW$2,"-",IF(COUNTIF(CORRIDA!$M:$M,$B30&amp;" d. "&amp;BW$2)+COUNTIF(CORRIDA!$M:$M,BW$2&amp;" d. "&amp;$B30)=0,"",COUNTIF(CORRIDA!$M:$M,$B30&amp;" d. "&amp;BW$2)+COUNTIF(CORRIDA!$M:$M,BW$2&amp;" d. "&amp;$B30)))</f>
        <v/>
      </c>
      <c r="BX30" s="97" t="str">
        <f aca="false">IF($B30=BX$2,"-",IF(COUNTIF(CORRIDA!$M:$M,$B30&amp;" d. "&amp;BX$2)+COUNTIF(CORRIDA!$M:$M,BX$2&amp;" d. "&amp;$B30)=0,"",COUNTIF(CORRIDA!$M:$M,$B30&amp;" d. "&amp;BX$2)+COUNTIF(CORRIDA!$M:$M,BX$2&amp;" d. "&amp;$B30)))</f>
        <v/>
      </c>
      <c r="BY30" s="97" t="str">
        <f aca="false">IF($B30=BY$2,"-",IF(COUNTIF(CORRIDA!$M:$M,$B30&amp;" d. "&amp;BY$2)+COUNTIF(CORRIDA!$M:$M,BY$2&amp;" d. "&amp;$B30)=0,"",COUNTIF(CORRIDA!$M:$M,$B30&amp;" d. "&amp;BY$2)+COUNTIF(CORRIDA!$M:$M,BY$2&amp;" d. "&amp;$B30)))</f>
        <v/>
      </c>
      <c r="BZ30" s="97" t="str">
        <f aca="false">IF($B30=BZ$2,"-",IF(COUNTIF(CORRIDA!$M:$M,$B30&amp;" d. "&amp;BZ$2)+COUNTIF(CORRIDA!$M:$M,BZ$2&amp;" d. "&amp;$B30)=0,"",COUNTIF(CORRIDA!$M:$M,$B30&amp;" d. "&amp;BZ$2)+COUNTIF(CORRIDA!$M:$M,BZ$2&amp;" d. "&amp;$B30)))</f>
        <v/>
      </c>
      <c r="CA30" s="97" t="str">
        <f aca="false">IF($B30=CA$2,"-",IF(COUNTIF(CORRIDA!$M:$M,$B30&amp;" d. "&amp;CA$2)+COUNTIF(CORRIDA!$M:$M,CA$2&amp;" d. "&amp;$B30)=0,"",COUNTIF(CORRIDA!$M:$M,$B30&amp;" d. "&amp;CA$2)+COUNTIF(CORRIDA!$M:$M,CA$2&amp;" d. "&amp;$B30)))</f>
        <v/>
      </c>
      <c r="CB30" s="97" t="str">
        <f aca="false">IF($B30=CB$2,"-",IF(COUNTIF(CORRIDA!$M:$M,$B30&amp;" d. "&amp;CB$2)+COUNTIF(CORRIDA!$M:$M,CB$2&amp;" d. "&amp;$B30)=0,"",COUNTIF(CORRIDA!$M:$M,$B30&amp;" d. "&amp;CB$2)+COUNTIF(CORRIDA!$M:$M,CB$2&amp;" d. "&amp;$B30)))</f>
        <v/>
      </c>
      <c r="CC30" s="97" t="str">
        <f aca="false">IF($B30=CC$2,"-",IF(COUNTIF(CORRIDA!$M:$M,$B30&amp;" d. "&amp;CC$2)+COUNTIF(CORRIDA!$M:$M,CC$2&amp;" d. "&amp;$B30)=0,"",COUNTIF(CORRIDA!$M:$M,$B30&amp;" d. "&amp;CC$2)+COUNTIF(CORRIDA!$M:$M,CC$2&amp;" d. "&amp;$B30)))</f>
        <v/>
      </c>
      <c r="CD30" s="97" t="str">
        <f aca="false">IF($B30=CD$2,"-",IF(COUNTIF(CORRIDA!$M:$M,$B30&amp;" d. "&amp;CD$2)+COUNTIF(CORRIDA!$M:$M,CD$2&amp;" d. "&amp;$B30)=0,"",COUNTIF(CORRIDA!$M:$M,$B30&amp;" d. "&amp;CD$2)+COUNTIF(CORRIDA!$M:$M,CD$2&amp;" d. "&amp;$B30)))</f>
        <v/>
      </c>
      <c r="CE30" s="97" t="str">
        <f aca="false">IF($B30=CE$2,"-",IF(COUNTIF(CORRIDA!$M:$M,$B30&amp;" d. "&amp;CE$2)+COUNTIF(CORRIDA!$M:$M,CE$2&amp;" d. "&amp;$B30)=0,"",COUNTIF(CORRIDA!$M:$M,$B30&amp;" d. "&amp;CE$2)+COUNTIF(CORRIDA!$M:$M,CE$2&amp;" d. "&amp;$B30)))</f>
        <v/>
      </c>
      <c r="CF30" s="97" t="str">
        <f aca="false">IF($B30=CF$2,"-",IF(COUNTIF(CORRIDA!$M:$M,$B30&amp;" d. "&amp;CF$2)+COUNTIF(CORRIDA!$M:$M,CF$2&amp;" d. "&amp;$B30)=0,"",COUNTIF(CORRIDA!$M:$M,$B30&amp;" d. "&amp;CF$2)+COUNTIF(CORRIDA!$M:$M,CF$2&amp;" d. "&amp;$B30)))</f>
        <v/>
      </c>
      <c r="CG30" s="97" t="str">
        <f aca="false">IF($B30=CG$2,"-",IF(COUNTIF(CORRIDA!$M:$M,$B30&amp;" d. "&amp;CG$2)+COUNTIF(CORRIDA!$M:$M,CG$2&amp;" d. "&amp;$B30)=0,"",COUNTIF(CORRIDA!$M:$M,$B30&amp;" d. "&amp;CG$2)+COUNTIF(CORRIDA!$M:$M,CG$2&amp;" d. "&amp;$B30)))</f>
        <v>-</v>
      </c>
      <c r="CH30" s="97" t="str">
        <f aca="false">IF($B30=CH$2,"-",IF(COUNTIF(CORRIDA!$M:$M,$B30&amp;" d. "&amp;CH$2)+COUNTIF(CORRIDA!$M:$M,CH$2&amp;" d. "&amp;$B30)=0,"",COUNTIF(CORRIDA!$M:$M,$B30&amp;" d. "&amp;CH$2)+COUNTIF(CORRIDA!$M:$M,CH$2&amp;" d. "&amp;$B30)))</f>
        <v/>
      </c>
      <c r="CI30" s="97" t="str">
        <f aca="false">IF($B30=CI$2,"-",IF(COUNTIF(CORRIDA!$M:$M,$B30&amp;" d. "&amp;CI$2)+COUNTIF(CORRIDA!$M:$M,CI$2&amp;" d. "&amp;$B30)=0,"",COUNTIF(CORRIDA!$M:$M,$B30&amp;" d. "&amp;CI$2)+COUNTIF(CORRIDA!$M:$M,CI$2&amp;" d. "&amp;$B30)))</f>
        <v/>
      </c>
      <c r="CJ30" s="97" t="str">
        <f aca="false">IF($B30=CJ$2,"-",IF(COUNTIF(CORRIDA!$M:$M,$B30&amp;" d. "&amp;CJ$2)+COUNTIF(CORRIDA!$M:$M,CJ$2&amp;" d. "&amp;$B30)=0,"",COUNTIF(CORRIDA!$M:$M,$B30&amp;" d. "&amp;CJ$2)+COUNTIF(CORRIDA!$M:$M,CJ$2&amp;" d. "&amp;$B30)))</f>
        <v/>
      </c>
      <c r="CK30" s="97" t="str">
        <f aca="false">IF($B30=CK$2,"-",IF(COUNTIF(CORRIDA!$M:$M,$B30&amp;" d. "&amp;CK$2)+COUNTIF(CORRIDA!$M:$M,CK$2&amp;" d. "&amp;$B30)=0,"",COUNTIF(CORRIDA!$M:$M,$B30&amp;" d. "&amp;CK$2)+COUNTIF(CORRIDA!$M:$M,CK$2&amp;" d. "&amp;$B30)))</f>
        <v/>
      </c>
      <c r="CL30" s="97" t="str">
        <f aca="false">IF($B30=CL$2,"-",IF(COUNTIF(CORRIDA!$M:$M,$B30&amp;" d. "&amp;CL$2)+COUNTIF(CORRIDA!$M:$M,CL$2&amp;" d. "&amp;$B30)=0,"",COUNTIF(CORRIDA!$M:$M,$B30&amp;" d. "&amp;CL$2)+COUNTIF(CORRIDA!$M:$M,CL$2&amp;" d. "&amp;$B30)))</f>
        <v/>
      </c>
      <c r="CM30" s="97" t="str">
        <f aca="false">IF($B30=CM$2,"-",IF(COUNTIF(CORRIDA!$M:$M,$B30&amp;" d. "&amp;CM$2)+COUNTIF(CORRIDA!$M:$M,CM$2&amp;" d. "&amp;$B30)=0,"",COUNTIF(CORRIDA!$M:$M,$B30&amp;" d. "&amp;CM$2)+COUNTIF(CORRIDA!$M:$M,CM$2&amp;" d. "&amp;$B30)))</f>
        <v/>
      </c>
      <c r="CN30" s="97" t="str">
        <f aca="false">IF($B30=CN$2,"-",IF(COUNTIF(CORRIDA!$M:$M,$B30&amp;" d. "&amp;CN$2)+COUNTIF(CORRIDA!$M:$M,CN$2&amp;" d. "&amp;$B30)=0,"",COUNTIF(CORRIDA!$M:$M,$B30&amp;" d. "&amp;CN$2)+COUNTIF(CORRIDA!$M:$M,CN$2&amp;" d. "&amp;$B30)))</f>
        <v/>
      </c>
      <c r="CO30" s="97" t="str">
        <f aca="false">IF($B30=CO$2,"-",IF(COUNTIF(CORRIDA!$M:$M,$B30&amp;" d. "&amp;CO$2)+COUNTIF(CORRIDA!$M:$M,CO$2&amp;" d. "&amp;$B30)=0,"",COUNTIF(CORRIDA!$M:$M,$B30&amp;" d. "&amp;CO$2)+COUNTIF(CORRIDA!$M:$M,CO$2&amp;" d. "&amp;$B30)))</f>
        <v/>
      </c>
      <c r="CP30" s="97" t="str">
        <f aca="false">IF($B30=CP$2,"-",IF(COUNTIF(CORRIDA!$M:$M,$B30&amp;" d. "&amp;CP$2)+COUNTIF(CORRIDA!$M:$M,CP$2&amp;" d. "&amp;$B30)=0,"",COUNTIF(CORRIDA!$M:$M,$B30&amp;" d. "&amp;CP$2)+COUNTIF(CORRIDA!$M:$M,CP$2&amp;" d. "&amp;$B30)))</f>
        <v/>
      </c>
      <c r="CQ30" s="97" t="str">
        <f aca="false">IF($B30=CQ$2,"-",IF(COUNTIF(CORRIDA!$M:$M,$B30&amp;" d. "&amp;CQ$2)+COUNTIF(CORRIDA!$M:$M,CQ$2&amp;" d. "&amp;$B30)=0,"",COUNTIF(CORRIDA!$M:$M,$B30&amp;" d. "&amp;CQ$2)+COUNTIF(CORRIDA!$M:$M,CQ$2&amp;" d. "&amp;$B30)))</f>
        <v/>
      </c>
      <c r="CR30" s="97" t="str">
        <f aca="false">IF($B30=CR$2,"-",IF(COUNTIF(CORRIDA!$M:$M,$B30&amp;" d. "&amp;CR$2)+COUNTIF(CORRIDA!$M:$M,CR$2&amp;" d. "&amp;$B30)=0,"",COUNTIF(CORRIDA!$M:$M,$B30&amp;" d. "&amp;CR$2)+COUNTIF(CORRIDA!$M:$M,CR$2&amp;" d. "&amp;$B30)))</f>
        <v/>
      </c>
      <c r="CS30" s="97" t="str">
        <f aca="false">IF($B30=CS$2,"-",IF(COUNTIF(CORRIDA!$M:$M,$B30&amp;" d. "&amp;CS$2)+COUNTIF(CORRIDA!$M:$M,CS$2&amp;" d. "&amp;$B30)=0,"",COUNTIF(CORRIDA!$M:$M,$B30&amp;" d. "&amp;CS$2)+COUNTIF(CORRIDA!$M:$M,CS$2&amp;" d. "&amp;$B30)))</f>
        <v/>
      </c>
      <c r="CT30" s="97" t="str">
        <f aca="false">IF($B30=CT$2,"-",IF(COUNTIF(CORRIDA!$M:$M,$B30&amp;" d. "&amp;CT$2)+COUNTIF(CORRIDA!$M:$M,CT$2&amp;" d. "&amp;$B30)=0,"",COUNTIF(CORRIDA!$M:$M,$B30&amp;" d. "&amp;CT$2)+COUNTIF(CORRIDA!$M:$M,CT$2&amp;" d. "&amp;$B30)))</f>
        <v/>
      </c>
      <c r="CU30" s="97" t="str">
        <f aca="false">IF($B30=CU$2,"-",IF(COUNTIF(CORRIDA!$M:$M,$B30&amp;" d. "&amp;CU$2)+COUNTIF(CORRIDA!$M:$M,CU$2&amp;" d. "&amp;$B30)=0,"",COUNTIF(CORRIDA!$M:$M,$B30&amp;" d. "&amp;CU$2)+COUNTIF(CORRIDA!$M:$M,CU$2&amp;" d. "&amp;$B30)))</f>
        <v/>
      </c>
      <c r="CV30" s="97" t="str">
        <f aca="false">IF($B30=CV$2,"-",IF(COUNTIF(CORRIDA!$M:$M,$B30&amp;" d. "&amp;CV$2)+COUNTIF(CORRIDA!$M:$M,CV$2&amp;" d. "&amp;$B30)=0,"",COUNTIF(CORRIDA!$M:$M,$B30&amp;" d. "&amp;CV$2)+COUNTIF(CORRIDA!$M:$M,CV$2&amp;" d. "&amp;$B30)))</f>
        <v/>
      </c>
      <c r="CW30" s="97" t="str">
        <f aca="false">IF($B30=CW$2,"-",IF(COUNTIF(CORRIDA!$M:$M,$B30&amp;" d. "&amp;CW$2)+COUNTIF(CORRIDA!$M:$M,CW$2&amp;" d. "&amp;$B30)=0,"",COUNTIF(CORRIDA!$M:$M,$B30&amp;" d. "&amp;CW$2)+COUNTIF(CORRIDA!$M:$M,CW$2&amp;" d. "&amp;$B30)))</f>
        <v/>
      </c>
      <c r="CX30" s="97" t="str">
        <f aca="false">IF($B30=CX$2,"-",IF(COUNTIF(CORRIDA!$M:$M,$B30&amp;" d. "&amp;CX$2)+COUNTIF(CORRIDA!$M:$M,CX$2&amp;" d. "&amp;$B30)=0,"",COUNTIF(CORRIDA!$M:$M,$B30&amp;" d. "&amp;CX$2)+COUNTIF(CORRIDA!$M:$M,CX$2&amp;" d. "&amp;$B30)))</f>
        <v/>
      </c>
      <c r="CY30" s="97" t="str">
        <f aca="false">IF($B30=CY$2,"-",IF(COUNTIF(CORRIDA!$M:$M,$B30&amp;" d. "&amp;CY$2)+COUNTIF(CORRIDA!$M:$M,CY$2&amp;" d. "&amp;$B30)=0,"",COUNTIF(CORRIDA!$M:$M,$B30&amp;" d. "&amp;CY$2)+COUNTIF(CORRIDA!$M:$M,CY$2&amp;" d. "&amp;$B30)))</f>
        <v/>
      </c>
      <c r="CZ30" s="97" t="str">
        <f aca="false">IF($B30=CZ$2,"-",IF(COUNTIF(CORRIDA!$M:$M,$B30&amp;" d. "&amp;CZ$2)+COUNTIF(CORRIDA!$M:$M,CZ$2&amp;" d. "&amp;$B30)=0,"",COUNTIF(CORRIDA!$M:$M,$B30&amp;" d. "&amp;CZ$2)+COUNTIF(CORRIDA!$M:$M,CZ$2&amp;" d. "&amp;$B30)))</f>
        <v/>
      </c>
      <c r="DA30" s="97" t="str">
        <f aca="false">IF($B30=DA$2,"-",IF(COUNTIF(CORRIDA!$M:$M,$B30&amp;" d. "&amp;DA$2)+COUNTIF(CORRIDA!$M:$M,DA$2&amp;" d. "&amp;$B30)=0,"",COUNTIF(CORRIDA!$M:$M,$B30&amp;" d. "&amp;DA$2)+COUNTIF(CORRIDA!$M:$M,DA$2&amp;" d. "&amp;$B30)))</f>
        <v/>
      </c>
      <c r="DB30" s="97" t="str">
        <f aca="false">IF($B30=DB$2,"-",IF(COUNTIF(CORRIDA!$M:$M,$B30&amp;" d. "&amp;DB$2)+COUNTIF(CORRIDA!$M:$M,DB$2&amp;" d. "&amp;$B30)=0,"",COUNTIF(CORRIDA!$M:$M,$B30&amp;" d. "&amp;DB$2)+COUNTIF(CORRIDA!$M:$M,DB$2&amp;" d. "&amp;$B30)))</f>
        <v/>
      </c>
      <c r="DC30" s="97" t="str">
        <f aca="false">IF($B30=DC$2,"-",IF(COUNTIF(CORRIDA!$M:$M,$B30&amp;" d. "&amp;DC$2)+COUNTIF(CORRIDA!$M:$M,DC$2&amp;" d. "&amp;$B30)=0,"",COUNTIF(CORRIDA!$M:$M,$B30&amp;" d. "&amp;DC$2)+COUNTIF(CORRIDA!$M:$M,DC$2&amp;" d. "&amp;$B30)))</f>
        <v/>
      </c>
      <c r="DD30" s="89" t="n">
        <f aca="false">SUM(BF30:DC30)</f>
        <v>0</v>
      </c>
      <c r="DE30" s="91" t="n">
        <f aca="false">COUNTIF(BF30:DC30,"&gt;0")</f>
        <v>0</v>
      </c>
      <c r="DF30" s="92" t="n">
        <f aca="false">IF(COUNTIF(BF30:DC30,"&gt;0")&lt;10,0,QUOTIENT(COUNTIF(BF30:DC30,"&gt;0"),5)*50)</f>
        <v>0</v>
      </c>
      <c r="DG30" s="93"/>
      <c r="DH30" s="87" t="str">
        <f aca="false">BE30</f>
        <v>Odair</v>
      </c>
      <c r="DI30" s="97" t="n">
        <f aca="false">IF($B30=DI$2,0,IF(COUNTIF(CORRIDA!$M:$M,$B30&amp;" d. "&amp;DI$2)+COUNTIF(CORRIDA!$M:$M,DI$2&amp;" d. "&amp;$B30)=0,0,COUNTIF(CORRIDA!$M:$M,$B30&amp;" d. "&amp;DI$2)+COUNTIF(CORRIDA!$M:$M,DI$2&amp;" d. "&amp;$B30)))</f>
        <v>0</v>
      </c>
      <c r="DJ30" s="97" t="n">
        <f aca="false">IF($B30=DJ$2,0,IF(COUNTIF(CORRIDA!$M:$M,$B30&amp;" d. "&amp;DJ$2)+COUNTIF(CORRIDA!$M:$M,DJ$2&amp;" d. "&amp;$B30)=0,0,COUNTIF(CORRIDA!$M:$M,$B30&amp;" d. "&amp;DJ$2)+COUNTIF(CORRIDA!$M:$M,DJ$2&amp;" d. "&amp;$B30)))</f>
        <v>0</v>
      </c>
      <c r="DK30" s="97" t="n">
        <f aca="false">IF($B30=DK$2,0,IF(COUNTIF(CORRIDA!$M:$M,$B30&amp;" d. "&amp;DK$2)+COUNTIF(CORRIDA!$M:$M,DK$2&amp;" d. "&amp;$B30)=0,0,COUNTIF(CORRIDA!$M:$M,$B30&amp;" d. "&amp;DK$2)+COUNTIF(CORRIDA!$M:$M,DK$2&amp;" d. "&amp;$B30)))</f>
        <v>0</v>
      </c>
      <c r="DL30" s="97" t="n">
        <f aca="false">IF($B30=DL$2,0,IF(COUNTIF(CORRIDA!$M:$M,$B30&amp;" d. "&amp;DL$2)+COUNTIF(CORRIDA!$M:$M,DL$2&amp;" d. "&amp;$B30)=0,0,COUNTIF(CORRIDA!$M:$M,$B30&amp;" d. "&amp;DL$2)+COUNTIF(CORRIDA!$M:$M,DL$2&amp;" d. "&amp;$B30)))</f>
        <v>0</v>
      </c>
      <c r="DM30" s="97" t="n">
        <f aca="false">IF($B30=DM$2,0,IF(COUNTIF(CORRIDA!$M:$M,$B30&amp;" d. "&amp;DM$2)+COUNTIF(CORRIDA!$M:$M,DM$2&amp;" d. "&amp;$B30)=0,0,COUNTIF(CORRIDA!$M:$M,$B30&amp;" d. "&amp;DM$2)+COUNTIF(CORRIDA!$M:$M,DM$2&amp;" d. "&amp;$B30)))</f>
        <v>0</v>
      </c>
      <c r="DN30" s="97" t="n">
        <f aca="false">IF($B30=DN$2,0,IF(COUNTIF(CORRIDA!$M:$M,$B30&amp;" d. "&amp;DN$2)+COUNTIF(CORRIDA!$M:$M,DN$2&amp;" d. "&amp;$B30)=0,0,COUNTIF(CORRIDA!$M:$M,$B30&amp;" d. "&amp;DN$2)+COUNTIF(CORRIDA!$M:$M,DN$2&amp;" d. "&amp;$B30)))</f>
        <v>0</v>
      </c>
      <c r="DO30" s="97" t="n">
        <f aca="false">IF($B30=DO$2,0,IF(COUNTIF(CORRIDA!$M:$M,$B30&amp;" d. "&amp;DO$2)+COUNTIF(CORRIDA!$M:$M,DO$2&amp;" d. "&amp;$B30)=0,0,COUNTIF(CORRIDA!$M:$M,$B30&amp;" d. "&amp;DO$2)+COUNTIF(CORRIDA!$M:$M,DO$2&amp;" d. "&amp;$B30)))</f>
        <v>0</v>
      </c>
      <c r="DP30" s="97" t="n">
        <f aca="false">IF($B30=DP$2,0,IF(COUNTIF(CORRIDA!$M:$M,$B30&amp;" d. "&amp;DP$2)+COUNTIF(CORRIDA!$M:$M,DP$2&amp;" d. "&amp;$B30)=0,0,COUNTIF(CORRIDA!$M:$M,$B30&amp;" d. "&amp;DP$2)+COUNTIF(CORRIDA!$M:$M,DP$2&amp;" d. "&amp;$B30)))</f>
        <v>0</v>
      </c>
      <c r="DQ30" s="97" t="n">
        <f aca="false">IF($B30=DQ$2,0,IF(COUNTIF(CORRIDA!$M:$M,$B30&amp;" d. "&amp;DQ$2)+COUNTIF(CORRIDA!$M:$M,DQ$2&amp;" d. "&amp;$B30)=0,0,COUNTIF(CORRIDA!$M:$M,$B30&amp;" d. "&amp;DQ$2)+COUNTIF(CORRIDA!$M:$M,DQ$2&amp;" d. "&amp;$B30)))</f>
        <v>0</v>
      </c>
      <c r="DR30" s="97" t="n">
        <f aca="false">IF($B30=DR$2,0,IF(COUNTIF(CORRIDA!$M:$M,$B30&amp;" d. "&amp;DR$2)+COUNTIF(CORRIDA!$M:$M,DR$2&amp;" d. "&amp;$B30)=0,0,COUNTIF(CORRIDA!$M:$M,$B30&amp;" d. "&amp;DR$2)+COUNTIF(CORRIDA!$M:$M,DR$2&amp;" d. "&amp;$B30)))</f>
        <v>0</v>
      </c>
      <c r="DS30" s="97" t="n">
        <f aca="false">IF($B30=DS$2,0,IF(COUNTIF(CORRIDA!$M:$M,$B30&amp;" d. "&amp;DS$2)+COUNTIF(CORRIDA!$M:$M,DS$2&amp;" d. "&amp;$B30)=0,0,COUNTIF(CORRIDA!$M:$M,$B30&amp;" d. "&amp;DS$2)+COUNTIF(CORRIDA!$M:$M,DS$2&amp;" d. "&amp;$B30)))</f>
        <v>0</v>
      </c>
      <c r="DT30" s="97" t="n">
        <f aca="false">IF($B30=DT$2,0,IF(COUNTIF(CORRIDA!$M:$M,$B30&amp;" d. "&amp;DT$2)+COUNTIF(CORRIDA!$M:$M,DT$2&amp;" d. "&amp;$B30)=0,0,COUNTIF(CORRIDA!$M:$M,$B30&amp;" d. "&amp;DT$2)+COUNTIF(CORRIDA!$M:$M,DT$2&amp;" d. "&amp;$B30)))</f>
        <v>0</v>
      </c>
      <c r="DU30" s="97" t="n">
        <f aca="false">IF($B30=DU$2,0,IF(COUNTIF(CORRIDA!$M:$M,$B30&amp;" d. "&amp;DU$2)+COUNTIF(CORRIDA!$M:$M,DU$2&amp;" d. "&amp;$B30)=0,0,COUNTIF(CORRIDA!$M:$M,$B30&amp;" d. "&amp;DU$2)+COUNTIF(CORRIDA!$M:$M,DU$2&amp;" d. "&amp;$B30)))</f>
        <v>0</v>
      </c>
      <c r="DV30" s="97" t="n">
        <f aca="false">IF($B30=DV$2,0,IF(COUNTIF(CORRIDA!$M:$M,$B30&amp;" d. "&amp;DV$2)+COUNTIF(CORRIDA!$M:$M,DV$2&amp;" d. "&amp;$B30)=0,0,COUNTIF(CORRIDA!$M:$M,$B30&amp;" d. "&amp;DV$2)+COUNTIF(CORRIDA!$M:$M,DV$2&amp;" d. "&amp;$B30)))</f>
        <v>0</v>
      </c>
      <c r="DW30" s="97" t="n">
        <f aca="false">IF($B30=DW$2,0,IF(COUNTIF(CORRIDA!$M:$M,$B30&amp;" d. "&amp;DW$2)+COUNTIF(CORRIDA!$M:$M,DW$2&amp;" d. "&amp;$B30)=0,0,COUNTIF(CORRIDA!$M:$M,$B30&amp;" d. "&amp;DW$2)+COUNTIF(CORRIDA!$M:$M,DW$2&amp;" d. "&amp;$B30)))</f>
        <v>0</v>
      </c>
      <c r="DX30" s="97" t="n">
        <f aca="false">IF($B30=DX$2,0,IF(COUNTIF(CORRIDA!$M:$M,$B30&amp;" d. "&amp;DX$2)+COUNTIF(CORRIDA!$M:$M,DX$2&amp;" d. "&amp;$B30)=0,0,COUNTIF(CORRIDA!$M:$M,$B30&amp;" d. "&amp;DX$2)+COUNTIF(CORRIDA!$M:$M,DX$2&amp;" d. "&amp;$B30)))</f>
        <v>0</v>
      </c>
      <c r="DY30" s="97" t="n">
        <f aca="false">IF($B30=DY$2,0,IF(COUNTIF(CORRIDA!$M:$M,$B30&amp;" d. "&amp;DY$2)+COUNTIF(CORRIDA!$M:$M,DY$2&amp;" d. "&amp;$B30)=0,0,COUNTIF(CORRIDA!$M:$M,$B30&amp;" d. "&amp;DY$2)+COUNTIF(CORRIDA!$M:$M,DY$2&amp;" d. "&amp;$B30)))</f>
        <v>0</v>
      </c>
      <c r="DZ30" s="97" t="n">
        <f aca="false">IF($B30=DZ$2,0,IF(COUNTIF(CORRIDA!$M:$M,$B30&amp;" d. "&amp;DZ$2)+COUNTIF(CORRIDA!$M:$M,DZ$2&amp;" d. "&amp;$B30)=0,0,COUNTIF(CORRIDA!$M:$M,$B30&amp;" d. "&amp;DZ$2)+COUNTIF(CORRIDA!$M:$M,DZ$2&amp;" d. "&amp;$B30)))</f>
        <v>0</v>
      </c>
      <c r="EA30" s="97" t="n">
        <f aca="false">IF($B30=EA$2,0,IF(COUNTIF(CORRIDA!$M:$M,$B30&amp;" d. "&amp;EA$2)+COUNTIF(CORRIDA!$M:$M,EA$2&amp;" d. "&amp;$B30)=0,0,COUNTIF(CORRIDA!$M:$M,$B30&amp;" d. "&amp;EA$2)+COUNTIF(CORRIDA!$M:$M,EA$2&amp;" d. "&amp;$B30)))</f>
        <v>0</v>
      </c>
      <c r="EB30" s="97" t="n">
        <f aca="false">IF($B30=EB$2,0,IF(COUNTIF(CORRIDA!$M:$M,$B30&amp;" d. "&amp;EB$2)+COUNTIF(CORRIDA!$M:$M,EB$2&amp;" d. "&amp;$B30)=0,0,COUNTIF(CORRIDA!$M:$M,$B30&amp;" d. "&amp;EB$2)+COUNTIF(CORRIDA!$M:$M,EB$2&amp;" d. "&amp;$B30)))</f>
        <v>0</v>
      </c>
      <c r="EC30" s="97" t="n">
        <f aca="false">IF($B30=EC$2,0,IF(COUNTIF(CORRIDA!$M:$M,$B30&amp;" d. "&amp;EC$2)+COUNTIF(CORRIDA!$M:$M,EC$2&amp;" d. "&amp;$B30)=0,0,COUNTIF(CORRIDA!$M:$M,$B30&amp;" d. "&amp;EC$2)+COUNTIF(CORRIDA!$M:$M,EC$2&amp;" d. "&amp;$B30)))</f>
        <v>0</v>
      </c>
      <c r="ED30" s="97" t="n">
        <f aca="false">IF($B30=ED$2,0,IF(COUNTIF(CORRIDA!$M:$M,$B30&amp;" d. "&amp;ED$2)+COUNTIF(CORRIDA!$M:$M,ED$2&amp;" d. "&amp;$B30)=0,0,COUNTIF(CORRIDA!$M:$M,$B30&amp;" d. "&amp;ED$2)+COUNTIF(CORRIDA!$M:$M,ED$2&amp;" d. "&amp;$B30)))</f>
        <v>0</v>
      </c>
      <c r="EE30" s="97" t="n">
        <f aca="false">IF($B30=EE$2,0,IF(COUNTIF(CORRIDA!$M:$M,$B30&amp;" d. "&amp;EE$2)+COUNTIF(CORRIDA!$M:$M,EE$2&amp;" d. "&amp;$B30)=0,0,COUNTIF(CORRIDA!$M:$M,$B30&amp;" d. "&amp;EE$2)+COUNTIF(CORRIDA!$M:$M,EE$2&amp;" d. "&amp;$B30)))</f>
        <v>0</v>
      </c>
      <c r="EF30" s="97" t="n">
        <f aca="false">IF($B30=EF$2,0,IF(COUNTIF(CORRIDA!$M:$M,$B30&amp;" d. "&amp;EF$2)+COUNTIF(CORRIDA!$M:$M,EF$2&amp;" d. "&amp;$B30)=0,0,COUNTIF(CORRIDA!$M:$M,$B30&amp;" d. "&amp;EF$2)+COUNTIF(CORRIDA!$M:$M,EF$2&amp;" d. "&amp;$B30)))</f>
        <v>0</v>
      </c>
      <c r="EG30" s="97" t="n">
        <f aca="false">IF($B30=EG$2,0,IF(COUNTIF(CORRIDA!$M:$M,$B30&amp;" d. "&amp;EG$2)+COUNTIF(CORRIDA!$M:$M,EG$2&amp;" d. "&amp;$B30)=0,0,COUNTIF(CORRIDA!$M:$M,$B30&amp;" d. "&amp;EG$2)+COUNTIF(CORRIDA!$M:$M,EG$2&amp;" d. "&amp;$B30)))</f>
        <v>0</v>
      </c>
      <c r="EH30" s="97" t="n">
        <f aca="false">IF($B30=EH$2,0,IF(COUNTIF(CORRIDA!$M:$M,$B30&amp;" d. "&amp;EH$2)+COUNTIF(CORRIDA!$M:$M,EH$2&amp;" d. "&amp;$B30)=0,0,COUNTIF(CORRIDA!$M:$M,$B30&amp;" d. "&amp;EH$2)+COUNTIF(CORRIDA!$M:$M,EH$2&amp;" d. "&amp;$B30)))</f>
        <v>0</v>
      </c>
      <c r="EI30" s="97" t="n">
        <f aca="false">IF($B30=EI$2,0,IF(COUNTIF(CORRIDA!$M:$M,$B30&amp;" d. "&amp;EI$2)+COUNTIF(CORRIDA!$M:$M,EI$2&amp;" d. "&amp;$B30)=0,0,COUNTIF(CORRIDA!$M:$M,$B30&amp;" d. "&amp;EI$2)+COUNTIF(CORRIDA!$M:$M,EI$2&amp;" d. "&amp;$B30)))</f>
        <v>0</v>
      </c>
      <c r="EJ30" s="97" t="n">
        <f aca="false">IF($B30=EJ$2,0,IF(COUNTIF(CORRIDA!$M:$M,$B30&amp;" d. "&amp;EJ$2)+COUNTIF(CORRIDA!$M:$M,EJ$2&amp;" d. "&amp;$B30)=0,0,COUNTIF(CORRIDA!$M:$M,$B30&amp;" d. "&amp;EJ$2)+COUNTIF(CORRIDA!$M:$M,EJ$2&amp;" d. "&amp;$B30)))</f>
        <v>0</v>
      </c>
      <c r="EK30" s="97" t="n">
        <f aca="false">IF($B30=EK$2,0,IF(COUNTIF(CORRIDA!$M:$M,$B30&amp;" d. "&amp;EK$2)+COUNTIF(CORRIDA!$M:$M,EK$2&amp;" d. "&amp;$B30)=0,0,COUNTIF(CORRIDA!$M:$M,$B30&amp;" d. "&amp;EK$2)+COUNTIF(CORRIDA!$M:$M,EK$2&amp;" d. "&amp;$B30)))</f>
        <v>0</v>
      </c>
      <c r="EL30" s="97" t="n">
        <f aca="false">IF($B30=EL$2,0,IF(COUNTIF(CORRIDA!$M:$M,$B30&amp;" d. "&amp;EL$2)+COUNTIF(CORRIDA!$M:$M,EL$2&amp;" d. "&amp;$B30)=0,0,COUNTIF(CORRIDA!$M:$M,$B30&amp;" d. "&amp;EL$2)+COUNTIF(CORRIDA!$M:$M,EL$2&amp;" d. "&amp;$B30)))</f>
        <v>0</v>
      </c>
      <c r="EM30" s="97" t="n">
        <f aca="false">IF($B30=EM$2,0,IF(COUNTIF(CORRIDA!$M:$M,$B30&amp;" d. "&amp;EM$2)+COUNTIF(CORRIDA!$M:$M,EM$2&amp;" d. "&amp;$B30)=0,0,COUNTIF(CORRIDA!$M:$M,$B30&amp;" d. "&amp;EM$2)+COUNTIF(CORRIDA!$M:$M,EM$2&amp;" d. "&amp;$B30)))</f>
        <v>0</v>
      </c>
      <c r="EN30" s="97" t="n">
        <f aca="false">IF($B30=EN$2,0,IF(COUNTIF(CORRIDA!$M:$M,$B30&amp;" d. "&amp;EN$2)+COUNTIF(CORRIDA!$M:$M,EN$2&amp;" d. "&amp;$B30)=0,0,COUNTIF(CORRIDA!$M:$M,$B30&amp;" d. "&amp;EN$2)+COUNTIF(CORRIDA!$M:$M,EN$2&amp;" d. "&amp;$B30)))</f>
        <v>0</v>
      </c>
      <c r="EO30" s="97" t="n">
        <f aca="false">IF($B30=EO$2,0,IF(COUNTIF(CORRIDA!$M:$M,$B30&amp;" d. "&amp;EO$2)+COUNTIF(CORRIDA!$M:$M,EO$2&amp;" d. "&amp;$B30)=0,0,COUNTIF(CORRIDA!$M:$M,$B30&amp;" d. "&amp;EO$2)+COUNTIF(CORRIDA!$M:$M,EO$2&amp;" d. "&amp;$B30)))</f>
        <v>0</v>
      </c>
      <c r="EP30" s="97" t="n">
        <f aca="false">IF($B30=EP$2,0,IF(COUNTIF(CORRIDA!$M:$M,$B30&amp;" d. "&amp;EP$2)+COUNTIF(CORRIDA!$M:$M,EP$2&amp;" d. "&amp;$B30)=0,0,COUNTIF(CORRIDA!$M:$M,$B30&amp;" d. "&amp;EP$2)+COUNTIF(CORRIDA!$M:$M,EP$2&amp;" d. "&amp;$B30)))</f>
        <v>0</v>
      </c>
      <c r="EQ30" s="97" t="n">
        <f aca="false">IF($B30=EQ$2,0,IF(COUNTIF(CORRIDA!$M:$M,$B30&amp;" d. "&amp;EQ$2)+COUNTIF(CORRIDA!$M:$M,EQ$2&amp;" d. "&amp;$B30)=0,0,COUNTIF(CORRIDA!$M:$M,$B30&amp;" d. "&amp;EQ$2)+COUNTIF(CORRIDA!$M:$M,EQ$2&amp;" d. "&amp;$B30)))</f>
        <v>0</v>
      </c>
      <c r="ER30" s="97" t="n">
        <f aca="false">IF($B30=ER$2,0,IF(COUNTIF(CORRIDA!$M:$M,$B30&amp;" d. "&amp;ER$2)+COUNTIF(CORRIDA!$M:$M,ER$2&amp;" d. "&amp;$B30)=0,0,COUNTIF(CORRIDA!$M:$M,$B30&amp;" d. "&amp;ER$2)+COUNTIF(CORRIDA!$M:$M,ER$2&amp;" d. "&amp;$B30)))</f>
        <v>0</v>
      </c>
      <c r="ES30" s="97" t="n">
        <f aca="false">IF($B30=ES$2,0,IF(COUNTIF(CORRIDA!$M:$M,$B30&amp;" d. "&amp;ES$2)+COUNTIF(CORRIDA!$M:$M,ES$2&amp;" d. "&amp;$B30)=0,0,COUNTIF(CORRIDA!$M:$M,$B30&amp;" d. "&amp;ES$2)+COUNTIF(CORRIDA!$M:$M,ES$2&amp;" d. "&amp;$B30)))</f>
        <v>0</v>
      </c>
      <c r="ET30" s="97" t="n">
        <f aca="false">IF($B30=ET$2,0,IF(COUNTIF(CORRIDA!$M:$M,$B30&amp;" d. "&amp;ET$2)+COUNTIF(CORRIDA!$M:$M,ET$2&amp;" d. "&amp;$B30)=0,0,COUNTIF(CORRIDA!$M:$M,$B30&amp;" d. "&amp;ET$2)+COUNTIF(CORRIDA!$M:$M,ET$2&amp;" d. "&amp;$B30)))</f>
        <v>0</v>
      </c>
      <c r="EU30" s="97" t="n">
        <f aca="false">IF($B30=EU$2,0,IF(COUNTIF(CORRIDA!$M:$M,$B30&amp;" d. "&amp;EU$2)+COUNTIF(CORRIDA!$M:$M,EU$2&amp;" d. "&amp;$B30)=0,0,COUNTIF(CORRIDA!$M:$M,$B30&amp;" d. "&amp;EU$2)+COUNTIF(CORRIDA!$M:$M,EU$2&amp;" d. "&amp;$B30)))</f>
        <v>0</v>
      </c>
      <c r="EV30" s="97" t="n">
        <f aca="false">IF($B30=EV$2,0,IF(COUNTIF(CORRIDA!$M:$M,$B30&amp;" d. "&amp;EV$2)+COUNTIF(CORRIDA!$M:$M,EV$2&amp;" d. "&amp;$B30)=0,0,COUNTIF(CORRIDA!$M:$M,$B30&amp;" d. "&amp;EV$2)+COUNTIF(CORRIDA!$M:$M,EV$2&amp;" d. "&amp;$B30)))</f>
        <v>0</v>
      </c>
      <c r="EW30" s="97" t="n">
        <f aca="false">IF($B30=EW$2,0,IF(COUNTIF(CORRIDA!$M:$M,$B30&amp;" d. "&amp;EW$2)+COUNTIF(CORRIDA!$M:$M,EW$2&amp;" d. "&amp;$B30)=0,0,COUNTIF(CORRIDA!$M:$M,$B30&amp;" d. "&amp;EW$2)+COUNTIF(CORRIDA!$M:$M,EW$2&amp;" d. "&amp;$B30)))</f>
        <v>0</v>
      </c>
      <c r="EX30" s="97" t="n">
        <f aca="false">IF($B30=EX$2,0,IF(COUNTIF(CORRIDA!$M:$M,$B30&amp;" d. "&amp;EX$2)+COUNTIF(CORRIDA!$M:$M,EX$2&amp;" d. "&amp;$B30)=0,0,COUNTIF(CORRIDA!$M:$M,$B30&amp;" d. "&amp;EX$2)+COUNTIF(CORRIDA!$M:$M,EX$2&amp;" d. "&amp;$B30)))</f>
        <v>0</v>
      </c>
      <c r="EY30" s="97" t="n">
        <f aca="false">IF($B30=EY$2,0,IF(COUNTIF(CORRIDA!$M:$M,$B30&amp;" d. "&amp;EY$2)+COUNTIF(CORRIDA!$M:$M,EY$2&amp;" d. "&amp;$B30)=0,0,COUNTIF(CORRIDA!$M:$M,$B30&amp;" d. "&amp;EY$2)+COUNTIF(CORRIDA!$M:$M,EY$2&amp;" d. "&amp;$B30)))</f>
        <v>0</v>
      </c>
      <c r="EZ30" s="97" t="n">
        <f aca="false">IF($B30=EZ$2,0,IF(COUNTIF(CORRIDA!$M:$M,$B30&amp;" d. "&amp;EZ$2)+COUNTIF(CORRIDA!$M:$M,EZ$2&amp;" d. "&amp;$B30)=0,0,COUNTIF(CORRIDA!$M:$M,$B30&amp;" d. "&amp;EZ$2)+COUNTIF(CORRIDA!$M:$M,EZ$2&amp;" d. "&amp;$B30)))</f>
        <v>0</v>
      </c>
      <c r="FA30" s="97" t="n">
        <f aca="false">IF($B30=FA$2,0,IF(COUNTIF(CORRIDA!$M:$M,$B30&amp;" d. "&amp;FA$2)+COUNTIF(CORRIDA!$M:$M,FA$2&amp;" d. "&amp;$B30)=0,0,COUNTIF(CORRIDA!$M:$M,$B30&amp;" d. "&amp;FA$2)+COUNTIF(CORRIDA!$M:$M,FA$2&amp;" d. "&amp;$B30)))</f>
        <v>0</v>
      </c>
      <c r="FB30" s="97" t="n">
        <f aca="false">IF($B30=FB$2,0,IF(COUNTIF(CORRIDA!$M:$M,$B30&amp;" d. "&amp;FB$2)+COUNTIF(CORRIDA!$M:$M,FB$2&amp;" d. "&amp;$B30)=0,0,COUNTIF(CORRIDA!$M:$M,$B30&amp;" d. "&amp;FB$2)+COUNTIF(CORRIDA!$M:$M,FB$2&amp;" d. "&amp;$B30)))</f>
        <v>0</v>
      </c>
      <c r="FC30" s="97" t="n">
        <f aca="false">IF($B30=FC$2,0,IF(COUNTIF(CORRIDA!$M:$M,$B30&amp;" d. "&amp;FC$2)+COUNTIF(CORRIDA!$M:$M,FC$2&amp;" d. "&amp;$B30)=0,0,COUNTIF(CORRIDA!$M:$M,$B30&amp;" d. "&amp;FC$2)+COUNTIF(CORRIDA!$M:$M,FC$2&amp;" d. "&amp;$B30)))</f>
        <v>0</v>
      </c>
      <c r="FD30" s="97" t="n">
        <f aca="false">IF($B30=FD$2,0,IF(COUNTIF(CORRIDA!$M:$M,$B30&amp;" d. "&amp;FD$2)+COUNTIF(CORRIDA!$M:$M,FD$2&amp;" d. "&amp;$B30)=0,0,COUNTIF(CORRIDA!$M:$M,$B30&amp;" d. "&amp;FD$2)+COUNTIF(CORRIDA!$M:$M,FD$2&amp;" d. "&amp;$B30)))</f>
        <v>0</v>
      </c>
      <c r="FE30" s="97" t="n">
        <f aca="false">IF($B30=FE$2,0,IF(COUNTIF(CORRIDA!$M:$M,$B30&amp;" d. "&amp;FE$2)+COUNTIF(CORRIDA!$M:$M,FE$2&amp;" d. "&amp;$B30)=0,0,COUNTIF(CORRIDA!$M:$M,$B30&amp;" d. "&amp;FE$2)+COUNTIF(CORRIDA!$M:$M,FE$2&amp;" d. "&amp;$B30)))</f>
        <v>0</v>
      </c>
      <c r="FF30" s="97" t="n">
        <f aca="false">IF($B30=FF$2,0,IF(COUNTIF(CORRIDA!$M:$M,$B30&amp;" d. "&amp;FF$2)+COUNTIF(CORRIDA!$M:$M,FF$2&amp;" d. "&amp;$B30)=0,0,COUNTIF(CORRIDA!$M:$M,$B30&amp;" d. "&amp;FF$2)+COUNTIF(CORRIDA!$M:$M,FF$2&amp;" d. "&amp;$B30)))</f>
        <v>0</v>
      </c>
      <c r="FG30" s="89" t="n">
        <f aca="false">SUM(DI30:EW30)</f>
        <v>0</v>
      </c>
      <c r="FH30" s="94"/>
      <c r="FI30" s="87" t="str">
        <f aca="false">BE30</f>
        <v>Odair</v>
      </c>
      <c r="FJ30" s="95" t="n">
        <f aca="false">COUNTIF(BF30:DC30,"&gt;0")</f>
        <v>0</v>
      </c>
      <c r="FK30" s="95" t="e">
        <f aca="false">AVERAGE(BF30:DC30)</f>
        <v>#DIV/0!</v>
      </c>
      <c r="FL30" s="95" t="e">
        <f aca="false">_xlfn.STDEV.P(BF30:DC30)</f>
        <v>#DIV/0!</v>
      </c>
    </row>
    <row r="31" customFormat="false" ht="12.75" hidden="false" customHeight="false" outlineLevel="0" collapsed="false">
      <c r="B31" s="87" t="str">
        <f aca="false">INTRO!B31</f>
        <v>Oswald</v>
      </c>
      <c r="C31" s="88" t="str">
        <f aca="false">IF($B31=C$2,"-",IF(COUNTIF(CORRIDA!$M:$M,$B31&amp;" d. "&amp;C$2)=0,"",COUNTIF(CORRIDA!$M:$M,$B31&amp;" d. "&amp;C$2)))</f>
        <v/>
      </c>
      <c r="D31" s="88" t="str">
        <f aca="false">IF($B31=D$2,"-",IF(COUNTIF(CORRIDA!$M:$M,$B31&amp;" d. "&amp;D$2)=0,"",COUNTIF(CORRIDA!$M:$M,$B31&amp;" d. "&amp;D$2)))</f>
        <v/>
      </c>
      <c r="E31" s="88" t="str">
        <f aca="false">IF($B31=E$2,"-",IF(COUNTIF(CORRIDA!$M:$M,$B31&amp;" d. "&amp;E$2)=0,"",COUNTIF(CORRIDA!$M:$M,$B31&amp;" d. "&amp;E$2)))</f>
        <v/>
      </c>
      <c r="F31" s="88" t="str">
        <f aca="false">IF($B31=F$2,"-",IF(COUNTIF(CORRIDA!$M:$M,$B31&amp;" d. "&amp;F$2)=0,"",COUNTIF(CORRIDA!$M:$M,$B31&amp;" d. "&amp;F$2)))</f>
        <v/>
      </c>
      <c r="G31" s="88" t="str">
        <f aca="false">IF($B31=G$2,"-",IF(COUNTIF(CORRIDA!$M:$M,$B31&amp;" d. "&amp;G$2)=0,"",COUNTIF(CORRIDA!$M:$M,$B31&amp;" d. "&amp;G$2)))</f>
        <v/>
      </c>
      <c r="H31" s="88" t="str">
        <f aca="false">IF($B31=H$2,"-",IF(COUNTIF(CORRIDA!$M:$M,$B31&amp;" d. "&amp;H$2)=0,"",COUNTIF(CORRIDA!$M:$M,$B31&amp;" d. "&amp;H$2)))</f>
        <v/>
      </c>
      <c r="I31" s="88" t="str">
        <f aca="false">IF($B31=I$2,"-",IF(COUNTIF(CORRIDA!$M:$M,$B31&amp;" d. "&amp;I$2)=0,"",COUNTIF(CORRIDA!$M:$M,$B31&amp;" d. "&amp;I$2)))</f>
        <v/>
      </c>
      <c r="J31" s="88" t="str">
        <f aca="false">IF($B31=J$2,"-",IF(COUNTIF(CORRIDA!$M:$M,$B31&amp;" d. "&amp;J$2)=0,"",COUNTIF(CORRIDA!$M:$M,$B31&amp;" d. "&amp;J$2)))</f>
        <v/>
      </c>
      <c r="K31" s="88" t="str">
        <f aca="false">IF($B31=K$2,"-",IF(COUNTIF(CORRIDA!$M:$M,$B31&amp;" d. "&amp;K$2)=0,"",COUNTIF(CORRIDA!$M:$M,$B31&amp;" d. "&amp;K$2)))</f>
        <v/>
      </c>
      <c r="L31" s="88" t="str">
        <f aca="false">IF($B31=L$2,"-",IF(COUNTIF(CORRIDA!$M:$M,$B31&amp;" d. "&amp;L$2)=0,"",COUNTIF(CORRIDA!$M:$M,$B31&amp;" d. "&amp;L$2)))</f>
        <v/>
      </c>
      <c r="M31" s="88" t="str">
        <f aca="false">IF($B31=M$2,"-",IF(COUNTIF(CORRIDA!$M:$M,$B31&amp;" d. "&amp;M$2)=0,"",COUNTIF(CORRIDA!$M:$M,$B31&amp;" d. "&amp;M$2)))</f>
        <v/>
      </c>
      <c r="N31" s="88" t="n">
        <f aca="false">IF($B31=N$2,"-",IF(COUNTIF(CORRIDA!$M:$M,$B31&amp;" d. "&amp;N$2)=0,"",COUNTIF(CORRIDA!$M:$M,$B31&amp;" d. "&amp;N$2)))</f>
        <v>1</v>
      </c>
      <c r="O31" s="88" t="str">
        <f aca="false">IF($B31=O$2,"-",IF(COUNTIF(CORRIDA!$M:$M,$B31&amp;" d. "&amp;O$2)=0,"",COUNTIF(CORRIDA!$M:$M,$B31&amp;" d. "&amp;O$2)))</f>
        <v/>
      </c>
      <c r="P31" s="88" t="str">
        <f aca="false">IF($B31=P$2,"-",IF(COUNTIF(CORRIDA!$M:$M,$B31&amp;" d. "&amp;P$2)=0,"",COUNTIF(CORRIDA!$M:$M,$B31&amp;" d. "&amp;P$2)))</f>
        <v/>
      </c>
      <c r="Q31" s="88" t="str">
        <f aca="false">IF($B31=Q$2,"-",IF(COUNTIF(CORRIDA!$M:$M,$B31&amp;" d. "&amp;Q$2)=0,"",COUNTIF(CORRIDA!$M:$M,$B31&amp;" d. "&amp;Q$2)))</f>
        <v/>
      </c>
      <c r="R31" s="88" t="str">
        <f aca="false">IF($B31=R$2,"-",IF(COUNTIF(CORRIDA!$M:$M,$B31&amp;" d. "&amp;R$2)=0,"",COUNTIF(CORRIDA!$M:$M,$B31&amp;" d. "&amp;R$2)))</f>
        <v/>
      </c>
      <c r="S31" s="88" t="n">
        <f aca="false">IF($B31=S$2,"-",IF(COUNTIF(CORRIDA!$M:$M,$B31&amp;" d. "&amp;S$2)=0,"",COUNTIF(CORRIDA!$M:$M,$B31&amp;" d. "&amp;S$2)))</f>
        <v>1</v>
      </c>
      <c r="T31" s="88" t="str">
        <f aca="false">IF($B31=T$2,"-",IF(COUNTIF(CORRIDA!$M:$M,$B31&amp;" d. "&amp;T$2)=0,"",COUNTIF(CORRIDA!$M:$M,$B31&amp;" d. "&amp;T$2)))</f>
        <v/>
      </c>
      <c r="U31" s="88" t="str">
        <f aca="false">IF($B31=U$2,"-",IF(COUNTIF(CORRIDA!$M:$M,$B31&amp;" d. "&amp;U$2)=0,"",COUNTIF(CORRIDA!$M:$M,$B31&amp;" d. "&amp;U$2)))</f>
        <v/>
      </c>
      <c r="V31" s="88" t="str">
        <f aca="false">IF($B31=V$2,"-",IF(COUNTIF(CORRIDA!$M:$M,$B31&amp;" d. "&amp;V$2)=0,"",COUNTIF(CORRIDA!$M:$M,$B31&amp;" d. "&amp;V$2)))</f>
        <v/>
      </c>
      <c r="W31" s="88" t="str">
        <f aca="false">IF($B31=W$2,"-",IF(COUNTIF(CORRIDA!$M:$M,$B31&amp;" d. "&amp;W$2)=0,"",COUNTIF(CORRIDA!$M:$M,$B31&amp;" d. "&amp;W$2)))</f>
        <v/>
      </c>
      <c r="X31" s="88" t="str">
        <f aca="false">IF($B31=X$2,"-",IF(COUNTIF(CORRIDA!$M:$M,$B31&amp;" d. "&amp;X$2)=0,"",COUNTIF(CORRIDA!$M:$M,$B31&amp;" d. "&amp;X$2)))</f>
        <v/>
      </c>
      <c r="Y31" s="88" t="str">
        <f aca="false">IF($B31=Y$2,"-",IF(COUNTIF(CORRIDA!$M:$M,$B31&amp;" d. "&amp;Y$2)=0,"",COUNTIF(CORRIDA!$M:$M,$B31&amp;" d. "&amp;Y$2)))</f>
        <v/>
      </c>
      <c r="Z31" s="88" t="str">
        <f aca="false">IF($B31=Z$2,"-",IF(COUNTIF(CORRIDA!$M:$M,$B31&amp;" d. "&amp;Z$2)=0,"",COUNTIF(CORRIDA!$M:$M,$B31&amp;" d. "&amp;Z$2)))</f>
        <v/>
      </c>
      <c r="AA31" s="88" t="str">
        <f aca="false">IF($B31=AA$2,"-",IF(COUNTIF(CORRIDA!$M:$M,$B31&amp;" d. "&amp;AA$2)=0,"",COUNTIF(CORRIDA!$M:$M,$B31&amp;" d. "&amp;AA$2)))</f>
        <v/>
      </c>
      <c r="AB31" s="88" t="str">
        <f aca="false">IF($B31=AB$2,"-",IF(COUNTIF(CORRIDA!$M:$M,$B31&amp;" d. "&amp;AB$2)=0,"",COUNTIF(CORRIDA!$M:$M,$B31&amp;" d. "&amp;AB$2)))</f>
        <v/>
      </c>
      <c r="AC31" s="88" t="str">
        <f aca="false">IF($B31=AC$2,"-",IF(COUNTIF(CORRIDA!$M:$M,$B31&amp;" d. "&amp;AC$2)=0,"",COUNTIF(CORRIDA!$M:$M,$B31&amp;" d. "&amp;AC$2)))</f>
        <v/>
      </c>
      <c r="AD31" s="88" t="str">
        <f aca="false">IF($B31=AD$2,"-",IF(COUNTIF(CORRIDA!$M:$M,$B31&amp;" d. "&amp;AD$2)=0,"",COUNTIF(CORRIDA!$M:$M,$B31&amp;" d. "&amp;AD$2)))</f>
        <v/>
      </c>
      <c r="AE31" s="88" t="str">
        <f aca="false">IF($B31=AE$2,"-",IF(COUNTIF(CORRIDA!$M:$M,$B31&amp;" d. "&amp;AE$2)=0,"",COUNTIF(CORRIDA!$M:$M,$B31&amp;" d. "&amp;AE$2)))</f>
        <v>-</v>
      </c>
      <c r="AF31" s="88" t="str">
        <f aca="false">IF($B31=AF$2,"-",IF(COUNTIF(CORRIDA!$M:$M,$B31&amp;" d. "&amp;AF$2)=0,"",COUNTIF(CORRIDA!$M:$M,$B31&amp;" d. "&amp;AF$2)))</f>
        <v/>
      </c>
      <c r="AG31" s="88" t="str">
        <f aca="false">IF($B31=AG$2,"-",IF(COUNTIF(CORRIDA!$M:$M,$B31&amp;" d. "&amp;AG$2)=0,"",COUNTIF(CORRIDA!$M:$M,$B31&amp;" d. "&amp;AG$2)))</f>
        <v/>
      </c>
      <c r="AH31" s="88" t="str">
        <f aca="false">IF($B31=AH$2,"-",IF(COUNTIF(CORRIDA!$M:$M,$B31&amp;" d. "&amp;AH$2)=0,"",COUNTIF(CORRIDA!$M:$M,$B31&amp;" d. "&amp;AH$2)))</f>
        <v/>
      </c>
      <c r="AI31" s="88" t="n">
        <f aca="false">IF($B31=AI$2,"-",IF(COUNTIF(CORRIDA!$M:$M,$B31&amp;" d. "&amp;AI$2)=0,"",COUNTIF(CORRIDA!$M:$M,$B31&amp;" d. "&amp;AI$2)))</f>
        <v>1</v>
      </c>
      <c r="AJ31" s="88" t="str">
        <f aca="false">IF($B31=AJ$2,"-",IF(COUNTIF(CORRIDA!$M:$M,$B31&amp;" d. "&amp;AJ$2)=0,"",COUNTIF(CORRIDA!$M:$M,$B31&amp;" d. "&amp;AJ$2)))</f>
        <v/>
      </c>
      <c r="AK31" s="88" t="str">
        <f aca="false">IF($B31=AK$2,"-",IF(COUNTIF(CORRIDA!$M:$M,$B31&amp;" d. "&amp;AK$2)=0,"",COUNTIF(CORRIDA!$M:$M,$B31&amp;" d. "&amp;AK$2)))</f>
        <v/>
      </c>
      <c r="AL31" s="88" t="str">
        <f aca="false">IF($B31=AL$2,"-",IF(COUNTIF(CORRIDA!$M:$M,$B31&amp;" d. "&amp;AL$2)=0,"",COUNTIF(CORRIDA!$M:$M,$B31&amp;" d. "&amp;AL$2)))</f>
        <v/>
      </c>
      <c r="AM31" s="88" t="str">
        <f aca="false">IF($B31=AM$2,"-",IF(COUNTIF(CORRIDA!$M:$M,$B31&amp;" d. "&amp;AM$2)=0,"",COUNTIF(CORRIDA!$M:$M,$B31&amp;" d. "&amp;AM$2)))</f>
        <v/>
      </c>
      <c r="AN31" s="88" t="str">
        <f aca="false">IF($B31=AN$2,"-",IF(COUNTIF(CORRIDA!$M:$M,$B31&amp;" d. "&amp;AN$2)=0,"",COUNTIF(CORRIDA!$M:$M,$B31&amp;" d. "&amp;AN$2)))</f>
        <v/>
      </c>
      <c r="AO31" s="88" t="str">
        <f aca="false">IF($B31=AO$2,"-",IF(COUNTIF(CORRIDA!$M:$M,$B31&amp;" d. "&amp;AO$2)=0,"",COUNTIF(CORRIDA!$M:$M,$B31&amp;" d. "&amp;AO$2)))</f>
        <v/>
      </c>
      <c r="AP31" s="88" t="str">
        <f aca="false">IF($B31=AP$2,"-",IF(COUNTIF(CORRIDA!$M:$M,$B31&amp;" d. "&amp;AP$2)=0,"",COUNTIF(CORRIDA!$M:$M,$B31&amp;" d. "&amp;AP$2)))</f>
        <v/>
      </c>
      <c r="AQ31" s="88" t="str">
        <f aca="false">IF($B31=AQ$2,"-",IF(COUNTIF(CORRIDA!$M:$M,$B31&amp;" d. "&amp;AQ$2)=0,"",COUNTIF(CORRIDA!$M:$M,$B31&amp;" d. "&amp;AQ$2)))</f>
        <v/>
      </c>
      <c r="AR31" s="88" t="str">
        <f aca="false">IF($B31=AR$2,"-",IF(COUNTIF(CORRIDA!$M:$M,$B31&amp;" d. "&amp;AR$2)=0,"",COUNTIF(CORRIDA!$M:$M,$B31&amp;" d. "&amp;AR$2)))</f>
        <v/>
      </c>
      <c r="AS31" s="88" t="str">
        <f aca="false">IF($B31=AS$2,"-",IF(COUNTIF(CORRIDA!$M:$M,$B31&amp;" d. "&amp;AS$2)=0,"",COUNTIF(CORRIDA!$M:$M,$B31&amp;" d. "&amp;AS$2)))</f>
        <v/>
      </c>
      <c r="AT31" s="88" t="str">
        <f aca="false">IF($B31=AT$2,"-",IF(COUNTIF(CORRIDA!$M:$M,$B31&amp;" d. "&amp;AT$2)=0,"",COUNTIF(CORRIDA!$M:$M,$B31&amp;" d. "&amp;AT$2)))</f>
        <v/>
      </c>
      <c r="AU31" s="88" t="str">
        <f aca="false">IF($B31=AU$2,"-",IF(COUNTIF(CORRIDA!$M:$M,$B31&amp;" d. "&amp;AU$2)=0,"",COUNTIF(CORRIDA!$M:$M,$B31&amp;" d. "&amp;AU$2)))</f>
        <v/>
      </c>
      <c r="AV31" s="88" t="str">
        <f aca="false">IF($B31=AV$2,"-",IF(COUNTIF(CORRIDA!$M:$M,$B31&amp;" d. "&amp;AV$2)=0,"",COUNTIF(CORRIDA!$M:$M,$B31&amp;" d. "&amp;AV$2)))</f>
        <v/>
      </c>
      <c r="AW31" s="88" t="str">
        <f aca="false">IF($B31=AW$2,"-",IF(COUNTIF(CORRIDA!$M:$M,$B31&amp;" d. "&amp;AW$2)=0,"",COUNTIF(CORRIDA!$M:$M,$B31&amp;" d. "&amp;AW$2)))</f>
        <v/>
      </c>
      <c r="AX31" s="88" t="n">
        <f aca="false">IF($B31=AX$2,"-",IF(COUNTIF(CORRIDA!$M:$M,$B31&amp;" d. "&amp;AX$2)=0,"",COUNTIF(CORRIDA!$M:$M,$B31&amp;" d. "&amp;AX$2)))</f>
        <v>1</v>
      </c>
      <c r="AY31" s="88" t="str">
        <f aca="false">IF($B31=AY$2,"-",IF(COUNTIF(CORRIDA!$M:$M,$B31&amp;" d. "&amp;AY$2)=0,"",COUNTIF(CORRIDA!$M:$M,$B31&amp;" d. "&amp;AY$2)))</f>
        <v/>
      </c>
      <c r="AZ31" s="88" t="str">
        <f aca="false">IF($B31=AZ$2,"-",IF(COUNTIF(CORRIDA!$M:$M,$B31&amp;" d. "&amp;AZ$2)=0,"",COUNTIF(CORRIDA!$M:$M,$B31&amp;" d. "&amp;AZ$2)))</f>
        <v/>
      </c>
      <c r="BA31" s="89" t="n">
        <f aca="false">SUM(C31:AZ31)</f>
        <v>4</v>
      </c>
      <c r="BE31" s="87" t="str">
        <f aca="false">B31</f>
        <v>Oswald</v>
      </c>
      <c r="BF31" s="90" t="str">
        <f aca="false">IF($B31=BF$2,"-",IF(COUNTIF(CORRIDA!$M:$M,$B31&amp;" d. "&amp;BF$2)+COUNTIF(CORRIDA!$M:$M,BF$2&amp;" d. "&amp;$B31)=0,"",COUNTIF(CORRIDA!$M:$M,$B31&amp;" d. "&amp;BF$2)+COUNTIF(CORRIDA!$M:$M,BF$2&amp;" d. "&amp;$B31)))</f>
        <v/>
      </c>
      <c r="BG31" s="90" t="str">
        <f aca="false">IF($B31=BG$2,"-",IF(COUNTIF(CORRIDA!$M:$M,$B31&amp;" d. "&amp;BG$2)+COUNTIF(CORRIDA!$M:$M,BG$2&amp;" d. "&amp;$B31)=0,"",COUNTIF(CORRIDA!$M:$M,$B31&amp;" d. "&amp;BG$2)+COUNTIF(CORRIDA!$M:$M,BG$2&amp;" d. "&amp;$B31)))</f>
        <v/>
      </c>
      <c r="BH31" s="90" t="str">
        <f aca="false">IF($B31=BH$2,"-",IF(COUNTIF(CORRIDA!$M:$M,$B31&amp;" d. "&amp;BH$2)+COUNTIF(CORRIDA!$M:$M,BH$2&amp;" d. "&amp;$B31)=0,"",COUNTIF(CORRIDA!$M:$M,$B31&amp;" d. "&amp;BH$2)+COUNTIF(CORRIDA!$M:$M,BH$2&amp;" d. "&amp;$B31)))</f>
        <v/>
      </c>
      <c r="BI31" s="90" t="n">
        <f aca="false">IF($B31=BI$2,"-",IF(COUNTIF(CORRIDA!$M:$M,$B31&amp;" d. "&amp;BI$2)+COUNTIF(CORRIDA!$M:$M,BI$2&amp;" d. "&amp;$B31)=0,"",COUNTIF(CORRIDA!$M:$M,$B31&amp;" d. "&amp;BI$2)+COUNTIF(CORRIDA!$M:$M,BI$2&amp;" d. "&amp;$B31)))</f>
        <v>1</v>
      </c>
      <c r="BJ31" s="90" t="str">
        <f aca="false">IF($B31=BJ$2,"-",IF(COUNTIF(CORRIDA!$M:$M,$B31&amp;" d. "&amp;BJ$2)+COUNTIF(CORRIDA!$M:$M,BJ$2&amp;" d. "&amp;$B31)=0,"",COUNTIF(CORRIDA!$M:$M,$B31&amp;" d. "&amp;BJ$2)+COUNTIF(CORRIDA!$M:$M,BJ$2&amp;" d. "&amp;$B31)))</f>
        <v/>
      </c>
      <c r="BK31" s="90" t="str">
        <f aca="false">IF($B31=BK$2,"-",IF(COUNTIF(CORRIDA!$M:$M,$B31&amp;" d. "&amp;BK$2)+COUNTIF(CORRIDA!$M:$M,BK$2&amp;" d. "&amp;$B31)=0,"",COUNTIF(CORRIDA!$M:$M,$B31&amp;" d. "&amp;BK$2)+COUNTIF(CORRIDA!$M:$M,BK$2&amp;" d. "&amp;$B31)))</f>
        <v/>
      </c>
      <c r="BL31" s="90" t="str">
        <f aca="false">IF($B31=BL$2,"-",IF(COUNTIF(CORRIDA!$M:$M,$B31&amp;" d. "&amp;BL$2)+COUNTIF(CORRIDA!$M:$M,BL$2&amp;" d. "&amp;$B31)=0,"",COUNTIF(CORRIDA!$M:$M,$B31&amp;" d. "&amp;BL$2)+COUNTIF(CORRIDA!$M:$M,BL$2&amp;" d. "&amp;$B31)))</f>
        <v/>
      </c>
      <c r="BM31" s="90" t="str">
        <f aca="false">IF($B31=BM$2,"-",IF(COUNTIF(CORRIDA!$M:$M,$B31&amp;" d. "&amp;BM$2)+COUNTIF(CORRIDA!$M:$M,BM$2&amp;" d. "&amp;$B31)=0,"",COUNTIF(CORRIDA!$M:$M,$B31&amp;" d. "&amp;BM$2)+COUNTIF(CORRIDA!$M:$M,BM$2&amp;" d. "&amp;$B31)))</f>
        <v/>
      </c>
      <c r="BN31" s="90" t="str">
        <f aca="false">IF($B31=BN$2,"-",IF(COUNTIF(CORRIDA!$M:$M,$B31&amp;" d. "&amp;BN$2)+COUNTIF(CORRIDA!$M:$M,BN$2&amp;" d. "&amp;$B31)=0,"",COUNTIF(CORRIDA!$M:$M,$B31&amp;" d. "&amp;BN$2)+COUNTIF(CORRIDA!$M:$M,BN$2&amp;" d. "&amp;$B31)))</f>
        <v/>
      </c>
      <c r="BO31" s="90" t="str">
        <f aca="false">IF($B31=BO$2,"-",IF(COUNTIF(CORRIDA!$M:$M,$B31&amp;" d. "&amp;BO$2)+COUNTIF(CORRIDA!$M:$M,BO$2&amp;" d. "&amp;$B31)=0,"",COUNTIF(CORRIDA!$M:$M,$B31&amp;" d. "&amp;BO$2)+COUNTIF(CORRIDA!$M:$M,BO$2&amp;" d. "&amp;$B31)))</f>
        <v/>
      </c>
      <c r="BP31" s="90" t="str">
        <f aca="false">IF($B31=BP$2,"-",IF(COUNTIF(CORRIDA!$M:$M,$B31&amp;" d. "&amp;BP$2)+COUNTIF(CORRIDA!$M:$M,BP$2&amp;" d. "&amp;$B31)=0,"",COUNTIF(CORRIDA!$M:$M,$B31&amp;" d. "&amp;BP$2)+COUNTIF(CORRIDA!$M:$M,BP$2&amp;" d. "&amp;$B31)))</f>
        <v/>
      </c>
      <c r="BQ31" s="90" t="n">
        <f aca="false">IF($B31=BQ$2,"-",IF(COUNTIF(CORRIDA!$M:$M,$B31&amp;" d. "&amp;BQ$2)+COUNTIF(CORRIDA!$M:$M,BQ$2&amp;" d. "&amp;$B31)=0,"",COUNTIF(CORRIDA!$M:$M,$B31&amp;" d. "&amp;BQ$2)+COUNTIF(CORRIDA!$M:$M,BQ$2&amp;" d. "&amp;$B31)))</f>
        <v>1</v>
      </c>
      <c r="BR31" s="90" t="str">
        <f aca="false">IF($B31=BR$2,"-",IF(COUNTIF(CORRIDA!$M:$M,$B31&amp;" d. "&amp;BR$2)+COUNTIF(CORRIDA!$M:$M,BR$2&amp;" d. "&amp;$B31)=0,"",COUNTIF(CORRIDA!$M:$M,$B31&amp;" d. "&amp;BR$2)+COUNTIF(CORRIDA!$M:$M,BR$2&amp;" d. "&amp;$B31)))</f>
        <v/>
      </c>
      <c r="BS31" s="90" t="str">
        <f aca="false">IF($B31=BS$2,"-",IF(COUNTIF(CORRIDA!$M:$M,$B31&amp;" d. "&amp;BS$2)+COUNTIF(CORRIDA!$M:$M,BS$2&amp;" d. "&amp;$B31)=0,"",COUNTIF(CORRIDA!$M:$M,$B31&amp;" d. "&amp;BS$2)+COUNTIF(CORRIDA!$M:$M,BS$2&amp;" d. "&amp;$B31)))</f>
        <v/>
      </c>
      <c r="BT31" s="90" t="str">
        <f aca="false">IF($B31=BT$2,"-",IF(COUNTIF(CORRIDA!$M:$M,$B31&amp;" d. "&amp;BT$2)+COUNTIF(CORRIDA!$M:$M,BT$2&amp;" d. "&amp;$B31)=0,"",COUNTIF(CORRIDA!$M:$M,$B31&amp;" d. "&amp;BT$2)+COUNTIF(CORRIDA!$M:$M,BT$2&amp;" d. "&amp;$B31)))</f>
        <v/>
      </c>
      <c r="BU31" s="90" t="str">
        <f aca="false">IF($B31=BU$2,"-",IF(COUNTIF(CORRIDA!$M:$M,$B31&amp;" d. "&amp;BU$2)+COUNTIF(CORRIDA!$M:$M,BU$2&amp;" d. "&amp;$B31)=0,"",COUNTIF(CORRIDA!$M:$M,$B31&amp;" d. "&amp;BU$2)+COUNTIF(CORRIDA!$M:$M,BU$2&amp;" d. "&amp;$B31)))</f>
        <v/>
      </c>
      <c r="BV31" s="90" t="n">
        <f aca="false">IF($B31=BV$2,"-",IF(COUNTIF(CORRIDA!$M:$M,$B31&amp;" d. "&amp;BV$2)+COUNTIF(CORRIDA!$M:$M,BV$2&amp;" d. "&amp;$B31)=0,"",COUNTIF(CORRIDA!$M:$M,$B31&amp;" d. "&amp;BV$2)+COUNTIF(CORRIDA!$M:$M,BV$2&amp;" d. "&amp;$B31)))</f>
        <v>2</v>
      </c>
      <c r="BW31" s="90" t="str">
        <f aca="false">IF($B31=BW$2,"-",IF(COUNTIF(CORRIDA!$M:$M,$B31&amp;" d. "&amp;BW$2)+COUNTIF(CORRIDA!$M:$M,BW$2&amp;" d. "&amp;$B31)=0,"",COUNTIF(CORRIDA!$M:$M,$B31&amp;" d. "&amp;BW$2)+COUNTIF(CORRIDA!$M:$M,BW$2&amp;" d. "&amp;$B31)))</f>
        <v/>
      </c>
      <c r="BX31" s="90" t="str">
        <f aca="false">IF($B31=BX$2,"-",IF(COUNTIF(CORRIDA!$M:$M,$B31&amp;" d. "&amp;BX$2)+COUNTIF(CORRIDA!$M:$M,BX$2&amp;" d. "&amp;$B31)=0,"",COUNTIF(CORRIDA!$M:$M,$B31&amp;" d. "&amp;BX$2)+COUNTIF(CORRIDA!$M:$M,BX$2&amp;" d. "&amp;$B31)))</f>
        <v/>
      </c>
      <c r="BY31" s="90" t="str">
        <f aca="false">IF($B31=BY$2,"-",IF(COUNTIF(CORRIDA!$M:$M,$B31&amp;" d. "&amp;BY$2)+COUNTIF(CORRIDA!$M:$M,BY$2&amp;" d. "&amp;$B31)=0,"",COUNTIF(CORRIDA!$M:$M,$B31&amp;" d. "&amp;BY$2)+COUNTIF(CORRIDA!$M:$M,BY$2&amp;" d. "&amp;$B31)))</f>
        <v/>
      </c>
      <c r="BZ31" s="90" t="str">
        <f aca="false">IF($B31=BZ$2,"-",IF(COUNTIF(CORRIDA!$M:$M,$B31&amp;" d. "&amp;BZ$2)+COUNTIF(CORRIDA!$M:$M,BZ$2&amp;" d. "&amp;$B31)=0,"",COUNTIF(CORRIDA!$M:$M,$B31&amp;" d. "&amp;BZ$2)+COUNTIF(CORRIDA!$M:$M,BZ$2&amp;" d. "&amp;$B31)))</f>
        <v/>
      </c>
      <c r="CA31" s="90" t="str">
        <f aca="false">IF($B31=CA$2,"-",IF(COUNTIF(CORRIDA!$M:$M,$B31&amp;" d. "&amp;CA$2)+COUNTIF(CORRIDA!$M:$M,CA$2&amp;" d. "&amp;$B31)=0,"",COUNTIF(CORRIDA!$M:$M,$B31&amp;" d. "&amp;CA$2)+COUNTIF(CORRIDA!$M:$M,CA$2&amp;" d. "&amp;$B31)))</f>
        <v/>
      </c>
      <c r="CB31" s="90" t="str">
        <f aca="false">IF($B31=CB$2,"-",IF(COUNTIF(CORRIDA!$M:$M,$B31&amp;" d. "&amp;CB$2)+COUNTIF(CORRIDA!$M:$M,CB$2&amp;" d. "&amp;$B31)=0,"",COUNTIF(CORRIDA!$M:$M,$B31&amp;" d. "&amp;CB$2)+COUNTIF(CORRIDA!$M:$M,CB$2&amp;" d. "&amp;$B31)))</f>
        <v/>
      </c>
      <c r="CC31" s="90" t="str">
        <f aca="false">IF($B31=CC$2,"-",IF(COUNTIF(CORRIDA!$M:$M,$B31&amp;" d. "&amp;CC$2)+COUNTIF(CORRIDA!$M:$M,CC$2&amp;" d. "&amp;$B31)=0,"",COUNTIF(CORRIDA!$M:$M,$B31&amp;" d. "&amp;CC$2)+COUNTIF(CORRIDA!$M:$M,CC$2&amp;" d. "&amp;$B31)))</f>
        <v/>
      </c>
      <c r="CD31" s="90" t="str">
        <f aca="false">IF($B31=CD$2,"-",IF(COUNTIF(CORRIDA!$M:$M,$B31&amp;" d. "&amp;CD$2)+COUNTIF(CORRIDA!$M:$M,CD$2&amp;" d. "&amp;$B31)=0,"",COUNTIF(CORRIDA!$M:$M,$B31&amp;" d. "&amp;CD$2)+COUNTIF(CORRIDA!$M:$M,CD$2&amp;" d. "&amp;$B31)))</f>
        <v/>
      </c>
      <c r="CE31" s="90" t="str">
        <f aca="false">IF($B31=CE$2,"-",IF(COUNTIF(CORRIDA!$M:$M,$B31&amp;" d. "&amp;CE$2)+COUNTIF(CORRIDA!$M:$M,CE$2&amp;" d. "&amp;$B31)=0,"",COUNTIF(CORRIDA!$M:$M,$B31&amp;" d. "&amp;CE$2)+COUNTIF(CORRIDA!$M:$M,CE$2&amp;" d. "&amp;$B31)))</f>
        <v/>
      </c>
      <c r="CF31" s="90" t="str">
        <f aca="false">IF($B31=CF$2,"-",IF(COUNTIF(CORRIDA!$M:$M,$B31&amp;" d. "&amp;CF$2)+COUNTIF(CORRIDA!$M:$M,CF$2&amp;" d. "&amp;$B31)=0,"",COUNTIF(CORRIDA!$M:$M,$B31&amp;" d. "&amp;CF$2)+COUNTIF(CORRIDA!$M:$M,CF$2&amp;" d. "&amp;$B31)))</f>
        <v/>
      </c>
      <c r="CG31" s="90" t="str">
        <f aca="false">IF($B31=CG$2,"-",IF(COUNTIF(CORRIDA!$M:$M,$B31&amp;" d. "&amp;CG$2)+COUNTIF(CORRIDA!$M:$M,CG$2&amp;" d. "&amp;$B31)=0,"",COUNTIF(CORRIDA!$M:$M,$B31&amp;" d. "&amp;CG$2)+COUNTIF(CORRIDA!$M:$M,CG$2&amp;" d. "&amp;$B31)))</f>
        <v/>
      </c>
      <c r="CH31" s="90" t="str">
        <f aca="false">IF($B31=CH$2,"-",IF(COUNTIF(CORRIDA!$M:$M,$B31&amp;" d. "&amp;CH$2)+COUNTIF(CORRIDA!$M:$M,CH$2&amp;" d. "&amp;$B31)=0,"",COUNTIF(CORRIDA!$M:$M,$B31&amp;" d. "&amp;CH$2)+COUNTIF(CORRIDA!$M:$M,CH$2&amp;" d. "&amp;$B31)))</f>
        <v>-</v>
      </c>
      <c r="CI31" s="90" t="str">
        <f aca="false">IF($B31=CI$2,"-",IF(COUNTIF(CORRIDA!$M:$M,$B31&amp;" d. "&amp;CI$2)+COUNTIF(CORRIDA!$M:$M,CI$2&amp;" d. "&amp;$B31)=0,"",COUNTIF(CORRIDA!$M:$M,$B31&amp;" d. "&amp;CI$2)+COUNTIF(CORRIDA!$M:$M,CI$2&amp;" d. "&amp;$B31)))</f>
        <v/>
      </c>
      <c r="CJ31" s="90" t="str">
        <f aca="false">IF($B31=CJ$2,"-",IF(COUNTIF(CORRIDA!$M:$M,$B31&amp;" d. "&amp;CJ$2)+COUNTIF(CORRIDA!$M:$M,CJ$2&amp;" d. "&amp;$B31)=0,"",COUNTIF(CORRIDA!$M:$M,$B31&amp;" d. "&amp;CJ$2)+COUNTIF(CORRIDA!$M:$M,CJ$2&amp;" d. "&amp;$B31)))</f>
        <v/>
      </c>
      <c r="CK31" s="90" t="str">
        <f aca="false">IF($B31=CK$2,"-",IF(COUNTIF(CORRIDA!$M:$M,$B31&amp;" d. "&amp;CK$2)+COUNTIF(CORRIDA!$M:$M,CK$2&amp;" d. "&amp;$B31)=0,"",COUNTIF(CORRIDA!$M:$M,$B31&amp;" d. "&amp;CK$2)+COUNTIF(CORRIDA!$M:$M,CK$2&amp;" d. "&amp;$B31)))</f>
        <v/>
      </c>
      <c r="CL31" s="90" t="n">
        <f aca="false">IF($B31=CL$2,"-",IF(COUNTIF(CORRIDA!$M:$M,$B31&amp;" d. "&amp;CL$2)+COUNTIF(CORRIDA!$M:$M,CL$2&amp;" d. "&amp;$B31)=0,"",COUNTIF(CORRIDA!$M:$M,$B31&amp;" d. "&amp;CL$2)+COUNTIF(CORRIDA!$M:$M,CL$2&amp;" d. "&amp;$B31)))</f>
        <v>1</v>
      </c>
      <c r="CM31" s="90" t="str">
        <f aca="false">IF($B31=CM$2,"-",IF(COUNTIF(CORRIDA!$M:$M,$B31&amp;" d. "&amp;CM$2)+COUNTIF(CORRIDA!$M:$M,CM$2&amp;" d. "&amp;$B31)=0,"",COUNTIF(CORRIDA!$M:$M,$B31&amp;" d. "&amp;CM$2)+COUNTIF(CORRIDA!$M:$M,CM$2&amp;" d. "&amp;$B31)))</f>
        <v/>
      </c>
      <c r="CN31" s="90" t="str">
        <f aca="false">IF($B31=CN$2,"-",IF(COUNTIF(CORRIDA!$M:$M,$B31&amp;" d. "&amp;CN$2)+COUNTIF(CORRIDA!$M:$M,CN$2&amp;" d. "&amp;$B31)=0,"",COUNTIF(CORRIDA!$M:$M,$B31&amp;" d. "&amp;CN$2)+COUNTIF(CORRIDA!$M:$M,CN$2&amp;" d. "&amp;$B31)))</f>
        <v/>
      </c>
      <c r="CO31" s="90" t="str">
        <f aca="false">IF($B31=CO$2,"-",IF(COUNTIF(CORRIDA!$M:$M,$B31&amp;" d. "&amp;CO$2)+COUNTIF(CORRIDA!$M:$M,CO$2&amp;" d. "&amp;$B31)=0,"",COUNTIF(CORRIDA!$M:$M,$B31&amp;" d. "&amp;CO$2)+COUNTIF(CORRIDA!$M:$M,CO$2&amp;" d. "&amp;$B31)))</f>
        <v/>
      </c>
      <c r="CP31" s="90" t="str">
        <f aca="false">IF($B31=CP$2,"-",IF(COUNTIF(CORRIDA!$M:$M,$B31&amp;" d. "&amp;CP$2)+COUNTIF(CORRIDA!$M:$M,CP$2&amp;" d. "&amp;$B31)=0,"",COUNTIF(CORRIDA!$M:$M,$B31&amp;" d. "&amp;CP$2)+COUNTIF(CORRIDA!$M:$M,CP$2&amp;" d. "&amp;$B31)))</f>
        <v/>
      </c>
      <c r="CQ31" s="90" t="str">
        <f aca="false">IF($B31=CQ$2,"-",IF(COUNTIF(CORRIDA!$M:$M,$B31&amp;" d. "&amp;CQ$2)+COUNTIF(CORRIDA!$M:$M,CQ$2&amp;" d. "&amp;$B31)=0,"",COUNTIF(CORRIDA!$M:$M,$B31&amp;" d. "&amp;CQ$2)+COUNTIF(CORRIDA!$M:$M,CQ$2&amp;" d. "&amp;$B31)))</f>
        <v/>
      </c>
      <c r="CR31" s="90" t="n">
        <f aca="false">IF($B31=CR$2,"-",IF(COUNTIF(CORRIDA!$M:$M,$B31&amp;" d. "&amp;CR$2)+COUNTIF(CORRIDA!$M:$M,CR$2&amp;" d. "&amp;$B31)=0,"",COUNTIF(CORRIDA!$M:$M,$B31&amp;" d. "&amp;CR$2)+COUNTIF(CORRIDA!$M:$M,CR$2&amp;" d. "&amp;$B31)))</f>
        <v>1</v>
      </c>
      <c r="CS31" s="90" t="str">
        <f aca="false">IF($B31=CS$2,"-",IF(COUNTIF(CORRIDA!$M:$M,$B31&amp;" d. "&amp;CS$2)+COUNTIF(CORRIDA!$M:$M,CS$2&amp;" d. "&amp;$B31)=0,"",COUNTIF(CORRIDA!$M:$M,$B31&amp;" d. "&amp;CS$2)+COUNTIF(CORRIDA!$M:$M,CS$2&amp;" d. "&amp;$B31)))</f>
        <v/>
      </c>
      <c r="CT31" s="90" t="str">
        <f aca="false">IF($B31=CT$2,"-",IF(COUNTIF(CORRIDA!$M:$M,$B31&amp;" d. "&amp;CT$2)+COUNTIF(CORRIDA!$M:$M,CT$2&amp;" d. "&amp;$B31)=0,"",COUNTIF(CORRIDA!$M:$M,$B31&amp;" d. "&amp;CT$2)+COUNTIF(CORRIDA!$M:$M,CT$2&amp;" d. "&amp;$B31)))</f>
        <v/>
      </c>
      <c r="CU31" s="90" t="str">
        <f aca="false">IF($B31=CU$2,"-",IF(COUNTIF(CORRIDA!$M:$M,$B31&amp;" d. "&amp;CU$2)+COUNTIF(CORRIDA!$M:$M,CU$2&amp;" d. "&amp;$B31)=0,"",COUNTIF(CORRIDA!$M:$M,$B31&amp;" d. "&amp;CU$2)+COUNTIF(CORRIDA!$M:$M,CU$2&amp;" d. "&amp;$B31)))</f>
        <v/>
      </c>
      <c r="CV31" s="90" t="str">
        <f aca="false">IF($B31=CV$2,"-",IF(COUNTIF(CORRIDA!$M:$M,$B31&amp;" d. "&amp;CV$2)+COUNTIF(CORRIDA!$M:$M,CV$2&amp;" d. "&amp;$B31)=0,"",COUNTIF(CORRIDA!$M:$M,$B31&amp;" d. "&amp;CV$2)+COUNTIF(CORRIDA!$M:$M,CV$2&amp;" d. "&amp;$B31)))</f>
        <v/>
      </c>
      <c r="CW31" s="90" t="str">
        <f aca="false">IF($B31=CW$2,"-",IF(COUNTIF(CORRIDA!$M:$M,$B31&amp;" d. "&amp;CW$2)+COUNTIF(CORRIDA!$M:$M,CW$2&amp;" d. "&amp;$B31)=0,"",COUNTIF(CORRIDA!$M:$M,$B31&amp;" d. "&amp;CW$2)+COUNTIF(CORRIDA!$M:$M,CW$2&amp;" d. "&amp;$B31)))</f>
        <v/>
      </c>
      <c r="CX31" s="90" t="str">
        <f aca="false">IF($B31=CX$2,"-",IF(COUNTIF(CORRIDA!$M:$M,$B31&amp;" d. "&amp;CX$2)+COUNTIF(CORRIDA!$M:$M,CX$2&amp;" d. "&amp;$B31)=0,"",COUNTIF(CORRIDA!$M:$M,$B31&amp;" d. "&amp;CX$2)+COUNTIF(CORRIDA!$M:$M,CX$2&amp;" d. "&amp;$B31)))</f>
        <v/>
      </c>
      <c r="CY31" s="90" t="n">
        <f aca="false">IF($B31=CY$2,"-",IF(COUNTIF(CORRIDA!$M:$M,$B31&amp;" d. "&amp;CY$2)+COUNTIF(CORRIDA!$M:$M,CY$2&amp;" d. "&amp;$B31)=0,"",COUNTIF(CORRIDA!$M:$M,$B31&amp;" d. "&amp;CY$2)+COUNTIF(CORRIDA!$M:$M,CY$2&amp;" d. "&amp;$B31)))</f>
        <v>1</v>
      </c>
      <c r="CZ31" s="90" t="str">
        <f aca="false">IF($B31=CZ$2,"-",IF(COUNTIF(CORRIDA!$M:$M,$B31&amp;" d. "&amp;CZ$2)+COUNTIF(CORRIDA!$M:$M,CZ$2&amp;" d. "&amp;$B31)=0,"",COUNTIF(CORRIDA!$M:$M,$B31&amp;" d. "&amp;CZ$2)+COUNTIF(CORRIDA!$M:$M,CZ$2&amp;" d. "&amp;$B31)))</f>
        <v/>
      </c>
      <c r="DA31" s="90" t="n">
        <f aca="false">IF($B31=DA$2,"-",IF(COUNTIF(CORRIDA!$M:$M,$B31&amp;" d. "&amp;DA$2)+COUNTIF(CORRIDA!$M:$M,DA$2&amp;" d. "&amp;$B31)=0,"",COUNTIF(CORRIDA!$M:$M,$B31&amp;" d. "&amp;DA$2)+COUNTIF(CORRIDA!$M:$M,DA$2&amp;" d. "&amp;$B31)))</f>
        <v>1</v>
      </c>
      <c r="DB31" s="90" t="str">
        <f aca="false">IF($B31=DB$2,"-",IF(COUNTIF(CORRIDA!$M:$M,$B31&amp;" d. "&amp;DB$2)+COUNTIF(CORRIDA!$M:$M,DB$2&amp;" d. "&amp;$B31)=0,"",COUNTIF(CORRIDA!$M:$M,$B31&amp;" d. "&amp;DB$2)+COUNTIF(CORRIDA!$M:$M,DB$2&amp;" d. "&amp;$B31)))</f>
        <v/>
      </c>
      <c r="DC31" s="90" t="str">
        <f aca="false">IF($B31=DC$2,"-",IF(COUNTIF(CORRIDA!$M:$M,$B31&amp;" d. "&amp;DC$2)+COUNTIF(CORRIDA!$M:$M,DC$2&amp;" d. "&amp;$B31)=0,"",COUNTIF(CORRIDA!$M:$M,$B31&amp;" d. "&amp;DC$2)+COUNTIF(CORRIDA!$M:$M,DC$2&amp;" d. "&amp;$B31)))</f>
        <v/>
      </c>
      <c r="DD31" s="89" t="n">
        <f aca="false">SUM(BF31:DC31)</f>
        <v>8</v>
      </c>
      <c r="DE31" s="91" t="n">
        <f aca="false">COUNTIF(BF31:DC31,"&gt;0")</f>
        <v>7</v>
      </c>
      <c r="DF31" s="92" t="n">
        <f aca="false">IF(COUNTIF(BF31:DC31,"&gt;0")&lt;10,0,QUOTIENT(COUNTIF(BF31:DC31,"&gt;0"),5)*50)</f>
        <v>0</v>
      </c>
      <c r="DG31" s="93"/>
      <c r="DH31" s="87" t="str">
        <f aca="false">BE31</f>
        <v>Oswald</v>
      </c>
      <c r="DI31" s="90" t="n">
        <f aca="false">IF($B31=DI$2,0,IF(COUNTIF(CORRIDA!$M:$M,$B31&amp;" d. "&amp;DI$2)+COUNTIF(CORRIDA!$M:$M,DI$2&amp;" d. "&amp;$B31)=0,0,COUNTIF(CORRIDA!$M:$M,$B31&amp;" d. "&amp;DI$2)+COUNTIF(CORRIDA!$M:$M,DI$2&amp;" d. "&amp;$B31)))</f>
        <v>0</v>
      </c>
      <c r="DJ31" s="90" t="n">
        <f aca="false">IF($B31=DJ$2,0,IF(COUNTIF(CORRIDA!$M:$M,$B31&amp;" d. "&amp;DJ$2)+COUNTIF(CORRIDA!$M:$M,DJ$2&amp;" d. "&amp;$B31)=0,0,COUNTIF(CORRIDA!$M:$M,$B31&amp;" d. "&amp;DJ$2)+COUNTIF(CORRIDA!$M:$M,DJ$2&amp;" d. "&amp;$B31)))</f>
        <v>0</v>
      </c>
      <c r="DK31" s="90" t="n">
        <f aca="false">IF($B31=DK$2,0,IF(COUNTIF(CORRIDA!$M:$M,$B31&amp;" d. "&amp;DK$2)+COUNTIF(CORRIDA!$M:$M,DK$2&amp;" d. "&amp;$B31)=0,0,COUNTIF(CORRIDA!$M:$M,$B31&amp;" d. "&amp;DK$2)+COUNTIF(CORRIDA!$M:$M,DK$2&amp;" d. "&amp;$B31)))</f>
        <v>0</v>
      </c>
      <c r="DL31" s="90" t="n">
        <f aca="false">IF($B31=DL$2,0,IF(COUNTIF(CORRIDA!$M:$M,$B31&amp;" d. "&amp;DL$2)+COUNTIF(CORRIDA!$M:$M,DL$2&amp;" d. "&amp;$B31)=0,0,COUNTIF(CORRIDA!$M:$M,$B31&amp;" d. "&amp;DL$2)+COUNTIF(CORRIDA!$M:$M,DL$2&amp;" d. "&amp;$B31)))</f>
        <v>1</v>
      </c>
      <c r="DM31" s="90" t="n">
        <f aca="false">IF($B31=DM$2,0,IF(COUNTIF(CORRIDA!$M:$M,$B31&amp;" d. "&amp;DM$2)+COUNTIF(CORRIDA!$M:$M,DM$2&amp;" d. "&amp;$B31)=0,0,COUNTIF(CORRIDA!$M:$M,$B31&amp;" d. "&amp;DM$2)+COUNTIF(CORRIDA!$M:$M,DM$2&amp;" d. "&amp;$B31)))</f>
        <v>0</v>
      </c>
      <c r="DN31" s="90" t="n">
        <f aca="false">IF($B31=DN$2,0,IF(COUNTIF(CORRIDA!$M:$M,$B31&amp;" d. "&amp;DN$2)+COUNTIF(CORRIDA!$M:$M,DN$2&amp;" d. "&amp;$B31)=0,0,COUNTIF(CORRIDA!$M:$M,$B31&amp;" d. "&amp;DN$2)+COUNTIF(CORRIDA!$M:$M,DN$2&amp;" d. "&amp;$B31)))</f>
        <v>0</v>
      </c>
      <c r="DO31" s="90" t="n">
        <f aca="false">IF($B31=DO$2,0,IF(COUNTIF(CORRIDA!$M:$M,$B31&amp;" d. "&amp;DO$2)+COUNTIF(CORRIDA!$M:$M,DO$2&amp;" d. "&amp;$B31)=0,0,COUNTIF(CORRIDA!$M:$M,$B31&amp;" d. "&amp;DO$2)+COUNTIF(CORRIDA!$M:$M,DO$2&amp;" d. "&amp;$B31)))</f>
        <v>0</v>
      </c>
      <c r="DP31" s="90" t="n">
        <f aca="false">IF($B31=DP$2,0,IF(COUNTIF(CORRIDA!$M:$M,$B31&amp;" d. "&amp;DP$2)+COUNTIF(CORRIDA!$M:$M,DP$2&amp;" d. "&amp;$B31)=0,0,COUNTIF(CORRIDA!$M:$M,$B31&amp;" d. "&amp;DP$2)+COUNTIF(CORRIDA!$M:$M,DP$2&amp;" d. "&amp;$B31)))</f>
        <v>0</v>
      </c>
      <c r="DQ31" s="90" t="n">
        <f aca="false">IF($B31=DQ$2,0,IF(COUNTIF(CORRIDA!$M:$M,$B31&amp;" d. "&amp;DQ$2)+COUNTIF(CORRIDA!$M:$M,DQ$2&amp;" d. "&amp;$B31)=0,0,COUNTIF(CORRIDA!$M:$M,$B31&amp;" d. "&amp;DQ$2)+COUNTIF(CORRIDA!$M:$M,DQ$2&amp;" d. "&amp;$B31)))</f>
        <v>0</v>
      </c>
      <c r="DR31" s="90" t="n">
        <f aca="false">IF($B31=DR$2,0,IF(COUNTIF(CORRIDA!$M:$M,$B31&amp;" d. "&amp;DR$2)+COUNTIF(CORRIDA!$M:$M,DR$2&amp;" d. "&amp;$B31)=0,0,COUNTIF(CORRIDA!$M:$M,$B31&amp;" d. "&amp;DR$2)+COUNTIF(CORRIDA!$M:$M,DR$2&amp;" d. "&amp;$B31)))</f>
        <v>0</v>
      </c>
      <c r="DS31" s="90" t="n">
        <f aca="false">IF($B31=DS$2,0,IF(COUNTIF(CORRIDA!$M:$M,$B31&amp;" d. "&amp;DS$2)+COUNTIF(CORRIDA!$M:$M,DS$2&amp;" d. "&amp;$B31)=0,0,COUNTIF(CORRIDA!$M:$M,$B31&amp;" d. "&amp;DS$2)+COUNTIF(CORRIDA!$M:$M,DS$2&amp;" d. "&amp;$B31)))</f>
        <v>0</v>
      </c>
      <c r="DT31" s="90" t="n">
        <f aca="false">IF($B31=DT$2,0,IF(COUNTIF(CORRIDA!$M:$M,$B31&amp;" d. "&amp;DT$2)+COUNTIF(CORRIDA!$M:$M,DT$2&amp;" d. "&amp;$B31)=0,0,COUNTIF(CORRIDA!$M:$M,$B31&amp;" d. "&amp;DT$2)+COUNTIF(CORRIDA!$M:$M,DT$2&amp;" d. "&amp;$B31)))</f>
        <v>1</v>
      </c>
      <c r="DU31" s="90" t="n">
        <f aca="false">IF($B31=DU$2,0,IF(COUNTIF(CORRIDA!$M:$M,$B31&amp;" d. "&amp;DU$2)+COUNTIF(CORRIDA!$M:$M,DU$2&amp;" d. "&amp;$B31)=0,0,COUNTIF(CORRIDA!$M:$M,$B31&amp;" d. "&amp;DU$2)+COUNTIF(CORRIDA!$M:$M,DU$2&amp;" d. "&amp;$B31)))</f>
        <v>0</v>
      </c>
      <c r="DV31" s="90" t="n">
        <f aca="false">IF($B31=DV$2,0,IF(COUNTIF(CORRIDA!$M:$M,$B31&amp;" d. "&amp;DV$2)+COUNTIF(CORRIDA!$M:$M,DV$2&amp;" d. "&amp;$B31)=0,0,COUNTIF(CORRIDA!$M:$M,$B31&amp;" d. "&amp;DV$2)+COUNTIF(CORRIDA!$M:$M,DV$2&amp;" d. "&amp;$B31)))</f>
        <v>0</v>
      </c>
      <c r="DW31" s="90" t="n">
        <f aca="false">IF($B31=DW$2,0,IF(COUNTIF(CORRIDA!$M:$M,$B31&amp;" d. "&amp;DW$2)+COUNTIF(CORRIDA!$M:$M,DW$2&amp;" d. "&amp;$B31)=0,0,COUNTIF(CORRIDA!$M:$M,$B31&amp;" d. "&amp;DW$2)+COUNTIF(CORRIDA!$M:$M,DW$2&amp;" d. "&amp;$B31)))</f>
        <v>0</v>
      </c>
      <c r="DX31" s="90" t="n">
        <f aca="false">IF($B31=DX$2,0,IF(COUNTIF(CORRIDA!$M:$M,$B31&amp;" d. "&amp;DX$2)+COUNTIF(CORRIDA!$M:$M,DX$2&amp;" d. "&amp;$B31)=0,0,COUNTIF(CORRIDA!$M:$M,$B31&amp;" d. "&amp;DX$2)+COUNTIF(CORRIDA!$M:$M,DX$2&amp;" d. "&amp;$B31)))</f>
        <v>0</v>
      </c>
      <c r="DY31" s="90" t="n">
        <f aca="false">IF($B31=DY$2,0,IF(COUNTIF(CORRIDA!$M:$M,$B31&amp;" d. "&amp;DY$2)+COUNTIF(CORRIDA!$M:$M,DY$2&amp;" d. "&amp;$B31)=0,0,COUNTIF(CORRIDA!$M:$M,$B31&amp;" d. "&amp;DY$2)+COUNTIF(CORRIDA!$M:$M,DY$2&amp;" d. "&amp;$B31)))</f>
        <v>2</v>
      </c>
      <c r="DZ31" s="90" t="n">
        <f aca="false">IF($B31=DZ$2,0,IF(COUNTIF(CORRIDA!$M:$M,$B31&amp;" d. "&amp;DZ$2)+COUNTIF(CORRIDA!$M:$M,DZ$2&amp;" d. "&amp;$B31)=0,0,COUNTIF(CORRIDA!$M:$M,$B31&amp;" d. "&amp;DZ$2)+COUNTIF(CORRIDA!$M:$M,DZ$2&amp;" d. "&amp;$B31)))</f>
        <v>0</v>
      </c>
      <c r="EA31" s="90" t="n">
        <f aca="false">IF($B31=EA$2,0,IF(COUNTIF(CORRIDA!$M:$M,$B31&amp;" d. "&amp;EA$2)+COUNTIF(CORRIDA!$M:$M,EA$2&amp;" d. "&amp;$B31)=0,0,COUNTIF(CORRIDA!$M:$M,$B31&amp;" d. "&amp;EA$2)+COUNTIF(CORRIDA!$M:$M,EA$2&amp;" d. "&amp;$B31)))</f>
        <v>0</v>
      </c>
      <c r="EB31" s="90" t="n">
        <f aca="false">IF($B31=EB$2,0,IF(COUNTIF(CORRIDA!$M:$M,$B31&amp;" d. "&amp;EB$2)+COUNTIF(CORRIDA!$M:$M,EB$2&amp;" d. "&amp;$B31)=0,0,COUNTIF(CORRIDA!$M:$M,$B31&amp;" d. "&amp;EB$2)+COUNTIF(CORRIDA!$M:$M,EB$2&amp;" d. "&amp;$B31)))</f>
        <v>0</v>
      </c>
      <c r="EC31" s="90" t="n">
        <f aca="false">IF($B31=EC$2,0,IF(COUNTIF(CORRIDA!$M:$M,$B31&amp;" d. "&amp;EC$2)+COUNTIF(CORRIDA!$M:$M,EC$2&amp;" d. "&amp;$B31)=0,0,COUNTIF(CORRIDA!$M:$M,$B31&amp;" d. "&amp;EC$2)+COUNTIF(CORRIDA!$M:$M,EC$2&amp;" d. "&amp;$B31)))</f>
        <v>0</v>
      </c>
      <c r="ED31" s="90" t="n">
        <f aca="false">IF($B31=ED$2,0,IF(COUNTIF(CORRIDA!$M:$M,$B31&amp;" d. "&amp;ED$2)+COUNTIF(CORRIDA!$M:$M,ED$2&amp;" d. "&amp;$B31)=0,0,COUNTIF(CORRIDA!$M:$M,$B31&amp;" d. "&amp;ED$2)+COUNTIF(CORRIDA!$M:$M,ED$2&amp;" d. "&amp;$B31)))</f>
        <v>0</v>
      </c>
      <c r="EE31" s="90" t="n">
        <f aca="false">IF($B31=EE$2,0,IF(COUNTIF(CORRIDA!$M:$M,$B31&amp;" d. "&amp;EE$2)+COUNTIF(CORRIDA!$M:$M,EE$2&amp;" d. "&amp;$B31)=0,0,COUNTIF(CORRIDA!$M:$M,$B31&amp;" d. "&amp;EE$2)+COUNTIF(CORRIDA!$M:$M,EE$2&amp;" d. "&amp;$B31)))</f>
        <v>0</v>
      </c>
      <c r="EF31" s="90" t="n">
        <f aca="false">IF($B31=EF$2,0,IF(COUNTIF(CORRIDA!$M:$M,$B31&amp;" d. "&amp;EF$2)+COUNTIF(CORRIDA!$M:$M,EF$2&amp;" d. "&amp;$B31)=0,0,COUNTIF(CORRIDA!$M:$M,$B31&amp;" d. "&amp;EF$2)+COUNTIF(CORRIDA!$M:$M,EF$2&amp;" d. "&amp;$B31)))</f>
        <v>0</v>
      </c>
      <c r="EG31" s="90" t="n">
        <f aca="false">IF($B31=EG$2,0,IF(COUNTIF(CORRIDA!$M:$M,$B31&amp;" d. "&amp;EG$2)+COUNTIF(CORRIDA!$M:$M,EG$2&amp;" d. "&amp;$B31)=0,0,COUNTIF(CORRIDA!$M:$M,$B31&amp;" d. "&amp;EG$2)+COUNTIF(CORRIDA!$M:$M,EG$2&amp;" d. "&amp;$B31)))</f>
        <v>0</v>
      </c>
      <c r="EH31" s="90" t="n">
        <f aca="false">IF($B31=EH$2,0,IF(COUNTIF(CORRIDA!$M:$M,$B31&amp;" d. "&amp;EH$2)+COUNTIF(CORRIDA!$M:$M,EH$2&amp;" d. "&amp;$B31)=0,0,COUNTIF(CORRIDA!$M:$M,$B31&amp;" d. "&amp;EH$2)+COUNTIF(CORRIDA!$M:$M,EH$2&amp;" d. "&amp;$B31)))</f>
        <v>0</v>
      </c>
      <c r="EI31" s="90" t="n">
        <f aca="false">IF($B31=EI$2,0,IF(COUNTIF(CORRIDA!$M:$M,$B31&amp;" d. "&amp;EI$2)+COUNTIF(CORRIDA!$M:$M,EI$2&amp;" d. "&amp;$B31)=0,0,COUNTIF(CORRIDA!$M:$M,$B31&amp;" d. "&amp;EI$2)+COUNTIF(CORRIDA!$M:$M,EI$2&amp;" d. "&amp;$B31)))</f>
        <v>0</v>
      </c>
      <c r="EJ31" s="90" t="n">
        <f aca="false">IF($B31=EJ$2,0,IF(COUNTIF(CORRIDA!$M:$M,$B31&amp;" d. "&amp;EJ$2)+COUNTIF(CORRIDA!$M:$M,EJ$2&amp;" d. "&amp;$B31)=0,0,COUNTIF(CORRIDA!$M:$M,$B31&amp;" d. "&amp;EJ$2)+COUNTIF(CORRIDA!$M:$M,EJ$2&amp;" d. "&amp;$B31)))</f>
        <v>0</v>
      </c>
      <c r="EK31" s="90" t="n">
        <f aca="false">IF($B31=EK$2,0,IF(COUNTIF(CORRIDA!$M:$M,$B31&amp;" d. "&amp;EK$2)+COUNTIF(CORRIDA!$M:$M,EK$2&amp;" d. "&amp;$B31)=0,0,COUNTIF(CORRIDA!$M:$M,$B31&amp;" d. "&amp;EK$2)+COUNTIF(CORRIDA!$M:$M,EK$2&amp;" d. "&amp;$B31)))</f>
        <v>0</v>
      </c>
      <c r="EL31" s="90" t="n">
        <f aca="false">IF($B31=EL$2,0,IF(COUNTIF(CORRIDA!$M:$M,$B31&amp;" d. "&amp;EL$2)+COUNTIF(CORRIDA!$M:$M,EL$2&amp;" d. "&amp;$B31)=0,0,COUNTIF(CORRIDA!$M:$M,$B31&amp;" d. "&amp;EL$2)+COUNTIF(CORRIDA!$M:$M,EL$2&amp;" d. "&amp;$B31)))</f>
        <v>0</v>
      </c>
      <c r="EM31" s="90" t="n">
        <f aca="false">IF($B31=EM$2,0,IF(COUNTIF(CORRIDA!$M:$M,$B31&amp;" d. "&amp;EM$2)+COUNTIF(CORRIDA!$M:$M,EM$2&amp;" d. "&amp;$B31)=0,0,COUNTIF(CORRIDA!$M:$M,$B31&amp;" d. "&amp;EM$2)+COUNTIF(CORRIDA!$M:$M,EM$2&amp;" d. "&amp;$B31)))</f>
        <v>0</v>
      </c>
      <c r="EN31" s="90" t="n">
        <f aca="false">IF($B31=EN$2,0,IF(COUNTIF(CORRIDA!$M:$M,$B31&amp;" d. "&amp;EN$2)+COUNTIF(CORRIDA!$M:$M,EN$2&amp;" d. "&amp;$B31)=0,0,COUNTIF(CORRIDA!$M:$M,$B31&amp;" d. "&amp;EN$2)+COUNTIF(CORRIDA!$M:$M,EN$2&amp;" d. "&amp;$B31)))</f>
        <v>0</v>
      </c>
      <c r="EO31" s="90" t="n">
        <f aca="false">IF($B31=EO$2,0,IF(COUNTIF(CORRIDA!$M:$M,$B31&amp;" d. "&amp;EO$2)+COUNTIF(CORRIDA!$M:$M,EO$2&amp;" d. "&amp;$B31)=0,0,COUNTIF(CORRIDA!$M:$M,$B31&amp;" d. "&amp;EO$2)+COUNTIF(CORRIDA!$M:$M,EO$2&amp;" d. "&amp;$B31)))</f>
        <v>1</v>
      </c>
      <c r="EP31" s="90" t="n">
        <f aca="false">IF($B31=EP$2,0,IF(COUNTIF(CORRIDA!$M:$M,$B31&amp;" d. "&amp;EP$2)+COUNTIF(CORRIDA!$M:$M,EP$2&amp;" d. "&amp;$B31)=0,0,COUNTIF(CORRIDA!$M:$M,$B31&amp;" d. "&amp;EP$2)+COUNTIF(CORRIDA!$M:$M,EP$2&amp;" d. "&amp;$B31)))</f>
        <v>0</v>
      </c>
      <c r="EQ31" s="90" t="n">
        <f aca="false">IF($B31=EQ$2,0,IF(COUNTIF(CORRIDA!$M:$M,$B31&amp;" d. "&amp;EQ$2)+COUNTIF(CORRIDA!$M:$M,EQ$2&amp;" d. "&amp;$B31)=0,0,COUNTIF(CORRIDA!$M:$M,$B31&amp;" d. "&amp;EQ$2)+COUNTIF(CORRIDA!$M:$M,EQ$2&amp;" d. "&amp;$B31)))</f>
        <v>0</v>
      </c>
      <c r="ER31" s="90" t="n">
        <f aca="false">IF($B31=ER$2,0,IF(COUNTIF(CORRIDA!$M:$M,$B31&amp;" d. "&amp;ER$2)+COUNTIF(CORRIDA!$M:$M,ER$2&amp;" d. "&amp;$B31)=0,0,COUNTIF(CORRIDA!$M:$M,$B31&amp;" d. "&amp;ER$2)+COUNTIF(CORRIDA!$M:$M,ER$2&amp;" d. "&amp;$B31)))</f>
        <v>0</v>
      </c>
      <c r="ES31" s="90" t="n">
        <f aca="false">IF($B31=ES$2,0,IF(COUNTIF(CORRIDA!$M:$M,$B31&amp;" d. "&amp;ES$2)+COUNTIF(CORRIDA!$M:$M,ES$2&amp;" d. "&amp;$B31)=0,0,COUNTIF(CORRIDA!$M:$M,$B31&amp;" d. "&amp;ES$2)+COUNTIF(CORRIDA!$M:$M,ES$2&amp;" d. "&amp;$B31)))</f>
        <v>0</v>
      </c>
      <c r="ET31" s="90" t="n">
        <f aca="false">IF($B31=ET$2,0,IF(COUNTIF(CORRIDA!$M:$M,$B31&amp;" d. "&amp;ET$2)+COUNTIF(CORRIDA!$M:$M,ET$2&amp;" d. "&amp;$B31)=0,0,COUNTIF(CORRIDA!$M:$M,$B31&amp;" d. "&amp;ET$2)+COUNTIF(CORRIDA!$M:$M,ET$2&amp;" d. "&amp;$B31)))</f>
        <v>0</v>
      </c>
      <c r="EU31" s="90" t="n">
        <f aca="false">IF($B31=EU$2,0,IF(COUNTIF(CORRIDA!$M:$M,$B31&amp;" d. "&amp;EU$2)+COUNTIF(CORRIDA!$M:$M,EU$2&amp;" d. "&amp;$B31)=0,0,COUNTIF(CORRIDA!$M:$M,$B31&amp;" d. "&amp;EU$2)+COUNTIF(CORRIDA!$M:$M,EU$2&amp;" d. "&amp;$B31)))</f>
        <v>1</v>
      </c>
      <c r="EV31" s="90" t="n">
        <f aca="false">IF($B31=EV$2,0,IF(COUNTIF(CORRIDA!$M:$M,$B31&amp;" d. "&amp;EV$2)+COUNTIF(CORRIDA!$M:$M,EV$2&amp;" d. "&amp;$B31)=0,0,COUNTIF(CORRIDA!$M:$M,$B31&amp;" d. "&amp;EV$2)+COUNTIF(CORRIDA!$M:$M,EV$2&amp;" d. "&amp;$B31)))</f>
        <v>0</v>
      </c>
      <c r="EW31" s="90" t="n">
        <f aca="false">IF($B31=EW$2,0,IF(COUNTIF(CORRIDA!$M:$M,$B31&amp;" d. "&amp;EW$2)+COUNTIF(CORRIDA!$M:$M,EW$2&amp;" d. "&amp;$B31)=0,0,COUNTIF(CORRIDA!$M:$M,$B31&amp;" d. "&amp;EW$2)+COUNTIF(CORRIDA!$M:$M,EW$2&amp;" d. "&amp;$B31)))</f>
        <v>0</v>
      </c>
      <c r="EX31" s="90" t="n">
        <f aca="false">IF($B31=EX$2,0,IF(COUNTIF(CORRIDA!$M:$M,$B31&amp;" d. "&amp;EX$2)+COUNTIF(CORRIDA!$M:$M,EX$2&amp;" d. "&amp;$B31)=0,0,COUNTIF(CORRIDA!$M:$M,$B31&amp;" d. "&amp;EX$2)+COUNTIF(CORRIDA!$M:$M,EX$2&amp;" d. "&amp;$B31)))</f>
        <v>0</v>
      </c>
      <c r="EY31" s="90" t="n">
        <f aca="false">IF($B31=EY$2,0,IF(COUNTIF(CORRIDA!$M:$M,$B31&amp;" d. "&amp;EY$2)+COUNTIF(CORRIDA!$M:$M,EY$2&amp;" d. "&amp;$B31)=0,0,COUNTIF(CORRIDA!$M:$M,$B31&amp;" d. "&amp;EY$2)+COUNTIF(CORRIDA!$M:$M,EY$2&amp;" d. "&amp;$B31)))</f>
        <v>0</v>
      </c>
      <c r="EZ31" s="90" t="n">
        <f aca="false">IF($B31=EZ$2,0,IF(COUNTIF(CORRIDA!$M:$M,$B31&amp;" d. "&amp;EZ$2)+COUNTIF(CORRIDA!$M:$M,EZ$2&amp;" d. "&amp;$B31)=0,0,COUNTIF(CORRIDA!$M:$M,$B31&amp;" d. "&amp;EZ$2)+COUNTIF(CORRIDA!$M:$M,EZ$2&amp;" d. "&amp;$B31)))</f>
        <v>0</v>
      </c>
      <c r="FA31" s="90" t="n">
        <f aca="false">IF($B31=FA$2,0,IF(COUNTIF(CORRIDA!$M:$M,$B31&amp;" d. "&amp;FA$2)+COUNTIF(CORRIDA!$M:$M,FA$2&amp;" d. "&amp;$B31)=0,0,COUNTIF(CORRIDA!$M:$M,$B31&amp;" d. "&amp;FA$2)+COUNTIF(CORRIDA!$M:$M,FA$2&amp;" d. "&amp;$B31)))</f>
        <v>0</v>
      </c>
      <c r="FB31" s="90" t="n">
        <f aca="false">IF($B31=FB$2,0,IF(COUNTIF(CORRIDA!$M:$M,$B31&amp;" d. "&amp;FB$2)+COUNTIF(CORRIDA!$M:$M,FB$2&amp;" d. "&amp;$B31)=0,0,COUNTIF(CORRIDA!$M:$M,$B31&amp;" d. "&amp;FB$2)+COUNTIF(CORRIDA!$M:$M,FB$2&amp;" d. "&amp;$B31)))</f>
        <v>1</v>
      </c>
      <c r="FC31" s="90" t="n">
        <f aca="false">IF($B31=FC$2,0,IF(COUNTIF(CORRIDA!$M:$M,$B31&amp;" d. "&amp;FC$2)+COUNTIF(CORRIDA!$M:$M,FC$2&amp;" d. "&amp;$B31)=0,0,COUNTIF(CORRIDA!$M:$M,$B31&amp;" d. "&amp;FC$2)+COUNTIF(CORRIDA!$M:$M,FC$2&amp;" d. "&amp;$B31)))</f>
        <v>0</v>
      </c>
      <c r="FD31" s="90" t="n">
        <f aca="false">IF($B31=FD$2,0,IF(COUNTIF(CORRIDA!$M:$M,$B31&amp;" d. "&amp;FD$2)+COUNTIF(CORRIDA!$M:$M,FD$2&amp;" d. "&amp;$B31)=0,0,COUNTIF(CORRIDA!$M:$M,$B31&amp;" d. "&amp;FD$2)+COUNTIF(CORRIDA!$M:$M,FD$2&amp;" d. "&amp;$B31)))</f>
        <v>1</v>
      </c>
      <c r="FE31" s="90" t="n">
        <f aca="false">IF($B31=FE$2,0,IF(COUNTIF(CORRIDA!$M:$M,$B31&amp;" d. "&amp;FE$2)+COUNTIF(CORRIDA!$M:$M,FE$2&amp;" d. "&amp;$B31)=0,0,COUNTIF(CORRIDA!$M:$M,$B31&amp;" d. "&amp;FE$2)+COUNTIF(CORRIDA!$M:$M,FE$2&amp;" d. "&amp;$B31)))</f>
        <v>0</v>
      </c>
      <c r="FF31" s="90" t="n">
        <f aca="false">IF($B31=FF$2,0,IF(COUNTIF(CORRIDA!$M:$M,$B31&amp;" d. "&amp;FF$2)+COUNTIF(CORRIDA!$M:$M,FF$2&amp;" d. "&amp;$B31)=0,0,COUNTIF(CORRIDA!$M:$M,$B31&amp;" d. "&amp;FF$2)+COUNTIF(CORRIDA!$M:$M,FF$2&amp;" d. "&amp;$B31)))</f>
        <v>0</v>
      </c>
      <c r="FG31" s="89" t="n">
        <f aca="false">SUM(DI31:EW31)</f>
        <v>6</v>
      </c>
      <c r="FH31" s="94"/>
      <c r="FI31" s="87" t="str">
        <f aca="false">BE31</f>
        <v>Oswald</v>
      </c>
      <c r="FJ31" s="95" t="n">
        <f aca="false">COUNTIF(BF31:DC31,"&gt;0")</f>
        <v>7</v>
      </c>
      <c r="FK31" s="95" t="n">
        <f aca="false">AVERAGE(BF31:DC31)</f>
        <v>1.14285714285714</v>
      </c>
      <c r="FL31" s="95" t="n">
        <f aca="false">_xlfn.STDEV.P(BF31:DC31)</f>
        <v>0.349927106111883</v>
      </c>
    </row>
    <row r="32" customFormat="false" ht="12.75" hidden="false" customHeight="false" outlineLevel="0" collapsed="false">
      <c r="B32" s="87" t="str">
        <f aca="false">INTRO!B32</f>
        <v>Palazzo</v>
      </c>
      <c r="C32" s="96" t="str">
        <f aca="false">IF($B32=C$2,"-",IF(COUNTIF(CORRIDA!$M:$M,$B32&amp;" d. "&amp;C$2)=0,"",COUNTIF(CORRIDA!$M:$M,$B32&amp;" d. "&amp;C$2)))</f>
        <v/>
      </c>
      <c r="D32" s="96" t="str">
        <f aca="false">IF($B32=D$2,"-",IF(COUNTIF(CORRIDA!$M:$M,$B32&amp;" d. "&amp;D$2)=0,"",COUNTIF(CORRIDA!$M:$M,$B32&amp;" d. "&amp;D$2)))</f>
        <v/>
      </c>
      <c r="E32" s="96" t="str">
        <f aca="false">IF($B32=E$2,"-",IF(COUNTIF(CORRIDA!$M:$M,$B32&amp;" d. "&amp;E$2)=0,"",COUNTIF(CORRIDA!$M:$M,$B32&amp;" d. "&amp;E$2)))</f>
        <v/>
      </c>
      <c r="F32" s="96" t="str">
        <f aca="false">IF($B32=F$2,"-",IF(COUNTIF(CORRIDA!$M:$M,$B32&amp;" d. "&amp;F$2)=0,"",COUNTIF(CORRIDA!$M:$M,$B32&amp;" d. "&amp;F$2)))</f>
        <v/>
      </c>
      <c r="G32" s="96" t="str">
        <f aca="false">IF($B32=G$2,"-",IF(COUNTIF(CORRIDA!$M:$M,$B32&amp;" d. "&amp;G$2)=0,"",COUNTIF(CORRIDA!$M:$M,$B32&amp;" d. "&amp;G$2)))</f>
        <v/>
      </c>
      <c r="H32" s="96" t="str">
        <f aca="false">IF($B32=H$2,"-",IF(COUNTIF(CORRIDA!$M:$M,$B32&amp;" d. "&amp;H$2)=0,"",COUNTIF(CORRIDA!$M:$M,$B32&amp;" d. "&amp;H$2)))</f>
        <v/>
      </c>
      <c r="I32" s="96" t="str">
        <f aca="false">IF($B32=I$2,"-",IF(COUNTIF(CORRIDA!$M:$M,$B32&amp;" d. "&amp;I$2)=0,"",COUNTIF(CORRIDA!$M:$M,$B32&amp;" d. "&amp;I$2)))</f>
        <v/>
      </c>
      <c r="J32" s="96" t="str">
        <f aca="false">IF($B32=J$2,"-",IF(COUNTIF(CORRIDA!$M:$M,$B32&amp;" d. "&amp;J$2)=0,"",COUNTIF(CORRIDA!$M:$M,$B32&amp;" d. "&amp;J$2)))</f>
        <v/>
      </c>
      <c r="K32" s="96" t="str">
        <f aca="false">IF($B32=K$2,"-",IF(COUNTIF(CORRIDA!$M:$M,$B32&amp;" d. "&amp;K$2)=0,"",COUNTIF(CORRIDA!$M:$M,$B32&amp;" d. "&amp;K$2)))</f>
        <v/>
      </c>
      <c r="L32" s="96" t="str">
        <f aca="false">IF($B32=L$2,"-",IF(COUNTIF(CORRIDA!$M:$M,$B32&amp;" d. "&amp;L$2)=0,"",COUNTIF(CORRIDA!$M:$M,$B32&amp;" d. "&amp;L$2)))</f>
        <v/>
      </c>
      <c r="M32" s="96" t="str">
        <f aca="false">IF($B32=M$2,"-",IF(COUNTIF(CORRIDA!$M:$M,$B32&amp;" d. "&amp;M$2)=0,"",COUNTIF(CORRIDA!$M:$M,$B32&amp;" d. "&amp;M$2)))</f>
        <v/>
      </c>
      <c r="N32" s="96" t="str">
        <f aca="false">IF($B32=N$2,"-",IF(COUNTIF(CORRIDA!$M:$M,$B32&amp;" d. "&amp;N$2)=0,"",COUNTIF(CORRIDA!$M:$M,$B32&amp;" d. "&amp;N$2)))</f>
        <v/>
      </c>
      <c r="O32" s="96" t="str">
        <f aca="false">IF($B32=O$2,"-",IF(COUNTIF(CORRIDA!$M:$M,$B32&amp;" d. "&amp;O$2)=0,"",COUNTIF(CORRIDA!$M:$M,$B32&amp;" d. "&amp;O$2)))</f>
        <v/>
      </c>
      <c r="P32" s="96" t="str">
        <f aca="false">IF($B32=P$2,"-",IF(COUNTIF(CORRIDA!$M:$M,$B32&amp;" d. "&amp;P$2)=0,"",COUNTIF(CORRIDA!$M:$M,$B32&amp;" d. "&amp;P$2)))</f>
        <v/>
      </c>
      <c r="Q32" s="96" t="str">
        <f aca="false">IF($B32=Q$2,"-",IF(COUNTIF(CORRIDA!$M:$M,$B32&amp;" d. "&amp;Q$2)=0,"",COUNTIF(CORRIDA!$M:$M,$B32&amp;" d. "&amp;Q$2)))</f>
        <v/>
      </c>
      <c r="R32" s="96" t="str">
        <f aca="false">IF($B32=R$2,"-",IF(COUNTIF(CORRIDA!$M:$M,$B32&amp;" d. "&amp;R$2)=0,"",COUNTIF(CORRIDA!$M:$M,$B32&amp;" d. "&amp;R$2)))</f>
        <v/>
      </c>
      <c r="S32" s="96" t="str">
        <f aca="false">IF($B32=S$2,"-",IF(COUNTIF(CORRIDA!$M:$M,$B32&amp;" d. "&amp;S$2)=0,"",COUNTIF(CORRIDA!$M:$M,$B32&amp;" d. "&amp;S$2)))</f>
        <v/>
      </c>
      <c r="T32" s="96" t="str">
        <f aca="false">IF($B32=T$2,"-",IF(COUNTIF(CORRIDA!$M:$M,$B32&amp;" d. "&amp;T$2)=0,"",COUNTIF(CORRIDA!$M:$M,$B32&amp;" d. "&amp;T$2)))</f>
        <v/>
      </c>
      <c r="U32" s="96" t="str">
        <f aca="false">IF($B32=U$2,"-",IF(COUNTIF(CORRIDA!$M:$M,$B32&amp;" d. "&amp;U$2)=0,"",COUNTIF(CORRIDA!$M:$M,$B32&amp;" d. "&amp;U$2)))</f>
        <v/>
      </c>
      <c r="V32" s="96" t="str">
        <f aca="false">IF($B32=V$2,"-",IF(COUNTIF(CORRIDA!$M:$M,$B32&amp;" d. "&amp;V$2)=0,"",COUNTIF(CORRIDA!$M:$M,$B32&amp;" d. "&amp;V$2)))</f>
        <v/>
      </c>
      <c r="W32" s="96" t="str">
        <f aca="false">IF($B32=W$2,"-",IF(COUNTIF(CORRIDA!$M:$M,$B32&amp;" d. "&amp;W$2)=0,"",COUNTIF(CORRIDA!$M:$M,$B32&amp;" d. "&amp;W$2)))</f>
        <v/>
      </c>
      <c r="X32" s="96" t="str">
        <f aca="false">IF($B32=X$2,"-",IF(COUNTIF(CORRIDA!$M:$M,$B32&amp;" d. "&amp;X$2)=0,"",COUNTIF(CORRIDA!$M:$M,$B32&amp;" d. "&amp;X$2)))</f>
        <v/>
      </c>
      <c r="Y32" s="96" t="str">
        <f aca="false">IF($B32=Y$2,"-",IF(COUNTIF(CORRIDA!$M:$M,$B32&amp;" d. "&amp;Y$2)=0,"",COUNTIF(CORRIDA!$M:$M,$B32&amp;" d. "&amp;Y$2)))</f>
        <v/>
      </c>
      <c r="Z32" s="96" t="str">
        <f aca="false">IF($B32=Z$2,"-",IF(COUNTIF(CORRIDA!$M:$M,$B32&amp;" d. "&amp;Z$2)=0,"",COUNTIF(CORRIDA!$M:$M,$B32&amp;" d. "&amp;Z$2)))</f>
        <v/>
      </c>
      <c r="AA32" s="96" t="str">
        <f aca="false">IF($B32=AA$2,"-",IF(COUNTIF(CORRIDA!$M:$M,$B32&amp;" d. "&amp;AA$2)=0,"",COUNTIF(CORRIDA!$M:$M,$B32&amp;" d. "&amp;AA$2)))</f>
        <v/>
      </c>
      <c r="AB32" s="96" t="str">
        <f aca="false">IF($B32=AB$2,"-",IF(COUNTIF(CORRIDA!$M:$M,$B32&amp;" d. "&amp;AB$2)=0,"",COUNTIF(CORRIDA!$M:$M,$B32&amp;" d. "&amp;AB$2)))</f>
        <v/>
      </c>
      <c r="AC32" s="96" t="str">
        <f aca="false">IF($B32=AC$2,"-",IF(COUNTIF(CORRIDA!$M:$M,$B32&amp;" d. "&amp;AC$2)=0,"",COUNTIF(CORRIDA!$M:$M,$B32&amp;" d. "&amp;AC$2)))</f>
        <v/>
      </c>
      <c r="AD32" s="96" t="str">
        <f aca="false">IF($B32=AD$2,"-",IF(COUNTIF(CORRIDA!$M:$M,$B32&amp;" d. "&amp;AD$2)=0,"",COUNTIF(CORRIDA!$M:$M,$B32&amp;" d. "&amp;AD$2)))</f>
        <v/>
      </c>
      <c r="AE32" s="96" t="str">
        <f aca="false">IF($B32=AE$2,"-",IF(COUNTIF(CORRIDA!$M:$M,$B32&amp;" d. "&amp;AE$2)=0,"",COUNTIF(CORRIDA!$M:$M,$B32&amp;" d. "&amp;AE$2)))</f>
        <v/>
      </c>
      <c r="AF32" s="96" t="str">
        <f aca="false">IF($B32=AF$2,"-",IF(COUNTIF(CORRIDA!$M:$M,$B32&amp;" d. "&amp;AF$2)=0,"",COUNTIF(CORRIDA!$M:$M,$B32&amp;" d. "&amp;AF$2)))</f>
        <v>-</v>
      </c>
      <c r="AG32" s="96" t="str">
        <f aca="false">IF($B32=AG$2,"-",IF(COUNTIF(CORRIDA!$M:$M,$B32&amp;" d. "&amp;AG$2)=0,"",COUNTIF(CORRIDA!$M:$M,$B32&amp;" d. "&amp;AG$2)))</f>
        <v/>
      </c>
      <c r="AH32" s="96" t="str">
        <f aca="false">IF($B32=AH$2,"-",IF(COUNTIF(CORRIDA!$M:$M,$B32&amp;" d. "&amp;AH$2)=0,"",COUNTIF(CORRIDA!$M:$M,$B32&amp;" d. "&amp;AH$2)))</f>
        <v/>
      </c>
      <c r="AI32" s="96" t="str">
        <f aca="false">IF($B32=AI$2,"-",IF(COUNTIF(CORRIDA!$M:$M,$B32&amp;" d. "&amp;AI$2)=0,"",COUNTIF(CORRIDA!$M:$M,$B32&amp;" d. "&amp;AI$2)))</f>
        <v/>
      </c>
      <c r="AJ32" s="96" t="str">
        <f aca="false">IF($B32=AJ$2,"-",IF(COUNTIF(CORRIDA!$M:$M,$B32&amp;" d. "&amp;AJ$2)=0,"",COUNTIF(CORRIDA!$M:$M,$B32&amp;" d. "&amp;AJ$2)))</f>
        <v/>
      </c>
      <c r="AK32" s="96" t="str">
        <f aca="false">IF($B32=AK$2,"-",IF(COUNTIF(CORRIDA!$M:$M,$B32&amp;" d. "&amp;AK$2)=0,"",COUNTIF(CORRIDA!$M:$M,$B32&amp;" d. "&amp;AK$2)))</f>
        <v/>
      </c>
      <c r="AL32" s="96" t="str">
        <f aca="false">IF($B32=AL$2,"-",IF(COUNTIF(CORRIDA!$M:$M,$B32&amp;" d. "&amp;AL$2)=0,"",COUNTIF(CORRIDA!$M:$M,$B32&amp;" d. "&amp;AL$2)))</f>
        <v/>
      </c>
      <c r="AM32" s="96" t="str">
        <f aca="false">IF($B32=AM$2,"-",IF(COUNTIF(CORRIDA!$M:$M,$B32&amp;" d. "&amp;AM$2)=0,"",COUNTIF(CORRIDA!$M:$M,$B32&amp;" d. "&amp;AM$2)))</f>
        <v/>
      </c>
      <c r="AN32" s="96" t="str">
        <f aca="false">IF($B32=AN$2,"-",IF(COUNTIF(CORRIDA!$M:$M,$B32&amp;" d. "&amp;AN$2)=0,"",COUNTIF(CORRIDA!$M:$M,$B32&amp;" d. "&amp;AN$2)))</f>
        <v/>
      </c>
      <c r="AO32" s="96" t="str">
        <f aca="false">IF($B32=AO$2,"-",IF(COUNTIF(CORRIDA!$M:$M,$B32&amp;" d. "&amp;AO$2)=0,"",COUNTIF(CORRIDA!$M:$M,$B32&amp;" d. "&amp;AO$2)))</f>
        <v/>
      </c>
      <c r="AP32" s="96" t="str">
        <f aca="false">IF($B32=AP$2,"-",IF(COUNTIF(CORRIDA!$M:$M,$B32&amp;" d. "&amp;AP$2)=0,"",COUNTIF(CORRIDA!$M:$M,$B32&amp;" d. "&amp;AP$2)))</f>
        <v/>
      </c>
      <c r="AQ32" s="96" t="str">
        <f aca="false">IF($B32=AQ$2,"-",IF(COUNTIF(CORRIDA!$M:$M,$B32&amp;" d. "&amp;AQ$2)=0,"",COUNTIF(CORRIDA!$M:$M,$B32&amp;" d. "&amp;AQ$2)))</f>
        <v/>
      </c>
      <c r="AR32" s="96" t="str">
        <f aca="false">IF($B32=AR$2,"-",IF(COUNTIF(CORRIDA!$M:$M,$B32&amp;" d. "&amp;AR$2)=0,"",COUNTIF(CORRIDA!$M:$M,$B32&amp;" d. "&amp;AR$2)))</f>
        <v/>
      </c>
      <c r="AS32" s="96" t="str">
        <f aca="false">IF($B32=AS$2,"-",IF(COUNTIF(CORRIDA!$M:$M,$B32&amp;" d. "&amp;AS$2)=0,"",COUNTIF(CORRIDA!$M:$M,$B32&amp;" d. "&amp;AS$2)))</f>
        <v/>
      </c>
      <c r="AT32" s="96" t="str">
        <f aca="false">IF($B32=AT$2,"-",IF(COUNTIF(CORRIDA!$M:$M,$B32&amp;" d. "&amp;AT$2)=0,"",COUNTIF(CORRIDA!$M:$M,$B32&amp;" d. "&amp;AT$2)))</f>
        <v/>
      </c>
      <c r="AU32" s="96" t="str">
        <f aca="false">IF($B32=AU$2,"-",IF(COUNTIF(CORRIDA!$M:$M,$B32&amp;" d. "&amp;AU$2)=0,"",COUNTIF(CORRIDA!$M:$M,$B32&amp;" d. "&amp;AU$2)))</f>
        <v/>
      </c>
      <c r="AV32" s="96" t="str">
        <f aca="false">IF($B32=AV$2,"-",IF(COUNTIF(CORRIDA!$M:$M,$B32&amp;" d. "&amp;AV$2)=0,"",COUNTIF(CORRIDA!$M:$M,$B32&amp;" d. "&amp;AV$2)))</f>
        <v/>
      </c>
      <c r="AW32" s="96" t="str">
        <f aca="false">IF($B32=AW$2,"-",IF(COUNTIF(CORRIDA!$M:$M,$B32&amp;" d. "&amp;AW$2)=0,"",COUNTIF(CORRIDA!$M:$M,$B32&amp;" d. "&amp;AW$2)))</f>
        <v/>
      </c>
      <c r="AX32" s="96" t="str">
        <f aca="false">IF($B32=AX$2,"-",IF(COUNTIF(CORRIDA!$M:$M,$B32&amp;" d. "&amp;AX$2)=0,"",COUNTIF(CORRIDA!$M:$M,$B32&amp;" d. "&amp;AX$2)))</f>
        <v/>
      </c>
      <c r="AY32" s="96" t="str">
        <f aca="false">IF($B32=AY$2,"-",IF(COUNTIF(CORRIDA!$M:$M,$B32&amp;" d. "&amp;AY$2)=0,"",COUNTIF(CORRIDA!$M:$M,$B32&amp;" d. "&amp;AY$2)))</f>
        <v/>
      </c>
      <c r="AZ32" s="96" t="str">
        <f aca="false">IF($B32=AZ$2,"-",IF(COUNTIF(CORRIDA!$M:$M,$B32&amp;" d. "&amp;AZ$2)=0,"",COUNTIF(CORRIDA!$M:$M,$B32&amp;" d. "&amp;AZ$2)))</f>
        <v/>
      </c>
      <c r="BA32" s="89" t="n">
        <f aca="false">SUM(C32:AZ32)</f>
        <v>0</v>
      </c>
      <c r="BE32" s="87" t="str">
        <f aca="false">B32</f>
        <v>Palazzo</v>
      </c>
      <c r="BF32" s="97" t="str">
        <f aca="false">IF($B32=BF$2,"-",IF(COUNTIF(CORRIDA!$M:$M,$B32&amp;" d. "&amp;BF$2)+COUNTIF(CORRIDA!$M:$M,BF$2&amp;" d. "&amp;$B32)=0,"",COUNTIF(CORRIDA!$M:$M,$B32&amp;" d. "&amp;BF$2)+COUNTIF(CORRIDA!$M:$M,BF$2&amp;" d. "&amp;$B32)))</f>
        <v/>
      </c>
      <c r="BG32" s="97" t="str">
        <f aca="false">IF($B32=BG$2,"-",IF(COUNTIF(CORRIDA!$M:$M,$B32&amp;" d. "&amp;BG$2)+COUNTIF(CORRIDA!$M:$M,BG$2&amp;" d. "&amp;$B32)=0,"",COUNTIF(CORRIDA!$M:$M,$B32&amp;" d. "&amp;BG$2)+COUNTIF(CORRIDA!$M:$M,BG$2&amp;" d. "&amp;$B32)))</f>
        <v/>
      </c>
      <c r="BH32" s="97" t="str">
        <f aca="false">IF($B32=BH$2,"-",IF(COUNTIF(CORRIDA!$M:$M,$B32&amp;" d. "&amp;BH$2)+COUNTIF(CORRIDA!$M:$M,BH$2&amp;" d. "&amp;$B32)=0,"",COUNTIF(CORRIDA!$M:$M,$B32&amp;" d. "&amp;BH$2)+COUNTIF(CORRIDA!$M:$M,BH$2&amp;" d. "&amp;$B32)))</f>
        <v/>
      </c>
      <c r="BI32" s="97" t="str">
        <f aca="false">IF($B32=BI$2,"-",IF(COUNTIF(CORRIDA!$M:$M,$B32&amp;" d. "&amp;BI$2)+COUNTIF(CORRIDA!$M:$M,BI$2&amp;" d. "&amp;$B32)=0,"",COUNTIF(CORRIDA!$M:$M,$B32&amp;" d. "&amp;BI$2)+COUNTIF(CORRIDA!$M:$M,BI$2&amp;" d. "&amp;$B32)))</f>
        <v/>
      </c>
      <c r="BJ32" s="97" t="str">
        <f aca="false">IF($B32=BJ$2,"-",IF(COUNTIF(CORRIDA!$M:$M,$B32&amp;" d. "&amp;BJ$2)+COUNTIF(CORRIDA!$M:$M,BJ$2&amp;" d. "&amp;$B32)=0,"",COUNTIF(CORRIDA!$M:$M,$B32&amp;" d. "&amp;BJ$2)+COUNTIF(CORRIDA!$M:$M,BJ$2&amp;" d. "&amp;$B32)))</f>
        <v/>
      </c>
      <c r="BK32" s="97" t="str">
        <f aca="false">IF($B32=BK$2,"-",IF(COUNTIF(CORRIDA!$M:$M,$B32&amp;" d. "&amp;BK$2)+COUNTIF(CORRIDA!$M:$M,BK$2&amp;" d. "&amp;$B32)=0,"",COUNTIF(CORRIDA!$M:$M,$B32&amp;" d. "&amp;BK$2)+COUNTIF(CORRIDA!$M:$M,BK$2&amp;" d. "&amp;$B32)))</f>
        <v/>
      </c>
      <c r="BL32" s="97" t="str">
        <f aca="false">IF($B32=BL$2,"-",IF(COUNTIF(CORRIDA!$M:$M,$B32&amp;" d. "&amp;BL$2)+COUNTIF(CORRIDA!$M:$M,BL$2&amp;" d. "&amp;$B32)=0,"",COUNTIF(CORRIDA!$M:$M,$B32&amp;" d. "&amp;BL$2)+COUNTIF(CORRIDA!$M:$M,BL$2&amp;" d. "&amp;$B32)))</f>
        <v/>
      </c>
      <c r="BM32" s="97" t="str">
        <f aca="false">IF($B32=BM$2,"-",IF(COUNTIF(CORRIDA!$M:$M,$B32&amp;" d. "&amp;BM$2)+COUNTIF(CORRIDA!$M:$M,BM$2&amp;" d. "&amp;$B32)=0,"",COUNTIF(CORRIDA!$M:$M,$B32&amp;" d. "&amp;BM$2)+COUNTIF(CORRIDA!$M:$M,BM$2&amp;" d. "&amp;$B32)))</f>
        <v/>
      </c>
      <c r="BN32" s="97" t="str">
        <f aca="false">IF($B32=BN$2,"-",IF(COUNTIF(CORRIDA!$M:$M,$B32&amp;" d. "&amp;BN$2)+COUNTIF(CORRIDA!$M:$M,BN$2&amp;" d. "&amp;$B32)=0,"",COUNTIF(CORRIDA!$M:$M,$B32&amp;" d. "&amp;BN$2)+COUNTIF(CORRIDA!$M:$M,BN$2&amp;" d. "&amp;$B32)))</f>
        <v/>
      </c>
      <c r="BO32" s="97" t="str">
        <f aca="false">IF($B32=BO$2,"-",IF(COUNTIF(CORRIDA!$M:$M,$B32&amp;" d. "&amp;BO$2)+COUNTIF(CORRIDA!$M:$M,BO$2&amp;" d. "&amp;$B32)=0,"",COUNTIF(CORRIDA!$M:$M,$B32&amp;" d. "&amp;BO$2)+COUNTIF(CORRIDA!$M:$M,BO$2&amp;" d. "&amp;$B32)))</f>
        <v/>
      </c>
      <c r="BP32" s="97" t="str">
        <f aca="false">IF($B32=BP$2,"-",IF(COUNTIF(CORRIDA!$M:$M,$B32&amp;" d. "&amp;BP$2)+COUNTIF(CORRIDA!$M:$M,BP$2&amp;" d. "&amp;$B32)=0,"",COUNTIF(CORRIDA!$M:$M,$B32&amp;" d. "&amp;BP$2)+COUNTIF(CORRIDA!$M:$M,BP$2&amp;" d. "&amp;$B32)))</f>
        <v/>
      </c>
      <c r="BQ32" s="97" t="str">
        <f aca="false">IF($B32=BQ$2,"-",IF(COUNTIF(CORRIDA!$M:$M,$B32&amp;" d. "&amp;BQ$2)+COUNTIF(CORRIDA!$M:$M,BQ$2&amp;" d. "&amp;$B32)=0,"",COUNTIF(CORRIDA!$M:$M,$B32&amp;" d. "&amp;BQ$2)+COUNTIF(CORRIDA!$M:$M,BQ$2&amp;" d. "&amp;$B32)))</f>
        <v/>
      </c>
      <c r="BR32" s="97" t="str">
        <f aca="false">IF($B32=BR$2,"-",IF(COUNTIF(CORRIDA!$M:$M,$B32&amp;" d. "&amp;BR$2)+COUNTIF(CORRIDA!$M:$M,BR$2&amp;" d. "&amp;$B32)=0,"",COUNTIF(CORRIDA!$M:$M,$B32&amp;" d. "&amp;BR$2)+COUNTIF(CORRIDA!$M:$M,BR$2&amp;" d. "&amp;$B32)))</f>
        <v/>
      </c>
      <c r="BS32" s="97" t="str">
        <f aca="false">IF($B32=BS$2,"-",IF(COUNTIF(CORRIDA!$M:$M,$B32&amp;" d. "&amp;BS$2)+COUNTIF(CORRIDA!$M:$M,BS$2&amp;" d. "&amp;$B32)=0,"",COUNTIF(CORRIDA!$M:$M,$B32&amp;" d. "&amp;BS$2)+COUNTIF(CORRIDA!$M:$M,BS$2&amp;" d. "&amp;$B32)))</f>
        <v/>
      </c>
      <c r="BT32" s="97" t="str">
        <f aca="false">IF($B32=BT$2,"-",IF(COUNTIF(CORRIDA!$M:$M,$B32&amp;" d. "&amp;BT$2)+COUNTIF(CORRIDA!$M:$M,BT$2&amp;" d. "&amp;$B32)=0,"",COUNTIF(CORRIDA!$M:$M,$B32&amp;" d. "&amp;BT$2)+COUNTIF(CORRIDA!$M:$M,BT$2&amp;" d. "&amp;$B32)))</f>
        <v/>
      </c>
      <c r="BU32" s="97" t="str">
        <f aca="false">IF($B32=BU$2,"-",IF(COUNTIF(CORRIDA!$M:$M,$B32&amp;" d. "&amp;BU$2)+COUNTIF(CORRIDA!$M:$M,BU$2&amp;" d. "&amp;$B32)=0,"",COUNTIF(CORRIDA!$M:$M,$B32&amp;" d. "&amp;BU$2)+COUNTIF(CORRIDA!$M:$M,BU$2&amp;" d. "&amp;$B32)))</f>
        <v/>
      </c>
      <c r="BV32" s="97" t="str">
        <f aca="false">IF($B32=BV$2,"-",IF(COUNTIF(CORRIDA!$M:$M,$B32&amp;" d. "&amp;BV$2)+COUNTIF(CORRIDA!$M:$M,BV$2&amp;" d. "&amp;$B32)=0,"",COUNTIF(CORRIDA!$M:$M,$B32&amp;" d. "&amp;BV$2)+COUNTIF(CORRIDA!$M:$M,BV$2&amp;" d. "&amp;$B32)))</f>
        <v/>
      </c>
      <c r="BW32" s="97" t="str">
        <f aca="false">IF($B32=BW$2,"-",IF(COUNTIF(CORRIDA!$M:$M,$B32&amp;" d. "&amp;BW$2)+COUNTIF(CORRIDA!$M:$M,BW$2&amp;" d. "&amp;$B32)=0,"",COUNTIF(CORRIDA!$M:$M,$B32&amp;" d. "&amp;BW$2)+COUNTIF(CORRIDA!$M:$M,BW$2&amp;" d. "&amp;$B32)))</f>
        <v/>
      </c>
      <c r="BX32" s="97" t="str">
        <f aca="false">IF($B32=BX$2,"-",IF(COUNTIF(CORRIDA!$M:$M,$B32&amp;" d. "&amp;BX$2)+COUNTIF(CORRIDA!$M:$M,BX$2&amp;" d. "&amp;$B32)=0,"",COUNTIF(CORRIDA!$M:$M,$B32&amp;" d. "&amp;BX$2)+COUNTIF(CORRIDA!$M:$M,BX$2&amp;" d. "&amp;$B32)))</f>
        <v/>
      </c>
      <c r="BY32" s="97" t="str">
        <f aca="false">IF($B32=BY$2,"-",IF(COUNTIF(CORRIDA!$M:$M,$B32&amp;" d. "&amp;BY$2)+COUNTIF(CORRIDA!$M:$M,BY$2&amp;" d. "&amp;$B32)=0,"",COUNTIF(CORRIDA!$M:$M,$B32&amp;" d. "&amp;BY$2)+COUNTIF(CORRIDA!$M:$M,BY$2&amp;" d. "&amp;$B32)))</f>
        <v/>
      </c>
      <c r="BZ32" s="97" t="str">
        <f aca="false">IF($B32=BZ$2,"-",IF(COUNTIF(CORRIDA!$M:$M,$B32&amp;" d. "&amp;BZ$2)+COUNTIF(CORRIDA!$M:$M,BZ$2&amp;" d. "&amp;$B32)=0,"",COUNTIF(CORRIDA!$M:$M,$B32&amp;" d. "&amp;BZ$2)+COUNTIF(CORRIDA!$M:$M,BZ$2&amp;" d. "&amp;$B32)))</f>
        <v/>
      </c>
      <c r="CA32" s="97" t="str">
        <f aca="false">IF($B32=CA$2,"-",IF(COUNTIF(CORRIDA!$M:$M,$B32&amp;" d. "&amp;CA$2)+COUNTIF(CORRIDA!$M:$M,CA$2&amp;" d. "&amp;$B32)=0,"",COUNTIF(CORRIDA!$M:$M,$B32&amp;" d. "&amp;CA$2)+COUNTIF(CORRIDA!$M:$M,CA$2&amp;" d. "&amp;$B32)))</f>
        <v/>
      </c>
      <c r="CB32" s="97" t="str">
        <f aca="false">IF($B32=CB$2,"-",IF(COUNTIF(CORRIDA!$M:$M,$B32&amp;" d. "&amp;CB$2)+COUNTIF(CORRIDA!$M:$M,CB$2&amp;" d. "&amp;$B32)=0,"",COUNTIF(CORRIDA!$M:$M,$B32&amp;" d. "&amp;CB$2)+COUNTIF(CORRIDA!$M:$M,CB$2&amp;" d. "&amp;$B32)))</f>
        <v/>
      </c>
      <c r="CC32" s="97" t="str">
        <f aca="false">IF($B32=CC$2,"-",IF(COUNTIF(CORRIDA!$M:$M,$B32&amp;" d. "&amp;CC$2)+COUNTIF(CORRIDA!$M:$M,CC$2&amp;" d. "&amp;$B32)=0,"",COUNTIF(CORRIDA!$M:$M,$B32&amp;" d. "&amp;CC$2)+COUNTIF(CORRIDA!$M:$M,CC$2&amp;" d. "&amp;$B32)))</f>
        <v/>
      </c>
      <c r="CD32" s="97" t="str">
        <f aca="false">IF($B32=CD$2,"-",IF(COUNTIF(CORRIDA!$M:$M,$B32&amp;" d. "&amp;CD$2)+COUNTIF(CORRIDA!$M:$M,CD$2&amp;" d. "&amp;$B32)=0,"",COUNTIF(CORRIDA!$M:$M,$B32&amp;" d. "&amp;CD$2)+COUNTIF(CORRIDA!$M:$M,CD$2&amp;" d. "&amp;$B32)))</f>
        <v/>
      </c>
      <c r="CE32" s="97" t="str">
        <f aca="false">IF($B32=CE$2,"-",IF(COUNTIF(CORRIDA!$M:$M,$B32&amp;" d. "&amp;CE$2)+COUNTIF(CORRIDA!$M:$M,CE$2&amp;" d. "&amp;$B32)=0,"",COUNTIF(CORRIDA!$M:$M,$B32&amp;" d. "&amp;CE$2)+COUNTIF(CORRIDA!$M:$M,CE$2&amp;" d. "&amp;$B32)))</f>
        <v/>
      </c>
      <c r="CF32" s="97" t="str">
        <f aca="false">IF($B32=CF$2,"-",IF(COUNTIF(CORRIDA!$M:$M,$B32&amp;" d. "&amp;CF$2)+COUNTIF(CORRIDA!$M:$M,CF$2&amp;" d. "&amp;$B32)=0,"",COUNTIF(CORRIDA!$M:$M,$B32&amp;" d. "&amp;CF$2)+COUNTIF(CORRIDA!$M:$M,CF$2&amp;" d. "&amp;$B32)))</f>
        <v/>
      </c>
      <c r="CG32" s="97" t="str">
        <f aca="false">IF($B32=CG$2,"-",IF(COUNTIF(CORRIDA!$M:$M,$B32&amp;" d. "&amp;CG$2)+COUNTIF(CORRIDA!$M:$M,CG$2&amp;" d. "&amp;$B32)=0,"",COUNTIF(CORRIDA!$M:$M,$B32&amp;" d. "&amp;CG$2)+COUNTIF(CORRIDA!$M:$M,CG$2&amp;" d. "&amp;$B32)))</f>
        <v/>
      </c>
      <c r="CH32" s="97" t="str">
        <f aca="false">IF($B32=CH$2,"-",IF(COUNTIF(CORRIDA!$M:$M,$B32&amp;" d. "&amp;CH$2)+COUNTIF(CORRIDA!$M:$M,CH$2&amp;" d. "&amp;$B32)=0,"",COUNTIF(CORRIDA!$M:$M,$B32&amp;" d. "&amp;CH$2)+COUNTIF(CORRIDA!$M:$M,CH$2&amp;" d. "&amp;$B32)))</f>
        <v/>
      </c>
      <c r="CI32" s="97" t="str">
        <f aca="false">IF($B32=CI$2,"-",IF(COUNTIF(CORRIDA!$M:$M,$B32&amp;" d. "&amp;CI$2)+COUNTIF(CORRIDA!$M:$M,CI$2&amp;" d. "&amp;$B32)=0,"",COUNTIF(CORRIDA!$M:$M,$B32&amp;" d. "&amp;CI$2)+COUNTIF(CORRIDA!$M:$M,CI$2&amp;" d. "&amp;$B32)))</f>
        <v>-</v>
      </c>
      <c r="CJ32" s="97" t="str">
        <f aca="false">IF($B32=CJ$2,"-",IF(COUNTIF(CORRIDA!$M:$M,$B32&amp;" d. "&amp;CJ$2)+COUNTIF(CORRIDA!$M:$M,CJ$2&amp;" d. "&amp;$B32)=0,"",COUNTIF(CORRIDA!$M:$M,$B32&amp;" d. "&amp;CJ$2)+COUNTIF(CORRIDA!$M:$M,CJ$2&amp;" d. "&amp;$B32)))</f>
        <v/>
      </c>
      <c r="CK32" s="97" t="str">
        <f aca="false">IF($B32=CK$2,"-",IF(COUNTIF(CORRIDA!$M:$M,$B32&amp;" d. "&amp;CK$2)+COUNTIF(CORRIDA!$M:$M,CK$2&amp;" d. "&amp;$B32)=0,"",COUNTIF(CORRIDA!$M:$M,$B32&amp;" d. "&amp;CK$2)+COUNTIF(CORRIDA!$M:$M,CK$2&amp;" d. "&amp;$B32)))</f>
        <v/>
      </c>
      <c r="CL32" s="97" t="str">
        <f aca="false">IF($B32=CL$2,"-",IF(COUNTIF(CORRIDA!$M:$M,$B32&amp;" d. "&amp;CL$2)+COUNTIF(CORRIDA!$M:$M,CL$2&amp;" d. "&amp;$B32)=0,"",COUNTIF(CORRIDA!$M:$M,$B32&amp;" d. "&amp;CL$2)+COUNTIF(CORRIDA!$M:$M,CL$2&amp;" d. "&amp;$B32)))</f>
        <v/>
      </c>
      <c r="CM32" s="97" t="str">
        <f aca="false">IF($B32=CM$2,"-",IF(COUNTIF(CORRIDA!$M:$M,$B32&amp;" d. "&amp;CM$2)+COUNTIF(CORRIDA!$M:$M,CM$2&amp;" d. "&amp;$B32)=0,"",COUNTIF(CORRIDA!$M:$M,$B32&amp;" d. "&amp;CM$2)+COUNTIF(CORRIDA!$M:$M,CM$2&amp;" d. "&amp;$B32)))</f>
        <v/>
      </c>
      <c r="CN32" s="97" t="str">
        <f aca="false">IF($B32=CN$2,"-",IF(COUNTIF(CORRIDA!$M:$M,$B32&amp;" d. "&amp;CN$2)+COUNTIF(CORRIDA!$M:$M,CN$2&amp;" d. "&amp;$B32)=0,"",COUNTIF(CORRIDA!$M:$M,$B32&amp;" d. "&amp;CN$2)+COUNTIF(CORRIDA!$M:$M,CN$2&amp;" d. "&amp;$B32)))</f>
        <v/>
      </c>
      <c r="CO32" s="97" t="str">
        <f aca="false">IF($B32=CO$2,"-",IF(COUNTIF(CORRIDA!$M:$M,$B32&amp;" d. "&amp;CO$2)+COUNTIF(CORRIDA!$M:$M,CO$2&amp;" d. "&amp;$B32)=0,"",COUNTIF(CORRIDA!$M:$M,$B32&amp;" d. "&amp;CO$2)+COUNTIF(CORRIDA!$M:$M,CO$2&amp;" d. "&amp;$B32)))</f>
        <v/>
      </c>
      <c r="CP32" s="97" t="str">
        <f aca="false">IF($B32=CP$2,"-",IF(COUNTIF(CORRIDA!$M:$M,$B32&amp;" d. "&amp;CP$2)+COUNTIF(CORRIDA!$M:$M,CP$2&amp;" d. "&amp;$B32)=0,"",COUNTIF(CORRIDA!$M:$M,$B32&amp;" d. "&amp;CP$2)+COUNTIF(CORRIDA!$M:$M,CP$2&amp;" d. "&amp;$B32)))</f>
        <v/>
      </c>
      <c r="CQ32" s="97" t="str">
        <f aca="false">IF($B32=CQ$2,"-",IF(COUNTIF(CORRIDA!$M:$M,$B32&amp;" d. "&amp;CQ$2)+COUNTIF(CORRIDA!$M:$M,CQ$2&amp;" d. "&amp;$B32)=0,"",COUNTIF(CORRIDA!$M:$M,$B32&amp;" d. "&amp;CQ$2)+COUNTIF(CORRIDA!$M:$M,CQ$2&amp;" d. "&amp;$B32)))</f>
        <v/>
      </c>
      <c r="CR32" s="97" t="str">
        <f aca="false">IF($B32=CR$2,"-",IF(COUNTIF(CORRIDA!$M:$M,$B32&amp;" d. "&amp;CR$2)+COUNTIF(CORRIDA!$M:$M,CR$2&amp;" d. "&amp;$B32)=0,"",COUNTIF(CORRIDA!$M:$M,$B32&amp;" d. "&amp;CR$2)+COUNTIF(CORRIDA!$M:$M,CR$2&amp;" d. "&amp;$B32)))</f>
        <v/>
      </c>
      <c r="CS32" s="97" t="str">
        <f aca="false">IF($B32=CS$2,"-",IF(COUNTIF(CORRIDA!$M:$M,$B32&amp;" d. "&amp;CS$2)+COUNTIF(CORRIDA!$M:$M,CS$2&amp;" d. "&amp;$B32)=0,"",COUNTIF(CORRIDA!$M:$M,$B32&amp;" d. "&amp;CS$2)+COUNTIF(CORRIDA!$M:$M,CS$2&amp;" d. "&amp;$B32)))</f>
        <v/>
      </c>
      <c r="CT32" s="97" t="str">
        <f aca="false">IF($B32=CT$2,"-",IF(COUNTIF(CORRIDA!$M:$M,$B32&amp;" d. "&amp;CT$2)+COUNTIF(CORRIDA!$M:$M,CT$2&amp;" d. "&amp;$B32)=0,"",COUNTIF(CORRIDA!$M:$M,$B32&amp;" d. "&amp;CT$2)+COUNTIF(CORRIDA!$M:$M,CT$2&amp;" d. "&amp;$B32)))</f>
        <v/>
      </c>
      <c r="CU32" s="97" t="str">
        <f aca="false">IF($B32=CU$2,"-",IF(COUNTIF(CORRIDA!$M:$M,$B32&amp;" d. "&amp;CU$2)+COUNTIF(CORRIDA!$M:$M,CU$2&amp;" d. "&amp;$B32)=0,"",COUNTIF(CORRIDA!$M:$M,$B32&amp;" d. "&amp;CU$2)+COUNTIF(CORRIDA!$M:$M,CU$2&amp;" d. "&amp;$B32)))</f>
        <v/>
      </c>
      <c r="CV32" s="97" t="str">
        <f aca="false">IF($B32=CV$2,"-",IF(COUNTIF(CORRIDA!$M:$M,$B32&amp;" d. "&amp;CV$2)+COUNTIF(CORRIDA!$M:$M,CV$2&amp;" d. "&amp;$B32)=0,"",COUNTIF(CORRIDA!$M:$M,$B32&amp;" d. "&amp;CV$2)+COUNTIF(CORRIDA!$M:$M,CV$2&amp;" d. "&amp;$B32)))</f>
        <v/>
      </c>
      <c r="CW32" s="97" t="str">
        <f aca="false">IF($B32=CW$2,"-",IF(COUNTIF(CORRIDA!$M:$M,$B32&amp;" d. "&amp;CW$2)+COUNTIF(CORRIDA!$M:$M,CW$2&amp;" d. "&amp;$B32)=0,"",COUNTIF(CORRIDA!$M:$M,$B32&amp;" d. "&amp;CW$2)+COUNTIF(CORRIDA!$M:$M,CW$2&amp;" d. "&amp;$B32)))</f>
        <v/>
      </c>
      <c r="CX32" s="97" t="str">
        <f aca="false">IF($B32=CX$2,"-",IF(COUNTIF(CORRIDA!$M:$M,$B32&amp;" d. "&amp;CX$2)+COUNTIF(CORRIDA!$M:$M,CX$2&amp;" d. "&amp;$B32)=0,"",COUNTIF(CORRIDA!$M:$M,$B32&amp;" d. "&amp;CX$2)+COUNTIF(CORRIDA!$M:$M,CX$2&amp;" d. "&amp;$B32)))</f>
        <v/>
      </c>
      <c r="CY32" s="97" t="str">
        <f aca="false">IF($B32=CY$2,"-",IF(COUNTIF(CORRIDA!$M:$M,$B32&amp;" d. "&amp;CY$2)+COUNTIF(CORRIDA!$M:$M,CY$2&amp;" d. "&amp;$B32)=0,"",COUNTIF(CORRIDA!$M:$M,$B32&amp;" d. "&amp;CY$2)+COUNTIF(CORRIDA!$M:$M,CY$2&amp;" d. "&amp;$B32)))</f>
        <v/>
      </c>
      <c r="CZ32" s="97" t="str">
        <f aca="false">IF($B32=CZ$2,"-",IF(COUNTIF(CORRIDA!$M:$M,$B32&amp;" d. "&amp;CZ$2)+COUNTIF(CORRIDA!$M:$M,CZ$2&amp;" d. "&amp;$B32)=0,"",COUNTIF(CORRIDA!$M:$M,$B32&amp;" d. "&amp;CZ$2)+COUNTIF(CORRIDA!$M:$M,CZ$2&amp;" d. "&amp;$B32)))</f>
        <v/>
      </c>
      <c r="DA32" s="97" t="str">
        <f aca="false">IF($B32=DA$2,"-",IF(COUNTIF(CORRIDA!$M:$M,$B32&amp;" d. "&amp;DA$2)+COUNTIF(CORRIDA!$M:$M,DA$2&amp;" d. "&amp;$B32)=0,"",COUNTIF(CORRIDA!$M:$M,$B32&amp;" d. "&amp;DA$2)+COUNTIF(CORRIDA!$M:$M,DA$2&amp;" d. "&amp;$B32)))</f>
        <v/>
      </c>
      <c r="DB32" s="97" t="str">
        <f aca="false">IF($B32=DB$2,"-",IF(COUNTIF(CORRIDA!$M:$M,$B32&amp;" d. "&amp;DB$2)+COUNTIF(CORRIDA!$M:$M,DB$2&amp;" d. "&amp;$B32)=0,"",COUNTIF(CORRIDA!$M:$M,$B32&amp;" d. "&amp;DB$2)+COUNTIF(CORRIDA!$M:$M,DB$2&amp;" d. "&amp;$B32)))</f>
        <v/>
      </c>
      <c r="DC32" s="97" t="str">
        <f aca="false">IF($B32=DC$2,"-",IF(COUNTIF(CORRIDA!$M:$M,$B32&amp;" d. "&amp;DC$2)+COUNTIF(CORRIDA!$M:$M,DC$2&amp;" d. "&amp;$B32)=0,"",COUNTIF(CORRIDA!$M:$M,$B32&amp;" d. "&amp;DC$2)+COUNTIF(CORRIDA!$M:$M,DC$2&amp;" d. "&amp;$B32)))</f>
        <v/>
      </c>
      <c r="DD32" s="89" t="n">
        <f aca="false">SUM(BF32:DC32)</f>
        <v>0</v>
      </c>
      <c r="DE32" s="91" t="n">
        <f aca="false">COUNTIF(BF32:DC32,"&gt;0")</f>
        <v>0</v>
      </c>
      <c r="DF32" s="92" t="n">
        <f aca="false">IF(COUNTIF(BF32:DC32,"&gt;0")&lt;10,0,QUOTIENT(COUNTIF(BF32:DC32,"&gt;0"),5)*50)</f>
        <v>0</v>
      </c>
      <c r="DG32" s="93"/>
      <c r="DH32" s="87" t="str">
        <f aca="false">BE32</f>
        <v>Palazzo</v>
      </c>
      <c r="DI32" s="97" t="n">
        <f aca="false">IF($B32=DI$2,0,IF(COUNTIF(CORRIDA!$M:$M,$B32&amp;" d. "&amp;DI$2)+COUNTIF(CORRIDA!$M:$M,DI$2&amp;" d. "&amp;$B32)=0,0,COUNTIF(CORRIDA!$M:$M,$B32&amp;" d. "&amp;DI$2)+COUNTIF(CORRIDA!$M:$M,DI$2&amp;" d. "&amp;$B32)))</f>
        <v>0</v>
      </c>
      <c r="DJ32" s="97" t="n">
        <f aca="false">IF($B32=DJ$2,0,IF(COUNTIF(CORRIDA!$M:$M,$B32&amp;" d. "&amp;DJ$2)+COUNTIF(CORRIDA!$M:$M,DJ$2&amp;" d. "&amp;$B32)=0,0,COUNTIF(CORRIDA!$M:$M,$B32&amp;" d. "&amp;DJ$2)+COUNTIF(CORRIDA!$M:$M,DJ$2&amp;" d. "&amp;$B32)))</f>
        <v>0</v>
      </c>
      <c r="DK32" s="97" t="n">
        <f aca="false">IF($B32=DK$2,0,IF(COUNTIF(CORRIDA!$M:$M,$B32&amp;" d. "&amp;DK$2)+COUNTIF(CORRIDA!$M:$M,DK$2&amp;" d. "&amp;$B32)=0,0,COUNTIF(CORRIDA!$M:$M,$B32&amp;" d. "&amp;DK$2)+COUNTIF(CORRIDA!$M:$M,DK$2&amp;" d. "&amp;$B32)))</f>
        <v>0</v>
      </c>
      <c r="DL32" s="97" t="n">
        <f aca="false">IF($B32=DL$2,0,IF(COUNTIF(CORRIDA!$M:$M,$B32&amp;" d. "&amp;DL$2)+COUNTIF(CORRIDA!$M:$M,DL$2&amp;" d. "&amp;$B32)=0,0,COUNTIF(CORRIDA!$M:$M,$B32&amp;" d. "&amp;DL$2)+COUNTIF(CORRIDA!$M:$M,DL$2&amp;" d. "&amp;$B32)))</f>
        <v>0</v>
      </c>
      <c r="DM32" s="97" t="n">
        <f aca="false">IF($B32=DM$2,0,IF(COUNTIF(CORRIDA!$M:$M,$B32&amp;" d. "&amp;DM$2)+COUNTIF(CORRIDA!$M:$M,DM$2&amp;" d. "&amp;$B32)=0,0,COUNTIF(CORRIDA!$M:$M,$B32&amp;" d. "&amp;DM$2)+COUNTIF(CORRIDA!$M:$M,DM$2&amp;" d. "&amp;$B32)))</f>
        <v>0</v>
      </c>
      <c r="DN32" s="97" t="n">
        <f aca="false">IF($B32=DN$2,0,IF(COUNTIF(CORRIDA!$M:$M,$B32&amp;" d. "&amp;DN$2)+COUNTIF(CORRIDA!$M:$M,DN$2&amp;" d. "&amp;$B32)=0,0,COUNTIF(CORRIDA!$M:$M,$B32&amp;" d. "&amp;DN$2)+COUNTIF(CORRIDA!$M:$M,DN$2&amp;" d. "&amp;$B32)))</f>
        <v>0</v>
      </c>
      <c r="DO32" s="97" t="n">
        <f aca="false">IF($B32=DO$2,0,IF(COUNTIF(CORRIDA!$M:$M,$B32&amp;" d. "&amp;DO$2)+COUNTIF(CORRIDA!$M:$M,DO$2&amp;" d. "&amp;$B32)=0,0,COUNTIF(CORRIDA!$M:$M,$B32&amp;" d. "&amp;DO$2)+COUNTIF(CORRIDA!$M:$M,DO$2&amp;" d. "&amp;$B32)))</f>
        <v>0</v>
      </c>
      <c r="DP32" s="97" t="n">
        <f aca="false">IF($B32=DP$2,0,IF(COUNTIF(CORRIDA!$M:$M,$B32&amp;" d. "&amp;DP$2)+COUNTIF(CORRIDA!$M:$M,DP$2&amp;" d. "&amp;$B32)=0,0,COUNTIF(CORRIDA!$M:$M,$B32&amp;" d. "&amp;DP$2)+COUNTIF(CORRIDA!$M:$M,DP$2&amp;" d. "&amp;$B32)))</f>
        <v>0</v>
      </c>
      <c r="DQ32" s="97" t="n">
        <f aca="false">IF($B32=DQ$2,0,IF(COUNTIF(CORRIDA!$M:$M,$B32&amp;" d. "&amp;DQ$2)+COUNTIF(CORRIDA!$M:$M,DQ$2&amp;" d. "&amp;$B32)=0,0,COUNTIF(CORRIDA!$M:$M,$B32&amp;" d. "&amp;DQ$2)+COUNTIF(CORRIDA!$M:$M,DQ$2&amp;" d. "&amp;$B32)))</f>
        <v>0</v>
      </c>
      <c r="DR32" s="97" t="n">
        <f aca="false">IF($B32=DR$2,0,IF(COUNTIF(CORRIDA!$M:$M,$B32&amp;" d. "&amp;DR$2)+COUNTIF(CORRIDA!$M:$M,DR$2&amp;" d. "&amp;$B32)=0,0,COUNTIF(CORRIDA!$M:$M,$B32&amp;" d. "&amp;DR$2)+COUNTIF(CORRIDA!$M:$M,DR$2&amp;" d. "&amp;$B32)))</f>
        <v>0</v>
      </c>
      <c r="DS32" s="97" t="n">
        <f aca="false">IF($B32=DS$2,0,IF(COUNTIF(CORRIDA!$M:$M,$B32&amp;" d. "&amp;DS$2)+COUNTIF(CORRIDA!$M:$M,DS$2&amp;" d. "&amp;$B32)=0,0,COUNTIF(CORRIDA!$M:$M,$B32&amp;" d. "&amp;DS$2)+COUNTIF(CORRIDA!$M:$M,DS$2&amp;" d. "&amp;$B32)))</f>
        <v>0</v>
      </c>
      <c r="DT32" s="97" t="n">
        <f aca="false">IF($B32=DT$2,0,IF(COUNTIF(CORRIDA!$M:$M,$B32&amp;" d. "&amp;DT$2)+COUNTIF(CORRIDA!$M:$M,DT$2&amp;" d. "&amp;$B32)=0,0,COUNTIF(CORRIDA!$M:$M,$B32&amp;" d. "&amp;DT$2)+COUNTIF(CORRIDA!$M:$M,DT$2&amp;" d. "&amp;$B32)))</f>
        <v>0</v>
      </c>
      <c r="DU32" s="97" t="n">
        <f aca="false">IF($B32=DU$2,0,IF(COUNTIF(CORRIDA!$M:$M,$B32&amp;" d. "&amp;DU$2)+COUNTIF(CORRIDA!$M:$M,DU$2&amp;" d. "&amp;$B32)=0,0,COUNTIF(CORRIDA!$M:$M,$B32&amp;" d. "&amp;DU$2)+COUNTIF(CORRIDA!$M:$M,DU$2&amp;" d. "&amp;$B32)))</f>
        <v>0</v>
      </c>
      <c r="DV32" s="97" t="n">
        <f aca="false">IF($B32=DV$2,0,IF(COUNTIF(CORRIDA!$M:$M,$B32&amp;" d. "&amp;DV$2)+COUNTIF(CORRIDA!$M:$M,DV$2&amp;" d. "&amp;$B32)=0,0,COUNTIF(CORRIDA!$M:$M,$B32&amp;" d. "&amp;DV$2)+COUNTIF(CORRIDA!$M:$M,DV$2&amp;" d. "&amp;$B32)))</f>
        <v>0</v>
      </c>
      <c r="DW32" s="97" t="n">
        <f aca="false">IF($B32=DW$2,0,IF(COUNTIF(CORRIDA!$M:$M,$B32&amp;" d. "&amp;DW$2)+COUNTIF(CORRIDA!$M:$M,DW$2&amp;" d. "&amp;$B32)=0,0,COUNTIF(CORRIDA!$M:$M,$B32&amp;" d. "&amp;DW$2)+COUNTIF(CORRIDA!$M:$M,DW$2&amp;" d. "&amp;$B32)))</f>
        <v>0</v>
      </c>
      <c r="DX32" s="97" t="n">
        <f aca="false">IF($B32=DX$2,0,IF(COUNTIF(CORRIDA!$M:$M,$B32&amp;" d. "&amp;DX$2)+COUNTIF(CORRIDA!$M:$M,DX$2&amp;" d. "&amp;$B32)=0,0,COUNTIF(CORRIDA!$M:$M,$B32&amp;" d. "&amp;DX$2)+COUNTIF(CORRIDA!$M:$M,DX$2&amp;" d. "&amp;$B32)))</f>
        <v>0</v>
      </c>
      <c r="DY32" s="97" t="n">
        <f aca="false">IF($B32=DY$2,0,IF(COUNTIF(CORRIDA!$M:$M,$B32&amp;" d. "&amp;DY$2)+COUNTIF(CORRIDA!$M:$M,DY$2&amp;" d. "&amp;$B32)=0,0,COUNTIF(CORRIDA!$M:$M,$B32&amp;" d. "&amp;DY$2)+COUNTIF(CORRIDA!$M:$M,DY$2&amp;" d. "&amp;$B32)))</f>
        <v>0</v>
      </c>
      <c r="DZ32" s="97" t="n">
        <f aca="false">IF($B32=DZ$2,0,IF(COUNTIF(CORRIDA!$M:$M,$B32&amp;" d. "&amp;DZ$2)+COUNTIF(CORRIDA!$M:$M,DZ$2&amp;" d. "&amp;$B32)=0,0,COUNTIF(CORRIDA!$M:$M,$B32&amp;" d. "&amp;DZ$2)+COUNTIF(CORRIDA!$M:$M,DZ$2&amp;" d. "&amp;$B32)))</f>
        <v>0</v>
      </c>
      <c r="EA32" s="97" t="n">
        <f aca="false">IF($B32=EA$2,0,IF(COUNTIF(CORRIDA!$M:$M,$B32&amp;" d. "&amp;EA$2)+COUNTIF(CORRIDA!$M:$M,EA$2&amp;" d. "&amp;$B32)=0,0,COUNTIF(CORRIDA!$M:$M,$B32&amp;" d. "&amp;EA$2)+COUNTIF(CORRIDA!$M:$M,EA$2&amp;" d. "&amp;$B32)))</f>
        <v>0</v>
      </c>
      <c r="EB32" s="97" t="n">
        <f aca="false">IF($B32=EB$2,0,IF(COUNTIF(CORRIDA!$M:$M,$B32&amp;" d. "&amp;EB$2)+COUNTIF(CORRIDA!$M:$M,EB$2&amp;" d. "&amp;$B32)=0,0,COUNTIF(CORRIDA!$M:$M,$B32&amp;" d. "&amp;EB$2)+COUNTIF(CORRIDA!$M:$M,EB$2&amp;" d. "&amp;$B32)))</f>
        <v>0</v>
      </c>
      <c r="EC32" s="97" t="n">
        <f aca="false">IF($B32=EC$2,0,IF(COUNTIF(CORRIDA!$M:$M,$B32&amp;" d. "&amp;EC$2)+COUNTIF(CORRIDA!$M:$M,EC$2&amp;" d. "&amp;$B32)=0,0,COUNTIF(CORRIDA!$M:$M,$B32&amp;" d. "&amp;EC$2)+COUNTIF(CORRIDA!$M:$M,EC$2&amp;" d. "&amp;$B32)))</f>
        <v>0</v>
      </c>
      <c r="ED32" s="97" t="n">
        <f aca="false">IF($B32=ED$2,0,IF(COUNTIF(CORRIDA!$M:$M,$B32&amp;" d. "&amp;ED$2)+COUNTIF(CORRIDA!$M:$M,ED$2&amp;" d. "&amp;$B32)=0,0,COUNTIF(CORRIDA!$M:$M,$B32&amp;" d. "&amp;ED$2)+COUNTIF(CORRIDA!$M:$M,ED$2&amp;" d. "&amp;$B32)))</f>
        <v>0</v>
      </c>
      <c r="EE32" s="97" t="n">
        <f aca="false">IF($B32=EE$2,0,IF(COUNTIF(CORRIDA!$M:$M,$B32&amp;" d. "&amp;EE$2)+COUNTIF(CORRIDA!$M:$M,EE$2&amp;" d. "&amp;$B32)=0,0,COUNTIF(CORRIDA!$M:$M,$B32&amp;" d. "&amp;EE$2)+COUNTIF(CORRIDA!$M:$M,EE$2&amp;" d. "&amp;$B32)))</f>
        <v>0</v>
      </c>
      <c r="EF32" s="97" t="n">
        <f aca="false">IF($B32=EF$2,0,IF(COUNTIF(CORRIDA!$M:$M,$B32&amp;" d. "&amp;EF$2)+COUNTIF(CORRIDA!$M:$M,EF$2&amp;" d. "&amp;$B32)=0,0,COUNTIF(CORRIDA!$M:$M,$B32&amp;" d. "&amp;EF$2)+COUNTIF(CORRIDA!$M:$M,EF$2&amp;" d. "&amp;$B32)))</f>
        <v>0</v>
      </c>
      <c r="EG32" s="97" t="n">
        <f aca="false">IF($B32=EG$2,0,IF(COUNTIF(CORRIDA!$M:$M,$B32&amp;" d. "&amp;EG$2)+COUNTIF(CORRIDA!$M:$M,EG$2&amp;" d. "&amp;$B32)=0,0,COUNTIF(CORRIDA!$M:$M,$B32&amp;" d. "&amp;EG$2)+COUNTIF(CORRIDA!$M:$M,EG$2&amp;" d. "&amp;$B32)))</f>
        <v>0</v>
      </c>
      <c r="EH32" s="97" t="n">
        <f aca="false">IF($B32=EH$2,0,IF(COUNTIF(CORRIDA!$M:$M,$B32&amp;" d. "&amp;EH$2)+COUNTIF(CORRIDA!$M:$M,EH$2&amp;" d. "&amp;$B32)=0,0,COUNTIF(CORRIDA!$M:$M,$B32&amp;" d. "&amp;EH$2)+COUNTIF(CORRIDA!$M:$M,EH$2&amp;" d. "&amp;$B32)))</f>
        <v>0</v>
      </c>
      <c r="EI32" s="97" t="n">
        <f aca="false">IF($B32=EI$2,0,IF(COUNTIF(CORRIDA!$M:$M,$B32&amp;" d. "&amp;EI$2)+COUNTIF(CORRIDA!$M:$M,EI$2&amp;" d. "&amp;$B32)=0,0,COUNTIF(CORRIDA!$M:$M,$B32&amp;" d. "&amp;EI$2)+COUNTIF(CORRIDA!$M:$M,EI$2&amp;" d. "&amp;$B32)))</f>
        <v>0</v>
      </c>
      <c r="EJ32" s="97" t="n">
        <f aca="false">IF($B32=EJ$2,0,IF(COUNTIF(CORRIDA!$M:$M,$B32&amp;" d. "&amp;EJ$2)+COUNTIF(CORRIDA!$M:$M,EJ$2&amp;" d. "&amp;$B32)=0,0,COUNTIF(CORRIDA!$M:$M,$B32&amp;" d. "&amp;EJ$2)+COUNTIF(CORRIDA!$M:$M,EJ$2&amp;" d. "&amp;$B32)))</f>
        <v>0</v>
      </c>
      <c r="EK32" s="97" t="n">
        <f aca="false">IF($B32=EK$2,0,IF(COUNTIF(CORRIDA!$M:$M,$B32&amp;" d. "&amp;EK$2)+COUNTIF(CORRIDA!$M:$M,EK$2&amp;" d. "&amp;$B32)=0,0,COUNTIF(CORRIDA!$M:$M,$B32&amp;" d. "&amp;EK$2)+COUNTIF(CORRIDA!$M:$M,EK$2&amp;" d. "&amp;$B32)))</f>
        <v>0</v>
      </c>
      <c r="EL32" s="97" t="n">
        <f aca="false">IF($B32=EL$2,0,IF(COUNTIF(CORRIDA!$M:$M,$B32&amp;" d. "&amp;EL$2)+COUNTIF(CORRIDA!$M:$M,EL$2&amp;" d. "&amp;$B32)=0,0,COUNTIF(CORRIDA!$M:$M,$B32&amp;" d. "&amp;EL$2)+COUNTIF(CORRIDA!$M:$M,EL$2&amp;" d. "&amp;$B32)))</f>
        <v>0</v>
      </c>
      <c r="EM32" s="97" t="n">
        <f aca="false">IF($B32=EM$2,0,IF(COUNTIF(CORRIDA!$M:$M,$B32&amp;" d. "&amp;EM$2)+COUNTIF(CORRIDA!$M:$M,EM$2&amp;" d. "&amp;$B32)=0,0,COUNTIF(CORRIDA!$M:$M,$B32&amp;" d. "&amp;EM$2)+COUNTIF(CORRIDA!$M:$M,EM$2&amp;" d. "&amp;$B32)))</f>
        <v>0</v>
      </c>
      <c r="EN32" s="97" t="n">
        <f aca="false">IF($B32=EN$2,0,IF(COUNTIF(CORRIDA!$M:$M,$B32&amp;" d. "&amp;EN$2)+COUNTIF(CORRIDA!$M:$M,EN$2&amp;" d. "&amp;$B32)=0,0,COUNTIF(CORRIDA!$M:$M,$B32&amp;" d. "&amp;EN$2)+COUNTIF(CORRIDA!$M:$M,EN$2&amp;" d. "&amp;$B32)))</f>
        <v>0</v>
      </c>
      <c r="EO32" s="97" t="n">
        <f aca="false">IF($B32=EO$2,0,IF(COUNTIF(CORRIDA!$M:$M,$B32&amp;" d. "&amp;EO$2)+COUNTIF(CORRIDA!$M:$M,EO$2&amp;" d. "&amp;$B32)=0,0,COUNTIF(CORRIDA!$M:$M,$B32&amp;" d. "&amp;EO$2)+COUNTIF(CORRIDA!$M:$M,EO$2&amp;" d. "&amp;$B32)))</f>
        <v>0</v>
      </c>
      <c r="EP32" s="97" t="n">
        <f aca="false">IF($B32=EP$2,0,IF(COUNTIF(CORRIDA!$M:$M,$B32&amp;" d. "&amp;EP$2)+COUNTIF(CORRIDA!$M:$M,EP$2&amp;" d. "&amp;$B32)=0,0,COUNTIF(CORRIDA!$M:$M,$B32&amp;" d. "&amp;EP$2)+COUNTIF(CORRIDA!$M:$M,EP$2&amp;" d. "&amp;$B32)))</f>
        <v>0</v>
      </c>
      <c r="EQ32" s="97" t="n">
        <f aca="false">IF($B32=EQ$2,0,IF(COUNTIF(CORRIDA!$M:$M,$B32&amp;" d. "&amp;EQ$2)+COUNTIF(CORRIDA!$M:$M,EQ$2&amp;" d. "&amp;$B32)=0,0,COUNTIF(CORRIDA!$M:$M,$B32&amp;" d. "&amp;EQ$2)+COUNTIF(CORRIDA!$M:$M,EQ$2&amp;" d. "&amp;$B32)))</f>
        <v>0</v>
      </c>
      <c r="ER32" s="97" t="n">
        <f aca="false">IF($B32=ER$2,0,IF(COUNTIF(CORRIDA!$M:$M,$B32&amp;" d. "&amp;ER$2)+COUNTIF(CORRIDA!$M:$M,ER$2&amp;" d. "&amp;$B32)=0,0,COUNTIF(CORRIDA!$M:$M,$B32&amp;" d. "&amp;ER$2)+COUNTIF(CORRIDA!$M:$M,ER$2&amp;" d. "&amp;$B32)))</f>
        <v>0</v>
      </c>
      <c r="ES32" s="97" t="n">
        <f aca="false">IF($B32=ES$2,0,IF(COUNTIF(CORRIDA!$M:$M,$B32&amp;" d. "&amp;ES$2)+COUNTIF(CORRIDA!$M:$M,ES$2&amp;" d. "&amp;$B32)=0,0,COUNTIF(CORRIDA!$M:$M,$B32&amp;" d. "&amp;ES$2)+COUNTIF(CORRIDA!$M:$M,ES$2&amp;" d. "&amp;$B32)))</f>
        <v>0</v>
      </c>
      <c r="ET32" s="97" t="n">
        <f aca="false">IF($B32=ET$2,0,IF(COUNTIF(CORRIDA!$M:$M,$B32&amp;" d. "&amp;ET$2)+COUNTIF(CORRIDA!$M:$M,ET$2&amp;" d. "&amp;$B32)=0,0,COUNTIF(CORRIDA!$M:$M,$B32&amp;" d. "&amp;ET$2)+COUNTIF(CORRIDA!$M:$M,ET$2&amp;" d. "&amp;$B32)))</f>
        <v>0</v>
      </c>
      <c r="EU32" s="97" t="n">
        <f aca="false">IF($B32=EU$2,0,IF(COUNTIF(CORRIDA!$M:$M,$B32&amp;" d. "&amp;EU$2)+COUNTIF(CORRIDA!$M:$M,EU$2&amp;" d. "&amp;$B32)=0,0,COUNTIF(CORRIDA!$M:$M,$B32&amp;" d. "&amp;EU$2)+COUNTIF(CORRIDA!$M:$M,EU$2&amp;" d. "&amp;$B32)))</f>
        <v>0</v>
      </c>
      <c r="EV32" s="97" t="n">
        <f aca="false">IF($B32=EV$2,0,IF(COUNTIF(CORRIDA!$M:$M,$B32&amp;" d. "&amp;EV$2)+COUNTIF(CORRIDA!$M:$M,EV$2&amp;" d. "&amp;$B32)=0,0,COUNTIF(CORRIDA!$M:$M,$B32&amp;" d. "&amp;EV$2)+COUNTIF(CORRIDA!$M:$M,EV$2&amp;" d. "&amp;$B32)))</f>
        <v>0</v>
      </c>
      <c r="EW32" s="97" t="n">
        <f aca="false">IF($B32=EW$2,0,IF(COUNTIF(CORRIDA!$M:$M,$B32&amp;" d. "&amp;EW$2)+COUNTIF(CORRIDA!$M:$M,EW$2&amp;" d. "&amp;$B32)=0,0,COUNTIF(CORRIDA!$M:$M,$B32&amp;" d. "&amp;EW$2)+COUNTIF(CORRIDA!$M:$M,EW$2&amp;" d. "&amp;$B32)))</f>
        <v>0</v>
      </c>
      <c r="EX32" s="97" t="n">
        <f aca="false">IF($B32=EX$2,0,IF(COUNTIF(CORRIDA!$M:$M,$B32&amp;" d. "&amp;EX$2)+COUNTIF(CORRIDA!$M:$M,EX$2&amp;" d. "&amp;$B32)=0,0,COUNTIF(CORRIDA!$M:$M,$B32&amp;" d. "&amp;EX$2)+COUNTIF(CORRIDA!$M:$M,EX$2&amp;" d. "&amp;$B32)))</f>
        <v>0</v>
      </c>
      <c r="EY32" s="97" t="n">
        <f aca="false">IF($B32=EY$2,0,IF(COUNTIF(CORRIDA!$M:$M,$B32&amp;" d. "&amp;EY$2)+COUNTIF(CORRIDA!$M:$M,EY$2&amp;" d. "&amp;$B32)=0,0,COUNTIF(CORRIDA!$M:$M,$B32&amp;" d. "&amp;EY$2)+COUNTIF(CORRIDA!$M:$M,EY$2&amp;" d. "&amp;$B32)))</f>
        <v>0</v>
      </c>
      <c r="EZ32" s="97" t="n">
        <f aca="false">IF($B32=EZ$2,0,IF(COUNTIF(CORRIDA!$M:$M,$B32&amp;" d. "&amp;EZ$2)+COUNTIF(CORRIDA!$M:$M,EZ$2&amp;" d. "&amp;$B32)=0,0,COUNTIF(CORRIDA!$M:$M,$B32&amp;" d. "&amp;EZ$2)+COUNTIF(CORRIDA!$M:$M,EZ$2&amp;" d. "&amp;$B32)))</f>
        <v>0</v>
      </c>
      <c r="FA32" s="97" t="n">
        <f aca="false">IF($B32=FA$2,0,IF(COUNTIF(CORRIDA!$M:$M,$B32&amp;" d. "&amp;FA$2)+COUNTIF(CORRIDA!$M:$M,FA$2&amp;" d. "&amp;$B32)=0,0,COUNTIF(CORRIDA!$M:$M,$B32&amp;" d. "&amp;FA$2)+COUNTIF(CORRIDA!$M:$M,FA$2&amp;" d. "&amp;$B32)))</f>
        <v>0</v>
      </c>
      <c r="FB32" s="97" t="n">
        <f aca="false">IF($B32=FB$2,0,IF(COUNTIF(CORRIDA!$M:$M,$B32&amp;" d. "&amp;FB$2)+COUNTIF(CORRIDA!$M:$M,FB$2&amp;" d. "&amp;$B32)=0,0,COUNTIF(CORRIDA!$M:$M,$B32&amp;" d. "&amp;FB$2)+COUNTIF(CORRIDA!$M:$M,FB$2&amp;" d. "&amp;$B32)))</f>
        <v>0</v>
      </c>
      <c r="FC32" s="97" t="n">
        <f aca="false">IF($B32=FC$2,0,IF(COUNTIF(CORRIDA!$M:$M,$B32&amp;" d. "&amp;FC$2)+COUNTIF(CORRIDA!$M:$M,FC$2&amp;" d. "&amp;$B32)=0,0,COUNTIF(CORRIDA!$M:$M,$B32&amp;" d. "&amp;FC$2)+COUNTIF(CORRIDA!$M:$M,FC$2&amp;" d. "&amp;$B32)))</f>
        <v>0</v>
      </c>
      <c r="FD32" s="97" t="n">
        <f aca="false">IF($B32=FD$2,0,IF(COUNTIF(CORRIDA!$M:$M,$B32&amp;" d. "&amp;FD$2)+COUNTIF(CORRIDA!$M:$M,FD$2&amp;" d. "&amp;$B32)=0,0,COUNTIF(CORRIDA!$M:$M,$B32&amp;" d. "&amp;FD$2)+COUNTIF(CORRIDA!$M:$M,FD$2&amp;" d. "&amp;$B32)))</f>
        <v>0</v>
      </c>
      <c r="FE32" s="97" t="n">
        <f aca="false">IF($B32=FE$2,0,IF(COUNTIF(CORRIDA!$M:$M,$B32&amp;" d. "&amp;FE$2)+COUNTIF(CORRIDA!$M:$M,FE$2&amp;" d. "&amp;$B32)=0,0,COUNTIF(CORRIDA!$M:$M,$B32&amp;" d. "&amp;FE$2)+COUNTIF(CORRIDA!$M:$M,FE$2&amp;" d. "&amp;$B32)))</f>
        <v>0</v>
      </c>
      <c r="FF32" s="97" t="n">
        <f aca="false">IF($B32=FF$2,0,IF(COUNTIF(CORRIDA!$M:$M,$B32&amp;" d. "&amp;FF$2)+COUNTIF(CORRIDA!$M:$M,FF$2&amp;" d. "&amp;$B32)=0,0,COUNTIF(CORRIDA!$M:$M,$B32&amp;" d. "&amp;FF$2)+COUNTIF(CORRIDA!$M:$M,FF$2&amp;" d. "&amp;$B32)))</f>
        <v>0</v>
      </c>
      <c r="FG32" s="89" t="n">
        <f aca="false">SUM(DI32:EW32)</f>
        <v>0</v>
      </c>
      <c r="FH32" s="94"/>
      <c r="FI32" s="87" t="str">
        <f aca="false">BE32</f>
        <v>Palazzo</v>
      </c>
      <c r="FJ32" s="95" t="n">
        <f aca="false">COUNTIF(BF32:DC32,"&gt;0")</f>
        <v>0</v>
      </c>
      <c r="FK32" s="95" t="e">
        <f aca="false">AVERAGE(BF32:DC32)</f>
        <v>#DIV/0!</v>
      </c>
      <c r="FL32" s="95" t="e">
        <f aca="false">_xlfn.STDEV.P(BF32:DC32)</f>
        <v>#DIV/0!</v>
      </c>
    </row>
    <row r="33" customFormat="false" ht="12.75" hidden="false" customHeight="false" outlineLevel="0" collapsed="false">
      <c r="B33" s="87" t="str">
        <f aca="false">INTRO!B33</f>
        <v>Paulo</v>
      </c>
      <c r="C33" s="88" t="str">
        <f aca="false">IF($B33=C$2,"-",IF(COUNTIF(CORRIDA!$M:$M,$B33&amp;" d. "&amp;C$2)=0,"",COUNTIF(CORRIDA!$M:$M,$B33&amp;" d. "&amp;C$2)))</f>
        <v/>
      </c>
      <c r="D33" s="88" t="str">
        <f aca="false">IF($B33=D$2,"-",IF(COUNTIF(CORRIDA!$M:$M,$B33&amp;" d. "&amp;D$2)=0,"",COUNTIF(CORRIDA!$M:$M,$B33&amp;" d. "&amp;D$2)))</f>
        <v/>
      </c>
      <c r="E33" s="88" t="str">
        <f aca="false">IF($B33=E$2,"-",IF(COUNTIF(CORRIDA!$M:$M,$B33&amp;" d. "&amp;E$2)=0,"",COUNTIF(CORRIDA!$M:$M,$B33&amp;" d. "&amp;E$2)))</f>
        <v/>
      </c>
      <c r="F33" s="88" t="str">
        <f aca="false">IF($B33=F$2,"-",IF(COUNTIF(CORRIDA!$M:$M,$B33&amp;" d. "&amp;F$2)=0,"",COUNTIF(CORRIDA!$M:$M,$B33&amp;" d. "&amp;F$2)))</f>
        <v/>
      </c>
      <c r="G33" s="88" t="str">
        <f aca="false">IF($B33=G$2,"-",IF(COUNTIF(CORRIDA!$M:$M,$B33&amp;" d. "&amp;G$2)=0,"",COUNTIF(CORRIDA!$M:$M,$B33&amp;" d. "&amp;G$2)))</f>
        <v/>
      </c>
      <c r="H33" s="88" t="str">
        <f aca="false">IF($B33=H$2,"-",IF(COUNTIF(CORRIDA!$M:$M,$B33&amp;" d. "&amp;H$2)=0,"",COUNTIF(CORRIDA!$M:$M,$B33&amp;" d. "&amp;H$2)))</f>
        <v/>
      </c>
      <c r="I33" s="88" t="str">
        <f aca="false">IF($B33=I$2,"-",IF(COUNTIF(CORRIDA!$M:$M,$B33&amp;" d. "&amp;I$2)=0,"",COUNTIF(CORRIDA!$M:$M,$B33&amp;" d. "&amp;I$2)))</f>
        <v/>
      </c>
      <c r="J33" s="88" t="str">
        <f aca="false">IF($B33=J$2,"-",IF(COUNTIF(CORRIDA!$M:$M,$B33&amp;" d. "&amp;J$2)=0,"",COUNTIF(CORRIDA!$M:$M,$B33&amp;" d. "&amp;J$2)))</f>
        <v/>
      </c>
      <c r="K33" s="88" t="str">
        <f aca="false">IF($B33=K$2,"-",IF(COUNTIF(CORRIDA!$M:$M,$B33&amp;" d. "&amp;K$2)=0,"",COUNTIF(CORRIDA!$M:$M,$B33&amp;" d. "&amp;K$2)))</f>
        <v/>
      </c>
      <c r="L33" s="88" t="str">
        <f aca="false">IF($B33=L$2,"-",IF(COUNTIF(CORRIDA!$M:$M,$B33&amp;" d. "&amp;L$2)=0,"",COUNTIF(CORRIDA!$M:$M,$B33&amp;" d. "&amp;L$2)))</f>
        <v/>
      </c>
      <c r="M33" s="88" t="str">
        <f aca="false">IF($B33=M$2,"-",IF(COUNTIF(CORRIDA!$M:$M,$B33&amp;" d. "&amp;M$2)=0,"",COUNTIF(CORRIDA!$M:$M,$B33&amp;" d. "&amp;M$2)))</f>
        <v/>
      </c>
      <c r="N33" s="88" t="str">
        <f aca="false">IF($B33=N$2,"-",IF(COUNTIF(CORRIDA!$M:$M,$B33&amp;" d. "&amp;N$2)=0,"",COUNTIF(CORRIDA!$M:$M,$B33&amp;" d. "&amp;N$2)))</f>
        <v/>
      </c>
      <c r="O33" s="88" t="str">
        <f aca="false">IF($B33=O$2,"-",IF(COUNTIF(CORRIDA!$M:$M,$B33&amp;" d. "&amp;O$2)=0,"",COUNTIF(CORRIDA!$M:$M,$B33&amp;" d. "&amp;O$2)))</f>
        <v/>
      </c>
      <c r="P33" s="88" t="str">
        <f aca="false">IF($B33=P$2,"-",IF(COUNTIF(CORRIDA!$M:$M,$B33&amp;" d. "&amp;P$2)=0,"",COUNTIF(CORRIDA!$M:$M,$B33&amp;" d. "&amp;P$2)))</f>
        <v/>
      </c>
      <c r="Q33" s="88" t="str">
        <f aca="false">IF($B33=Q$2,"-",IF(COUNTIF(CORRIDA!$M:$M,$B33&amp;" d. "&amp;Q$2)=0,"",COUNTIF(CORRIDA!$M:$M,$B33&amp;" d. "&amp;Q$2)))</f>
        <v/>
      </c>
      <c r="R33" s="88" t="str">
        <f aca="false">IF($B33=R$2,"-",IF(COUNTIF(CORRIDA!$M:$M,$B33&amp;" d. "&amp;R$2)=0,"",COUNTIF(CORRIDA!$M:$M,$B33&amp;" d. "&amp;R$2)))</f>
        <v/>
      </c>
      <c r="S33" s="88" t="str">
        <f aca="false">IF($B33=S$2,"-",IF(COUNTIF(CORRIDA!$M:$M,$B33&amp;" d. "&amp;S$2)=0,"",COUNTIF(CORRIDA!$M:$M,$B33&amp;" d. "&amp;S$2)))</f>
        <v/>
      </c>
      <c r="T33" s="88" t="str">
        <f aca="false">IF($B33=T$2,"-",IF(COUNTIF(CORRIDA!$M:$M,$B33&amp;" d. "&amp;T$2)=0,"",COUNTIF(CORRIDA!$M:$M,$B33&amp;" d. "&amp;T$2)))</f>
        <v/>
      </c>
      <c r="U33" s="88" t="str">
        <f aca="false">IF($B33=U$2,"-",IF(COUNTIF(CORRIDA!$M:$M,$B33&amp;" d. "&amp;U$2)=0,"",COUNTIF(CORRIDA!$M:$M,$B33&amp;" d. "&amp;U$2)))</f>
        <v/>
      </c>
      <c r="V33" s="88" t="str">
        <f aca="false">IF($B33=V$2,"-",IF(COUNTIF(CORRIDA!$M:$M,$B33&amp;" d. "&amp;V$2)=0,"",COUNTIF(CORRIDA!$M:$M,$B33&amp;" d. "&amp;V$2)))</f>
        <v/>
      </c>
      <c r="W33" s="88" t="str">
        <f aca="false">IF($B33=W$2,"-",IF(COUNTIF(CORRIDA!$M:$M,$B33&amp;" d. "&amp;W$2)=0,"",COUNTIF(CORRIDA!$M:$M,$B33&amp;" d. "&amp;W$2)))</f>
        <v/>
      </c>
      <c r="X33" s="88" t="str">
        <f aca="false">IF($B33=X$2,"-",IF(COUNTIF(CORRIDA!$M:$M,$B33&amp;" d. "&amp;X$2)=0,"",COUNTIF(CORRIDA!$M:$M,$B33&amp;" d. "&amp;X$2)))</f>
        <v/>
      </c>
      <c r="Y33" s="88" t="str">
        <f aca="false">IF($B33=Y$2,"-",IF(COUNTIF(CORRIDA!$M:$M,$B33&amp;" d. "&amp;Y$2)=0,"",COUNTIF(CORRIDA!$M:$M,$B33&amp;" d. "&amp;Y$2)))</f>
        <v/>
      </c>
      <c r="Z33" s="88" t="str">
        <f aca="false">IF($B33=Z$2,"-",IF(COUNTIF(CORRIDA!$M:$M,$B33&amp;" d. "&amp;Z$2)=0,"",COUNTIF(CORRIDA!$M:$M,$B33&amp;" d. "&amp;Z$2)))</f>
        <v/>
      </c>
      <c r="AA33" s="88" t="str">
        <f aca="false">IF($B33=AA$2,"-",IF(COUNTIF(CORRIDA!$M:$M,$B33&amp;" d. "&amp;AA$2)=0,"",COUNTIF(CORRIDA!$M:$M,$B33&amp;" d. "&amp;AA$2)))</f>
        <v/>
      </c>
      <c r="AB33" s="88" t="str">
        <f aca="false">IF($B33=AB$2,"-",IF(COUNTIF(CORRIDA!$M:$M,$B33&amp;" d. "&amp;AB$2)=0,"",COUNTIF(CORRIDA!$M:$M,$B33&amp;" d. "&amp;AB$2)))</f>
        <v/>
      </c>
      <c r="AC33" s="88" t="str">
        <f aca="false">IF($B33=AC$2,"-",IF(COUNTIF(CORRIDA!$M:$M,$B33&amp;" d. "&amp;AC$2)=0,"",COUNTIF(CORRIDA!$M:$M,$B33&amp;" d. "&amp;AC$2)))</f>
        <v/>
      </c>
      <c r="AD33" s="88" t="str">
        <f aca="false">IF($B33=AD$2,"-",IF(COUNTIF(CORRIDA!$M:$M,$B33&amp;" d. "&amp;AD$2)=0,"",COUNTIF(CORRIDA!$M:$M,$B33&amp;" d. "&amp;AD$2)))</f>
        <v/>
      </c>
      <c r="AE33" s="88" t="str">
        <f aca="false">IF($B33=AE$2,"-",IF(COUNTIF(CORRIDA!$M:$M,$B33&amp;" d. "&amp;AE$2)=0,"",COUNTIF(CORRIDA!$M:$M,$B33&amp;" d. "&amp;AE$2)))</f>
        <v/>
      </c>
      <c r="AF33" s="88" t="str">
        <f aca="false">IF($B33=AF$2,"-",IF(COUNTIF(CORRIDA!$M:$M,$B33&amp;" d. "&amp;AF$2)=0,"",COUNTIF(CORRIDA!$M:$M,$B33&amp;" d. "&amp;AF$2)))</f>
        <v/>
      </c>
      <c r="AG33" s="88" t="str">
        <f aca="false">IF($B33=AG$2,"-",IF(COUNTIF(CORRIDA!$M:$M,$B33&amp;" d. "&amp;AG$2)=0,"",COUNTIF(CORRIDA!$M:$M,$B33&amp;" d. "&amp;AG$2)))</f>
        <v>-</v>
      </c>
      <c r="AH33" s="88" t="str">
        <f aca="false">IF($B33=AH$2,"-",IF(COUNTIF(CORRIDA!$M:$M,$B33&amp;" d. "&amp;AH$2)=0,"",COUNTIF(CORRIDA!$M:$M,$B33&amp;" d. "&amp;AH$2)))</f>
        <v/>
      </c>
      <c r="AI33" s="88" t="str">
        <f aca="false">IF($B33=AI$2,"-",IF(COUNTIF(CORRIDA!$M:$M,$B33&amp;" d. "&amp;AI$2)=0,"",COUNTIF(CORRIDA!$M:$M,$B33&amp;" d. "&amp;AI$2)))</f>
        <v/>
      </c>
      <c r="AJ33" s="88" t="str">
        <f aca="false">IF($B33=AJ$2,"-",IF(COUNTIF(CORRIDA!$M:$M,$B33&amp;" d. "&amp;AJ$2)=0,"",COUNTIF(CORRIDA!$M:$M,$B33&amp;" d. "&amp;AJ$2)))</f>
        <v/>
      </c>
      <c r="AK33" s="88" t="str">
        <f aca="false">IF($B33=AK$2,"-",IF(COUNTIF(CORRIDA!$M:$M,$B33&amp;" d. "&amp;AK$2)=0,"",COUNTIF(CORRIDA!$M:$M,$B33&amp;" d. "&amp;AK$2)))</f>
        <v/>
      </c>
      <c r="AL33" s="88" t="str">
        <f aca="false">IF($B33=AL$2,"-",IF(COUNTIF(CORRIDA!$M:$M,$B33&amp;" d. "&amp;AL$2)=0,"",COUNTIF(CORRIDA!$M:$M,$B33&amp;" d. "&amp;AL$2)))</f>
        <v/>
      </c>
      <c r="AM33" s="88" t="str">
        <f aca="false">IF($B33=AM$2,"-",IF(COUNTIF(CORRIDA!$M:$M,$B33&amp;" d. "&amp;AM$2)=0,"",COUNTIF(CORRIDA!$M:$M,$B33&amp;" d. "&amp;AM$2)))</f>
        <v/>
      </c>
      <c r="AN33" s="88" t="str">
        <f aca="false">IF($B33=AN$2,"-",IF(COUNTIF(CORRIDA!$M:$M,$B33&amp;" d. "&amp;AN$2)=0,"",COUNTIF(CORRIDA!$M:$M,$B33&amp;" d. "&amp;AN$2)))</f>
        <v/>
      </c>
      <c r="AO33" s="88" t="str">
        <f aca="false">IF($B33=AO$2,"-",IF(COUNTIF(CORRIDA!$M:$M,$B33&amp;" d. "&amp;AO$2)=0,"",COUNTIF(CORRIDA!$M:$M,$B33&amp;" d. "&amp;AO$2)))</f>
        <v/>
      </c>
      <c r="AP33" s="88" t="str">
        <f aca="false">IF($B33=AP$2,"-",IF(COUNTIF(CORRIDA!$M:$M,$B33&amp;" d. "&amp;AP$2)=0,"",COUNTIF(CORRIDA!$M:$M,$B33&amp;" d. "&amp;AP$2)))</f>
        <v/>
      </c>
      <c r="AQ33" s="88" t="str">
        <f aca="false">IF($B33=AQ$2,"-",IF(COUNTIF(CORRIDA!$M:$M,$B33&amp;" d. "&amp;AQ$2)=0,"",COUNTIF(CORRIDA!$M:$M,$B33&amp;" d. "&amp;AQ$2)))</f>
        <v/>
      </c>
      <c r="AR33" s="88" t="str">
        <f aca="false">IF($B33=AR$2,"-",IF(COUNTIF(CORRIDA!$M:$M,$B33&amp;" d. "&amp;AR$2)=0,"",COUNTIF(CORRIDA!$M:$M,$B33&amp;" d. "&amp;AR$2)))</f>
        <v/>
      </c>
      <c r="AS33" s="88" t="str">
        <f aca="false">IF($B33=AS$2,"-",IF(COUNTIF(CORRIDA!$M:$M,$B33&amp;" d. "&amp;AS$2)=0,"",COUNTIF(CORRIDA!$M:$M,$B33&amp;" d. "&amp;AS$2)))</f>
        <v/>
      </c>
      <c r="AT33" s="88" t="str">
        <f aca="false">IF($B33=AT$2,"-",IF(COUNTIF(CORRIDA!$M:$M,$B33&amp;" d. "&amp;AT$2)=0,"",COUNTIF(CORRIDA!$M:$M,$B33&amp;" d. "&amp;AT$2)))</f>
        <v/>
      </c>
      <c r="AU33" s="88" t="str">
        <f aca="false">IF($B33=AU$2,"-",IF(COUNTIF(CORRIDA!$M:$M,$B33&amp;" d. "&amp;AU$2)=0,"",COUNTIF(CORRIDA!$M:$M,$B33&amp;" d. "&amp;AU$2)))</f>
        <v/>
      </c>
      <c r="AV33" s="88" t="str">
        <f aca="false">IF($B33=AV$2,"-",IF(COUNTIF(CORRIDA!$M:$M,$B33&amp;" d. "&amp;AV$2)=0,"",COUNTIF(CORRIDA!$M:$M,$B33&amp;" d. "&amp;AV$2)))</f>
        <v/>
      </c>
      <c r="AW33" s="88" t="str">
        <f aca="false">IF($B33=AW$2,"-",IF(COUNTIF(CORRIDA!$M:$M,$B33&amp;" d. "&amp;AW$2)=0,"",COUNTIF(CORRIDA!$M:$M,$B33&amp;" d. "&amp;AW$2)))</f>
        <v/>
      </c>
      <c r="AX33" s="88" t="str">
        <f aca="false">IF($B33=AX$2,"-",IF(COUNTIF(CORRIDA!$M:$M,$B33&amp;" d. "&amp;AX$2)=0,"",COUNTIF(CORRIDA!$M:$M,$B33&amp;" d. "&amp;AX$2)))</f>
        <v/>
      </c>
      <c r="AY33" s="88" t="str">
        <f aca="false">IF($B33=AY$2,"-",IF(COUNTIF(CORRIDA!$M:$M,$B33&amp;" d. "&amp;AY$2)=0,"",COUNTIF(CORRIDA!$M:$M,$B33&amp;" d. "&amp;AY$2)))</f>
        <v/>
      </c>
      <c r="AZ33" s="88" t="str">
        <f aca="false">IF($B33=AZ$2,"-",IF(COUNTIF(CORRIDA!$M:$M,$B33&amp;" d. "&amp;AZ$2)=0,"",COUNTIF(CORRIDA!$M:$M,$B33&amp;" d. "&amp;AZ$2)))</f>
        <v/>
      </c>
      <c r="BA33" s="89" t="n">
        <f aca="false">SUM(C33:AZ33)</f>
        <v>0</v>
      </c>
      <c r="BE33" s="87" t="str">
        <f aca="false">B33</f>
        <v>Paulo</v>
      </c>
      <c r="BF33" s="90" t="str">
        <f aca="false">IF($B33=BF$2,"-",IF(COUNTIF(CORRIDA!$M:$M,$B33&amp;" d. "&amp;BF$2)+COUNTIF(CORRIDA!$M:$M,BF$2&amp;" d. "&amp;$B33)=0,"",COUNTIF(CORRIDA!$M:$M,$B33&amp;" d. "&amp;BF$2)+COUNTIF(CORRIDA!$M:$M,BF$2&amp;" d. "&amp;$B33)))</f>
        <v/>
      </c>
      <c r="BG33" s="90" t="str">
        <f aca="false">IF($B33=BG$2,"-",IF(COUNTIF(CORRIDA!$M:$M,$B33&amp;" d. "&amp;BG$2)+COUNTIF(CORRIDA!$M:$M,BG$2&amp;" d. "&amp;$B33)=0,"",COUNTIF(CORRIDA!$M:$M,$B33&amp;" d. "&amp;BG$2)+COUNTIF(CORRIDA!$M:$M,BG$2&amp;" d. "&amp;$B33)))</f>
        <v/>
      </c>
      <c r="BH33" s="90" t="str">
        <f aca="false">IF($B33=BH$2,"-",IF(COUNTIF(CORRIDA!$M:$M,$B33&amp;" d. "&amp;BH$2)+COUNTIF(CORRIDA!$M:$M,BH$2&amp;" d. "&amp;$B33)=0,"",COUNTIF(CORRIDA!$M:$M,$B33&amp;" d. "&amp;BH$2)+COUNTIF(CORRIDA!$M:$M,BH$2&amp;" d. "&amp;$B33)))</f>
        <v/>
      </c>
      <c r="BI33" s="90" t="str">
        <f aca="false">IF($B33=BI$2,"-",IF(COUNTIF(CORRIDA!$M:$M,$B33&amp;" d. "&amp;BI$2)+COUNTIF(CORRIDA!$M:$M,BI$2&amp;" d. "&amp;$B33)=0,"",COUNTIF(CORRIDA!$M:$M,$B33&amp;" d. "&amp;BI$2)+COUNTIF(CORRIDA!$M:$M,BI$2&amp;" d. "&amp;$B33)))</f>
        <v/>
      </c>
      <c r="BJ33" s="90" t="str">
        <f aca="false">IF($B33=BJ$2,"-",IF(COUNTIF(CORRIDA!$M:$M,$B33&amp;" d. "&amp;BJ$2)+COUNTIF(CORRIDA!$M:$M,BJ$2&amp;" d. "&amp;$B33)=0,"",COUNTIF(CORRIDA!$M:$M,$B33&amp;" d. "&amp;BJ$2)+COUNTIF(CORRIDA!$M:$M,BJ$2&amp;" d. "&amp;$B33)))</f>
        <v/>
      </c>
      <c r="BK33" s="90" t="str">
        <f aca="false">IF($B33=BK$2,"-",IF(COUNTIF(CORRIDA!$M:$M,$B33&amp;" d. "&amp;BK$2)+COUNTIF(CORRIDA!$M:$M,BK$2&amp;" d. "&amp;$B33)=0,"",COUNTIF(CORRIDA!$M:$M,$B33&amp;" d. "&amp;BK$2)+COUNTIF(CORRIDA!$M:$M,BK$2&amp;" d. "&amp;$B33)))</f>
        <v/>
      </c>
      <c r="BL33" s="90" t="str">
        <f aca="false">IF($B33=BL$2,"-",IF(COUNTIF(CORRIDA!$M:$M,$B33&amp;" d. "&amp;BL$2)+COUNTIF(CORRIDA!$M:$M,BL$2&amp;" d. "&amp;$B33)=0,"",COUNTIF(CORRIDA!$M:$M,$B33&amp;" d. "&amp;BL$2)+COUNTIF(CORRIDA!$M:$M,BL$2&amp;" d. "&amp;$B33)))</f>
        <v/>
      </c>
      <c r="BM33" s="90" t="str">
        <f aca="false">IF($B33=BM$2,"-",IF(COUNTIF(CORRIDA!$M:$M,$B33&amp;" d. "&amp;BM$2)+COUNTIF(CORRIDA!$M:$M,BM$2&amp;" d. "&amp;$B33)=0,"",COUNTIF(CORRIDA!$M:$M,$B33&amp;" d. "&amp;BM$2)+COUNTIF(CORRIDA!$M:$M,BM$2&amp;" d. "&amp;$B33)))</f>
        <v/>
      </c>
      <c r="BN33" s="90" t="str">
        <f aca="false">IF($B33=BN$2,"-",IF(COUNTIF(CORRIDA!$M:$M,$B33&amp;" d. "&amp;BN$2)+COUNTIF(CORRIDA!$M:$M,BN$2&amp;" d. "&amp;$B33)=0,"",COUNTIF(CORRIDA!$M:$M,$B33&amp;" d. "&amp;BN$2)+COUNTIF(CORRIDA!$M:$M,BN$2&amp;" d. "&amp;$B33)))</f>
        <v/>
      </c>
      <c r="BO33" s="90" t="str">
        <f aca="false">IF($B33=BO$2,"-",IF(COUNTIF(CORRIDA!$M:$M,$B33&amp;" d. "&amp;BO$2)+COUNTIF(CORRIDA!$M:$M,BO$2&amp;" d. "&amp;$B33)=0,"",COUNTIF(CORRIDA!$M:$M,$B33&amp;" d. "&amp;BO$2)+COUNTIF(CORRIDA!$M:$M,BO$2&amp;" d. "&amp;$B33)))</f>
        <v/>
      </c>
      <c r="BP33" s="90" t="str">
        <f aca="false">IF($B33=BP$2,"-",IF(COUNTIF(CORRIDA!$M:$M,$B33&amp;" d. "&amp;BP$2)+COUNTIF(CORRIDA!$M:$M,BP$2&amp;" d. "&amp;$B33)=0,"",COUNTIF(CORRIDA!$M:$M,$B33&amp;" d. "&amp;BP$2)+COUNTIF(CORRIDA!$M:$M,BP$2&amp;" d. "&amp;$B33)))</f>
        <v/>
      </c>
      <c r="BQ33" s="90" t="str">
        <f aca="false">IF($B33=BQ$2,"-",IF(COUNTIF(CORRIDA!$M:$M,$B33&amp;" d. "&amp;BQ$2)+COUNTIF(CORRIDA!$M:$M,BQ$2&amp;" d. "&amp;$B33)=0,"",COUNTIF(CORRIDA!$M:$M,$B33&amp;" d. "&amp;BQ$2)+COUNTIF(CORRIDA!$M:$M,BQ$2&amp;" d. "&amp;$B33)))</f>
        <v/>
      </c>
      <c r="BR33" s="90" t="str">
        <f aca="false">IF($B33=BR$2,"-",IF(COUNTIF(CORRIDA!$M:$M,$B33&amp;" d. "&amp;BR$2)+COUNTIF(CORRIDA!$M:$M,BR$2&amp;" d. "&amp;$B33)=0,"",COUNTIF(CORRIDA!$M:$M,$B33&amp;" d. "&amp;BR$2)+COUNTIF(CORRIDA!$M:$M,BR$2&amp;" d. "&amp;$B33)))</f>
        <v/>
      </c>
      <c r="BS33" s="90" t="str">
        <f aca="false">IF($B33=BS$2,"-",IF(COUNTIF(CORRIDA!$M:$M,$B33&amp;" d. "&amp;BS$2)+COUNTIF(CORRIDA!$M:$M,BS$2&amp;" d. "&amp;$B33)=0,"",COUNTIF(CORRIDA!$M:$M,$B33&amp;" d. "&amp;BS$2)+COUNTIF(CORRIDA!$M:$M,BS$2&amp;" d. "&amp;$B33)))</f>
        <v/>
      </c>
      <c r="BT33" s="90" t="str">
        <f aca="false">IF($B33=BT$2,"-",IF(COUNTIF(CORRIDA!$M:$M,$B33&amp;" d. "&amp;BT$2)+COUNTIF(CORRIDA!$M:$M,BT$2&amp;" d. "&amp;$B33)=0,"",COUNTIF(CORRIDA!$M:$M,$B33&amp;" d. "&amp;BT$2)+COUNTIF(CORRIDA!$M:$M,BT$2&amp;" d. "&amp;$B33)))</f>
        <v/>
      </c>
      <c r="BU33" s="90" t="str">
        <f aca="false">IF($B33=BU$2,"-",IF(COUNTIF(CORRIDA!$M:$M,$B33&amp;" d. "&amp;BU$2)+COUNTIF(CORRIDA!$M:$M,BU$2&amp;" d. "&amp;$B33)=0,"",COUNTIF(CORRIDA!$M:$M,$B33&amp;" d. "&amp;BU$2)+COUNTIF(CORRIDA!$M:$M,BU$2&amp;" d. "&amp;$B33)))</f>
        <v/>
      </c>
      <c r="BV33" s="90" t="str">
        <f aca="false">IF($B33=BV$2,"-",IF(COUNTIF(CORRIDA!$M:$M,$B33&amp;" d. "&amp;BV$2)+COUNTIF(CORRIDA!$M:$M,BV$2&amp;" d. "&amp;$B33)=0,"",COUNTIF(CORRIDA!$M:$M,$B33&amp;" d. "&amp;BV$2)+COUNTIF(CORRIDA!$M:$M,BV$2&amp;" d. "&amp;$B33)))</f>
        <v/>
      </c>
      <c r="BW33" s="90" t="str">
        <f aca="false">IF($B33=BW$2,"-",IF(COUNTIF(CORRIDA!$M:$M,$B33&amp;" d. "&amp;BW$2)+COUNTIF(CORRIDA!$M:$M,BW$2&amp;" d. "&amp;$B33)=0,"",COUNTIF(CORRIDA!$M:$M,$B33&amp;" d. "&amp;BW$2)+COUNTIF(CORRIDA!$M:$M,BW$2&amp;" d. "&amp;$B33)))</f>
        <v/>
      </c>
      <c r="BX33" s="90" t="str">
        <f aca="false">IF($B33=BX$2,"-",IF(COUNTIF(CORRIDA!$M:$M,$B33&amp;" d. "&amp;BX$2)+COUNTIF(CORRIDA!$M:$M,BX$2&amp;" d. "&amp;$B33)=0,"",COUNTIF(CORRIDA!$M:$M,$B33&amp;" d. "&amp;BX$2)+COUNTIF(CORRIDA!$M:$M,BX$2&amp;" d. "&amp;$B33)))</f>
        <v/>
      </c>
      <c r="BY33" s="90" t="str">
        <f aca="false">IF($B33=BY$2,"-",IF(COUNTIF(CORRIDA!$M:$M,$B33&amp;" d. "&amp;BY$2)+COUNTIF(CORRIDA!$M:$M,BY$2&amp;" d. "&amp;$B33)=0,"",COUNTIF(CORRIDA!$M:$M,$B33&amp;" d. "&amp;BY$2)+COUNTIF(CORRIDA!$M:$M,BY$2&amp;" d. "&amp;$B33)))</f>
        <v/>
      </c>
      <c r="BZ33" s="90" t="str">
        <f aca="false">IF($B33=BZ$2,"-",IF(COUNTIF(CORRIDA!$M:$M,$B33&amp;" d. "&amp;BZ$2)+COUNTIF(CORRIDA!$M:$M,BZ$2&amp;" d. "&amp;$B33)=0,"",COUNTIF(CORRIDA!$M:$M,$B33&amp;" d. "&amp;BZ$2)+COUNTIF(CORRIDA!$M:$M,BZ$2&amp;" d. "&amp;$B33)))</f>
        <v/>
      </c>
      <c r="CA33" s="90" t="str">
        <f aca="false">IF($B33=CA$2,"-",IF(COUNTIF(CORRIDA!$M:$M,$B33&amp;" d. "&amp;CA$2)+COUNTIF(CORRIDA!$M:$M,CA$2&amp;" d. "&amp;$B33)=0,"",COUNTIF(CORRIDA!$M:$M,$B33&amp;" d. "&amp;CA$2)+COUNTIF(CORRIDA!$M:$M,CA$2&amp;" d. "&amp;$B33)))</f>
        <v/>
      </c>
      <c r="CB33" s="90" t="str">
        <f aca="false">IF($B33=CB$2,"-",IF(COUNTIF(CORRIDA!$M:$M,$B33&amp;" d. "&amp;CB$2)+COUNTIF(CORRIDA!$M:$M,CB$2&amp;" d. "&amp;$B33)=0,"",COUNTIF(CORRIDA!$M:$M,$B33&amp;" d. "&amp;CB$2)+COUNTIF(CORRIDA!$M:$M,CB$2&amp;" d. "&amp;$B33)))</f>
        <v/>
      </c>
      <c r="CC33" s="90" t="str">
        <f aca="false">IF($B33=CC$2,"-",IF(COUNTIF(CORRIDA!$M:$M,$B33&amp;" d. "&amp;CC$2)+COUNTIF(CORRIDA!$M:$M,CC$2&amp;" d. "&amp;$B33)=0,"",COUNTIF(CORRIDA!$M:$M,$B33&amp;" d. "&amp;CC$2)+COUNTIF(CORRIDA!$M:$M,CC$2&amp;" d. "&amp;$B33)))</f>
        <v/>
      </c>
      <c r="CD33" s="90" t="str">
        <f aca="false">IF($B33=CD$2,"-",IF(COUNTIF(CORRIDA!$M:$M,$B33&amp;" d. "&amp;CD$2)+COUNTIF(CORRIDA!$M:$M,CD$2&amp;" d. "&amp;$B33)=0,"",COUNTIF(CORRIDA!$M:$M,$B33&amp;" d. "&amp;CD$2)+COUNTIF(CORRIDA!$M:$M,CD$2&amp;" d. "&amp;$B33)))</f>
        <v/>
      </c>
      <c r="CE33" s="90" t="str">
        <f aca="false">IF($B33=CE$2,"-",IF(COUNTIF(CORRIDA!$M:$M,$B33&amp;" d. "&amp;CE$2)+COUNTIF(CORRIDA!$M:$M,CE$2&amp;" d. "&amp;$B33)=0,"",COUNTIF(CORRIDA!$M:$M,$B33&amp;" d. "&amp;CE$2)+COUNTIF(CORRIDA!$M:$M,CE$2&amp;" d. "&amp;$B33)))</f>
        <v/>
      </c>
      <c r="CF33" s="90" t="str">
        <f aca="false">IF($B33=CF$2,"-",IF(COUNTIF(CORRIDA!$M:$M,$B33&amp;" d. "&amp;CF$2)+COUNTIF(CORRIDA!$M:$M,CF$2&amp;" d. "&amp;$B33)=0,"",COUNTIF(CORRIDA!$M:$M,$B33&amp;" d. "&amp;CF$2)+COUNTIF(CORRIDA!$M:$M,CF$2&amp;" d. "&amp;$B33)))</f>
        <v/>
      </c>
      <c r="CG33" s="90" t="str">
        <f aca="false">IF($B33=CG$2,"-",IF(COUNTIF(CORRIDA!$M:$M,$B33&amp;" d. "&amp;CG$2)+COUNTIF(CORRIDA!$M:$M,CG$2&amp;" d. "&amp;$B33)=0,"",COUNTIF(CORRIDA!$M:$M,$B33&amp;" d. "&amp;CG$2)+COUNTIF(CORRIDA!$M:$M,CG$2&amp;" d. "&amp;$B33)))</f>
        <v/>
      </c>
      <c r="CH33" s="90" t="str">
        <f aca="false">IF($B33=CH$2,"-",IF(COUNTIF(CORRIDA!$M:$M,$B33&amp;" d. "&amp;CH$2)+COUNTIF(CORRIDA!$M:$M,CH$2&amp;" d. "&amp;$B33)=0,"",COUNTIF(CORRIDA!$M:$M,$B33&amp;" d. "&amp;CH$2)+COUNTIF(CORRIDA!$M:$M,CH$2&amp;" d. "&amp;$B33)))</f>
        <v/>
      </c>
      <c r="CI33" s="90" t="str">
        <f aca="false">IF($B33=CI$2,"-",IF(COUNTIF(CORRIDA!$M:$M,$B33&amp;" d. "&amp;CI$2)+COUNTIF(CORRIDA!$M:$M,CI$2&amp;" d. "&amp;$B33)=0,"",COUNTIF(CORRIDA!$M:$M,$B33&amp;" d. "&amp;CI$2)+COUNTIF(CORRIDA!$M:$M,CI$2&amp;" d. "&amp;$B33)))</f>
        <v/>
      </c>
      <c r="CJ33" s="90" t="str">
        <f aca="false">IF($B33=CJ$2,"-",IF(COUNTIF(CORRIDA!$M:$M,$B33&amp;" d. "&amp;CJ$2)+COUNTIF(CORRIDA!$M:$M,CJ$2&amp;" d. "&amp;$B33)=0,"",COUNTIF(CORRIDA!$M:$M,$B33&amp;" d. "&amp;CJ$2)+COUNTIF(CORRIDA!$M:$M,CJ$2&amp;" d. "&amp;$B33)))</f>
        <v>-</v>
      </c>
      <c r="CK33" s="90" t="str">
        <f aca="false">IF($B33=CK$2,"-",IF(COUNTIF(CORRIDA!$M:$M,$B33&amp;" d. "&amp;CK$2)+COUNTIF(CORRIDA!$M:$M,CK$2&amp;" d. "&amp;$B33)=0,"",COUNTIF(CORRIDA!$M:$M,$B33&amp;" d. "&amp;CK$2)+COUNTIF(CORRIDA!$M:$M,CK$2&amp;" d. "&amp;$B33)))</f>
        <v/>
      </c>
      <c r="CL33" s="90" t="str">
        <f aca="false">IF($B33=CL$2,"-",IF(COUNTIF(CORRIDA!$M:$M,$B33&amp;" d. "&amp;CL$2)+COUNTIF(CORRIDA!$M:$M,CL$2&amp;" d. "&amp;$B33)=0,"",COUNTIF(CORRIDA!$M:$M,$B33&amp;" d. "&amp;CL$2)+COUNTIF(CORRIDA!$M:$M,CL$2&amp;" d. "&amp;$B33)))</f>
        <v/>
      </c>
      <c r="CM33" s="90" t="str">
        <f aca="false">IF($B33=CM$2,"-",IF(COUNTIF(CORRIDA!$M:$M,$B33&amp;" d. "&amp;CM$2)+COUNTIF(CORRIDA!$M:$M,CM$2&amp;" d. "&amp;$B33)=0,"",COUNTIF(CORRIDA!$M:$M,$B33&amp;" d. "&amp;CM$2)+COUNTIF(CORRIDA!$M:$M,CM$2&amp;" d. "&amp;$B33)))</f>
        <v/>
      </c>
      <c r="CN33" s="90" t="str">
        <f aca="false">IF($B33=CN$2,"-",IF(COUNTIF(CORRIDA!$M:$M,$B33&amp;" d. "&amp;CN$2)+COUNTIF(CORRIDA!$M:$M,CN$2&amp;" d. "&amp;$B33)=0,"",COUNTIF(CORRIDA!$M:$M,$B33&amp;" d. "&amp;CN$2)+COUNTIF(CORRIDA!$M:$M,CN$2&amp;" d. "&amp;$B33)))</f>
        <v/>
      </c>
      <c r="CO33" s="90" t="str">
        <f aca="false">IF($B33=CO$2,"-",IF(COUNTIF(CORRIDA!$M:$M,$B33&amp;" d. "&amp;CO$2)+COUNTIF(CORRIDA!$M:$M,CO$2&amp;" d. "&amp;$B33)=0,"",COUNTIF(CORRIDA!$M:$M,$B33&amp;" d. "&amp;CO$2)+COUNTIF(CORRIDA!$M:$M,CO$2&amp;" d. "&amp;$B33)))</f>
        <v/>
      </c>
      <c r="CP33" s="90" t="str">
        <f aca="false">IF($B33=CP$2,"-",IF(COUNTIF(CORRIDA!$M:$M,$B33&amp;" d. "&amp;CP$2)+COUNTIF(CORRIDA!$M:$M,CP$2&amp;" d. "&amp;$B33)=0,"",COUNTIF(CORRIDA!$M:$M,$B33&amp;" d. "&amp;CP$2)+COUNTIF(CORRIDA!$M:$M,CP$2&amp;" d. "&amp;$B33)))</f>
        <v/>
      </c>
      <c r="CQ33" s="90" t="str">
        <f aca="false">IF($B33=CQ$2,"-",IF(COUNTIF(CORRIDA!$M:$M,$B33&amp;" d. "&amp;CQ$2)+COUNTIF(CORRIDA!$M:$M,CQ$2&amp;" d. "&amp;$B33)=0,"",COUNTIF(CORRIDA!$M:$M,$B33&amp;" d. "&amp;CQ$2)+COUNTIF(CORRIDA!$M:$M,CQ$2&amp;" d. "&amp;$B33)))</f>
        <v/>
      </c>
      <c r="CR33" s="90" t="n">
        <f aca="false">IF($B33=CR$2,"-",IF(COUNTIF(CORRIDA!$M:$M,$B33&amp;" d. "&amp;CR$2)+COUNTIF(CORRIDA!$M:$M,CR$2&amp;" d. "&amp;$B33)=0,"",COUNTIF(CORRIDA!$M:$M,$B33&amp;" d. "&amp;CR$2)+COUNTIF(CORRIDA!$M:$M,CR$2&amp;" d. "&amp;$B33)))</f>
        <v>1</v>
      </c>
      <c r="CS33" s="90" t="str">
        <f aca="false">IF($B33=CS$2,"-",IF(COUNTIF(CORRIDA!$M:$M,$B33&amp;" d. "&amp;CS$2)+COUNTIF(CORRIDA!$M:$M,CS$2&amp;" d. "&amp;$B33)=0,"",COUNTIF(CORRIDA!$M:$M,$B33&amp;" d. "&amp;CS$2)+COUNTIF(CORRIDA!$M:$M,CS$2&amp;" d. "&amp;$B33)))</f>
        <v/>
      </c>
      <c r="CT33" s="90" t="str">
        <f aca="false">IF($B33=CT$2,"-",IF(COUNTIF(CORRIDA!$M:$M,$B33&amp;" d. "&amp;CT$2)+COUNTIF(CORRIDA!$M:$M,CT$2&amp;" d. "&amp;$B33)=0,"",COUNTIF(CORRIDA!$M:$M,$B33&amp;" d. "&amp;CT$2)+COUNTIF(CORRIDA!$M:$M,CT$2&amp;" d. "&amp;$B33)))</f>
        <v/>
      </c>
      <c r="CU33" s="90" t="str">
        <f aca="false">IF($B33=CU$2,"-",IF(COUNTIF(CORRIDA!$M:$M,$B33&amp;" d. "&amp;CU$2)+COUNTIF(CORRIDA!$M:$M,CU$2&amp;" d. "&amp;$B33)=0,"",COUNTIF(CORRIDA!$M:$M,$B33&amp;" d. "&amp;CU$2)+COUNTIF(CORRIDA!$M:$M,CU$2&amp;" d. "&amp;$B33)))</f>
        <v/>
      </c>
      <c r="CV33" s="90" t="str">
        <f aca="false">IF($B33=CV$2,"-",IF(COUNTIF(CORRIDA!$M:$M,$B33&amp;" d. "&amp;CV$2)+COUNTIF(CORRIDA!$M:$M,CV$2&amp;" d. "&amp;$B33)=0,"",COUNTIF(CORRIDA!$M:$M,$B33&amp;" d. "&amp;CV$2)+COUNTIF(CORRIDA!$M:$M,CV$2&amp;" d. "&amp;$B33)))</f>
        <v/>
      </c>
      <c r="CW33" s="90" t="str">
        <f aca="false">IF($B33=CW$2,"-",IF(COUNTIF(CORRIDA!$M:$M,$B33&amp;" d. "&amp;CW$2)+COUNTIF(CORRIDA!$M:$M,CW$2&amp;" d. "&amp;$B33)=0,"",COUNTIF(CORRIDA!$M:$M,$B33&amp;" d. "&amp;CW$2)+COUNTIF(CORRIDA!$M:$M,CW$2&amp;" d. "&amp;$B33)))</f>
        <v/>
      </c>
      <c r="CX33" s="90" t="str">
        <f aca="false">IF($B33=CX$2,"-",IF(COUNTIF(CORRIDA!$M:$M,$B33&amp;" d. "&amp;CX$2)+COUNTIF(CORRIDA!$M:$M,CX$2&amp;" d. "&amp;$B33)=0,"",COUNTIF(CORRIDA!$M:$M,$B33&amp;" d. "&amp;CX$2)+COUNTIF(CORRIDA!$M:$M,CX$2&amp;" d. "&amp;$B33)))</f>
        <v/>
      </c>
      <c r="CY33" s="90" t="str">
        <f aca="false">IF($B33=CY$2,"-",IF(COUNTIF(CORRIDA!$M:$M,$B33&amp;" d. "&amp;CY$2)+COUNTIF(CORRIDA!$M:$M,CY$2&amp;" d. "&amp;$B33)=0,"",COUNTIF(CORRIDA!$M:$M,$B33&amp;" d. "&amp;CY$2)+COUNTIF(CORRIDA!$M:$M,CY$2&amp;" d. "&amp;$B33)))</f>
        <v/>
      </c>
      <c r="CZ33" s="90" t="str">
        <f aca="false">IF($B33=CZ$2,"-",IF(COUNTIF(CORRIDA!$M:$M,$B33&amp;" d. "&amp;CZ$2)+COUNTIF(CORRIDA!$M:$M,CZ$2&amp;" d. "&amp;$B33)=0,"",COUNTIF(CORRIDA!$M:$M,$B33&amp;" d. "&amp;CZ$2)+COUNTIF(CORRIDA!$M:$M,CZ$2&amp;" d. "&amp;$B33)))</f>
        <v/>
      </c>
      <c r="DA33" s="90" t="str">
        <f aca="false">IF($B33=DA$2,"-",IF(COUNTIF(CORRIDA!$M:$M,$B33&amp;" d. "&amp;DA$2)+COUNTIF(CORRIDA!$M:$M,DA$2&amp;" d. "&amp;$B33)=0,"",COUNTIF(CORRIDA!$M:$M,$B33&amp;" d. "&amp;DA$2)+COUNTIF(CORRIDA!$M:$M,DA$2&amp;" d. "&amp;$B33)))</f>
        <v/>
      </c>
      <c r="DB33" s="90" t="str">
        <f aca="false">IF($B33=DB$2,"-",IF(COUNTIF(CORRIDA!$M:$M,$B33&amp;" d. "&amp;DB$2)+COUNTIF(CORRIDA!$M:$M,DB$2&amp;" d. "&amp;$B33)=0,"",COUNTIF(CORRIDA!$M:$M,$B33&amp;" d. "&amp;DB$2)+COUNTIF(CORRIDA!$M:$M,DB$2&amp;" d. "&amp;$B33)))</f>
        <v/>
      </c>
      <c r="DC33" s="90" t="str">
        <f aca="false">IF($B33=DC$2,"-",IF(COUNTIF(CORRIDA!$M:$M,$B33&amp;" d. "&amp;DC$2)+COUNTIF(CORRIDA!$M:$M,DC$2&amp;" d. "&amp;$B33)=0,"",COUNTIF(CORRIDA!$M:$M,$B33&amp;" d. "&amp;DC$2)+COUNTIF(CORRIDA!$M:$M,DC$2&amp;" d. "&amp;$B33)))</f>
        <v/>
      </c>
      <c r="DD33" s="89" t="n">
        <f aca="false">SUM(BF33:DC33)</f>
        <v>1</v>
      </c>
      <c r="DE33" s="91" t="n">
        <f aca="false">COUNTIF(BF33:DC33,"&gt;0")</f>
        <v>1</v>
      </c>
      <c r="DF33" s="92" t="n">
        <f aca="false">IF(COUNTIF(BF33:DC33,"&gt;0")&lt;10,0,QUOTIENT(COUNTIF(BF33:DC33,"&gt;0"),5)*50)</f>
        <v>0</v>
      </c>
      <c r="DG33" s="93"/>
      <c r="DH33" s="87" t="str">
        <f aca="false">BE33</f>
        <v>Paulo</v>
      </c>
      <c r="DI33" s="90" t="n">
        <f aca="false">IF($B33=DI$2,0,IF(COUNTIF(CORRIDA!$M:$M,$B33&amp;" d. "&amp;DI$2)+COUNTIF(CORRIDA!$M:$M,DI$2&amp;" d. "&amp;$B33)=0,0,COUNTIF(CORRIDA!$M:$M,$B33&amp;" d. "&amp;DI$2)+COUNTIF(CORRIDA!$M:$M,DI$2&amp;" d. "&amp;$B33)))</f>
        <v>0</v>
      </c>
      <c r="DJ33" s="90" t="n">
        <f aca="false">IF($B33=DJ$2,0,IF(COUNTIF(CORRIDA!$M:$M,$B33&amp;" d. "&amp;DJ$2)+COUNTIF(CORRIDA!$M:$M,DJ$2&amp;" d. "&amp;$B33)=0,0,COUNTIF(CORRIDA!$M:$M,$B33&amp;" d. "&amp;DJ$2)+COUNTIF(CORRIDA!$M:$M,DJ$2&amp;" d. "&amp;$B33)))</f>
        <v>0</v>
      </c>
      <c r="DK33" s="90" t="n">
        <f aca="false">IF($B33=DK$2,0,IF(COUNTIF(CORRIDA!$M:$M,$B33&amp;" d. "&amp;DK$2)+COUNTIF(CORRIDA!$M:$M,DK$2&amp;" d. "&amp;$B33)=0,0,COUNTIF(CORRIDA!$M:$M,$B33&amp;" d. "&amp;DK$2)+COUNTIF(CORRIDA!$M:$M,DK$2&amp;" d. "&amp;$B33)))</f>
        <v>0</v>
      </c>
      <c r="DL33" s="90" t="n">
        <f aca="false">IF($B33=DL$2,0,IF(COUNTIF(CORRIDA!$M:$M,$B33&amp;" d. "&amp;DL$2)+COUNTIF(CORRIDA!$M:$M,DL$2&amp;" d. "&amp;$B33)=0,0,COUNTIF(CORRIDA!$M:$M,$B33&amp;" d. "&amp;DL$2)+COUNTIF(CORRIDA!$M:$M,DL$2&amp;" d. "&amp;$B33)))</f>
        <v>0</v>
      </c>
      <c r="DM33" s="90" t="n">
        <f aca="false">IF($B33=DM$2,0,IF(COUNTIF(CORRIDA!$M:$M,$B33&amp;" d. "&amp;DM$2)+COUNTIF(CORRIDA!$M:$M,DM$2&amp;" d. "&amp;$B33)=0,0,COUNTIF(CORRIDA!$M:$M,$B33&amp;" d. "&amp;DM$2)+COUNTIF(CORRIDA!$M:$M,DM$2&amp;" d. "&amp;$B33)))</f>
        <v>0</v>
      </c>
      <c r="DN33" s="90" t="n">
        <f aca="false">IF($B33=DN$2,0,IF(COUNTIF(CORRIDA!$M:$M,$B33&amp;" d. "&amp;DN$2)+COUNTIF(CORRIDA!$M:$M,DN$2&amp;" d. "&amp;$B33)=0,0,COUNTIF(CORRIDA!$M:$M,$B33&amp;" d. "&amp;DN$2)+COUNTIF(CORRIDA!$M:$M,DN$2&amp;" d. "&amp;$B33)))</f>
        <v>0</v>
      </c>
      <c r="DO33" s="90" t="n">
        <f aca="false">IF($B33=DO$2,0,IF(COUNTIF(CORRIDA!$M:$M,$B33&amp;" d. "&amp;DO$2)+COUNTIF(CORRIDA!$M:$M,DO$2&amp;" d. "&amp;$B33)=0,0,COUNTIF(CORRIDA!$M:$M,$B33&amp;" d. "&amp;DO$2)+COUNTIF(CORRIDA!$M:$M,DO$2&amp;" d. "&amp;$B33)))</f>
        <v>0</v>
      </c>
      <c r="DP33" s="90" t="n">
        <f aca="false">IF($B33=DP$2,0,IF(COUNTIF(CORRIDA!$M:$M,$B33&amp;" d. "&amp;DP$2)+COUNTIF(CORRIDA!$M:$M,DP$2&amp;" d. "&amp;$B33)=0,0,COUNTIF(CORRIDA!$M:$M,$B33&amp;" d. "&amp;DP$2)+COUNTIF(CORRIDA!$M:$M,DP$2&amp;" d. "&amp;$B33)))</f>
        <v>0</v>
      </c>
      <c r="DQ33" s="90" t="n">
        <f aca="false">IF($B33=DQ$2,0,IF(COUNTIF(CORRIDA!$M:$M,$B33&amp;" d. "&amp;DQ$2)+COUNTIF(CORRIDA!$M:$M,DQ$2&amp;" d. "&amp;$B33)=0,0,COUNTIF(CORRIDA!$M:$M,$B33&amp;" d. "&amp;DQ$2)+COUNTIF(CORRIDA!$M:$M,DQ$2&amp;" d. "&amp;$B33)))</f>
        <v>0</v>
      </c>
      <c r="DR33" s="90" t="n">
        <f aca="false">IF($B33=DR$2,0,IF(COUNTIF(CORRIDA!$M:$M,$B33&amp;" d. "&amp;DR$2)+COUNTIF(CORRIDA!$M:$M,DR$2&amp;" d. "&amp;$B33)=0,0,COUNTIF(CORRIDA!$M:$M,$B33&amp;" d. "&amp;DR$2)+COUNTIF(CORRIDA!$M:$M,DR$2&amp;" d. "&amp;$B33)))</f>
        <v>0</v>
      </c>
      <c r="DS33" s="90" t="n">
        <f aca="false">IF($B33=DS$2,0,IF(COUNTIF(CORRIDA!$M:$M,$B33&amp;" d. "&amp;DS$2)+COUNTIF(CORRIDA!$M:$M,DS$2&amp;" d. "&amp;$B33)=0,0,COUNTIF(CORRIDA!$M:$M,$B33&amp;" d. "&amp;DS$2)+COUNTIF(CORRIDA!$M:$M,DS$2&amp;" d. "&amp;$B33)))</f>
        <v>0</v>
      </c>
      <c r="DT33" s="90" t="n">
        <f aca="false">IF($B33=DT$2,0,IF(COUNTIF(CORRIDA!$M:$M,$B33&amp;" d. "&amp;DT$2)+COUNTIF(CORRIDA!$M:$M,DT$2&amp;" d. "&amp;$B33)=0,0,COUNTIF(CORRIDA!$M:$M,$B33&amp;" d. "&amp;DT$2)+COUNTIF(CORRIDA!$M:$M,DT$2&amp;" d. "&amp;$B33)))</f>
        <v>0</v>
      </c>
      <c r="DU33" s="90" t="n">
        <f aca="false">IF($B33=DU$2,0,IF(COUNTIF(CORRIDA!$M:$M,$B33&amp;" d. "&amp;DU$2)+COUNTIF(CORRIDA!$M:$M,DU$2&amp;" d. "&amp;$B33)=0,0,COUNTIF(CORRIDA!$M:$M,$B33&amp;" d. "&amp;DU$2)+COUNTIF(CORRIDA!$M:$M,DU$2&amp;" d. "&amp;$B33)))</f>
        <v>0</v>
      </c>
      <c r="DV33" s="90" t="n">
        <f aca="false">IF($B33=DV$2,0,IF(COUNTIF(CORRIDA!$M:$M,$B33&amp;" d. "&amp;DV$2)+COUNTIF(CORRIDA!$M:$M,DV$2&amp;" d. "&amp;$B33)=0,0,COUNTIF(CORRIDA!$M:$M,$B33&amp;" d. "&amp;DV$2)+COUNTIF(CORRIDA!$M:$M,DV$2&amp;" d. "&amp;$B33)))</f>
        <v>0</v>
      </c>
      <c r="DW33" s="90" t="n">
        <f aca="false">IF($B33=DW$2,0,IF(COUNTIF(CORRIDA!$M:$M,$B33&amp;" d. "&amp;DW$2)+COUNTIF(CORRIDA!$M:$M,DW$2&amp;" d. "&amp;$B33)=0,0,COUNTIF(CORRIDA!$M:$M,$B33&amp;" d. "&amp;DW$2)+COUNTIF(CORRIDA!$M:$M,DW$2&amp;" d. "&amp;$B33)))</f>
        <v>0</v>
      </c>
      <c r="DX33" s="90" t="n">
        <f aca="false">IF($B33=DX$2,0,IF(COUNTIF(CORRIDA!$M:$M,$B33&amp;" d. "&amp;DX$2)+COUNTIF(CORRIDA!$M:$M,DX$2&amp;" d. "&amp;$B33)=0,0,COUNTIF(CORRIDA!$M:$M,$B33&amp;" d. "&amp;DX$2)+COUNTIF(CORRIDA!$M:$M,DX$2&amp;" d. "&amp;$B33)))</f>
        <v>0</v>
      </c>
      <c r="DY33" s="90" t="n">
        <f aca="false">IF($B33=DY$2,0,IF(COUNTIF(CORRIDA!$M:$M,$B33&amp;" d. "&amp;DY$2)+COUNTIF(CORRIDA!$M:$M,DY$2&amp;" d. "&amp;$B33)=0,0,COUNTIF(CORRIDA!$M:$M,$B33&amp;" d. "&amp;DY$2)+COUNTIF(CORRIDA!$M:$M,DY$2&amp;" d. "&amp;$B33)))</f>
        <v>0</v>
      </c>
      <c r="DZ33" s="90" t="n">
        <f aca="false">IF($B33=DZ$2,0,IF(COUNTIF(CORRIDA!$M:$M,$B33&amp;" d. "&amp;DZ$2)+COUNTIF(CORRIDA!$M:$M,DZ$2&amp;" d. "&amp;$B33)=0,0,COUNTIF(CORRIDA!$M:$M,$B33&amp;" d. "&amp;DZ$2)+COUNTIF(CORRIDA!$M:$M,DZ$2&amp;" d. "&amp;$B33)))</f>
        <v>0</v>
      </c>
      <c r="EA33" s="90" t="n">
        <f aca="false">IF($B33=EA$2,0,IF(COUNTIF(CORRIDA!$M:$M,$B33&amp;" d. "&amp;EA$2)+COUNTIF(CORRIDA!$M:$M,EA$2&amp;" d. "&amp;$B33)=0,0,COUNTIF(CORRIDA!$M:$M,$B33&amp;" d. "&amp;EA$2)+COUNTIF(CORRIDA!$M:$M,EA$2&amp;" d. "&amp;$B33)))</f>
        <v>0</v>
      </c>
      <c r="EB33" s="90" t="n">
        <f aca="false">IF($B33=EB$2,0,IF(COUNTIF(CORRIDA!$M:$M,$B33&amp;" d. "&amp;EB$2)+COUNTIF(CORRIDA!$M:$M,EB$2&amp;" d. "&amp;$B33)=0,0,COUNTIF(CORRIDA!$M:$M,$B33&amp;" d. "&amp;EB$2)+COUNTIF(CORRIDA!$M:$M,EB$2&amp;" d. "&amp;$B33)))</f>
        <v>0</v>
      </c>
      <c r="EC33" s="90" t="n">
        <f aca="false">IF($B33=EC$2,0,IF(COUNTIF(CORRIDA!$M:$M,$B33&amp;" d. "&amp;EC$2)+COUNTIF(CORRIDA!$M:$M,EC$2&amp;" d. "&amp;$B33)=0,0,COUNTIF(CORRIDA!$M:$M,$B33&amp;" d. "&amp;EC$2)+COUNTIF(CORRIDA!$M:$M,EC$2&amp;" d. "&amp;$B33)))</f>
        <v>0</v>
      </c>
      <c r="ED33" s="90" t="n">
        <f aca="false">IF($B33=ED$2,0,IF(COUNTIF(CORRIDA!$M:$M,$B33&amp;" d. "&amp;ED$2)+COUNTIF(CORRIDA!$M:$M,ED$2&amp;" d. "&amp;$B33)=0,0,COUNTIF(CORRIDA!$M:$M,$B33&amp;" d. "&amp;ED$2)+COUNTIF(CORRIDA!$M:$M,ED$2&amp;" d. "&amp;$B33)))</f>
        <v>0</v>
      </c>
      <c r="EE33" s="90" t="n">
        <f aca="false">IF($B33=EE$2,0,IF(COUNTIF(CORRIDA!$M:$M,$B33&amp;" d. "&amp;EE$2)+COUNTIF(CORRIDA!$M:$M,EE$2&amp;" d. "&amp;$B33)=0,0,COUNTIF(CORRIDA!$M:$M,$B33&amp;" d. "&amp;EE$2)+COUNTIF(CORRIDA!$M:$M,EE$2&amp;" d. "&amp;$B33)))</f>
        <v>0</v>
      </c>
      <c r="EF33" s="90" t="n">
        <f aca="false">IF($B33=EF$2,0,IF(COUNTIF(CORRIDA!$M:$M,$B33&amp;" d. "&amp;EF$2)+COUNTIF(CORRIDA!$M:$M,EF$2&amp;" d. "&amp;$B33)=0,0,COUNTIF(CORRIDA!$M:$M,$B33&amp;" d. "&amp;EF$2)+COUNTIF(CORRIDA!$M:$M,EF$2&amp;" d. "&amp;$B33)))</f>
        <v>0</v>
      </c>
      <c r="EG33" s="90" t="n">
        <f aca="false">IF($B33=EG$2,0,IF(COUNTIF(CORRIDA!$M:$M,$B33&amp;" d. "&amp;EG$2)+COUNTIF(CORRIDA!$M:$M,EG$2&amp;" d. "&amp;$B33)=0,0,COUNTIF(CORRIDA!$M:$M,$B33&amp;" d. "&amp;EG$2)+COUNTIF(CORRIDA!$M:$M,EG$2&amp;" d. "&amp;$B33)))</f>
        <v>0</v>
      </c>
      <c r="EH33" s="90" t="n">
        <f aca="false">IF($B33=EH$2,0,IF(COUNTIF(CORRIDA!$M:$M,$B33&amp;" d. "&amp;EH$2)+COUNTIF(CORRIDA!$M:$M,EH$2&amp;" d. "&amp;$B33)=0,0,COUNTIF(CORRIDA!$M:$M,$B33&amp;" d. "&amp;EH$2)+COUNTIF(CORRIDA!$M:$M,EH$2&amp;" d. "&amp;$B33)))</f>
        <v>0</v>
      </c>
      <c r="EI33" s="90" t="n">
        <f aca="false">IF($B33=EI$2,0,IF(COUNTIF(CORRIDA!$M:$M,$B33&amp;" d. "&amp;EI$2)+COUNTIF(CORRIDA!$M:$M,EI$2&amp;" d. "&amp;$B33)=0,0,COUNTIF(CORRIDA!$M:$M,$B33&amp;" d. "&amp;EI$2)+COUNTIF(CORRIDA!$M:$M,EI$2&amp;" d. "&amp;$B33)))</f>
        <v>0</v>
      </c>
      <c r="EJ33" s="90" t="n">
        <f aca="false">IF($B33=EJ$2,0,IF(COUNTIF(CORRIDA!$M:$M,$B33&amp;" d. "&amp;EJ$2)+COUNTIF(CORRIDA!$M:$M,EJ$2&amp;" d. "&amp;$B33)=0,0,COUNTIF(CORRIDA!$M:$M,$B33&amp;" d. "&amp;EJ$2)+COUNTIF(CORRIDA!$M:$M,EJ$2&amp;" d. "&amp;$B33)))</f>
        <v>0</v>
      </c>
      <c r="EK33" s="90" t="n">
        <f aca="false">IF($B33=EK$2,0,IF(COUNTIF(CORRIDA!$M:$M,$B33&amp;" d. "&amp;EK$2)+COUNTIF(CORRIDA!$M:$M,EK$2&amp;" d. "&amp;$B33)=0,0,COUNTIF(CORRIDA!$M:$M,$B33&amp;" d. "&amp;EK$2)+COUNTIF(CORRIDA!$M:$M,EK$2&amp;" d. "&amp;$B33)))</f>
        <v>0</v>
      </c>
      <c r="EL33" s="90" t="n">
        <f aca="false">IF($B33=EL$2,0,IF(COUNTIF(CORRIDA!$M:$M,$B33&amp;" d. "&amp;EL$2)+COUNTIF(CORRIDA!$M:$M,EL$2&amp;" d. "&amp;$B33)=0,0,COUNTIF(CORRIDA!$M:$M,$B33&amp;" d. "&amp;EL$2)+COUNTIF(CORRIDA!$M:$M,EL$2&amp;" d. "&amp;$B33)))</f>
        <v>0</v>
      </c>
      <c r="EM33" s="90" t="n">
        <f aca="false">IF($B33=EM$2,0,IF(COUNTIF(CORRIDA!$M:$M,$B33&amp;" d. "&amp;EM$2)+COUNTIF(CORRIDA!$M:$M,EM$2&amp;" d. "&amp;$B33)=0,0,COUNTIF(CORRIDA!$M:$M,$B33&amp;" d. "&amp;EM$2)+COUNTIF(CORRIDA!$M:$M,EM$2&amp;" d. "&amp;$B33)))</f>
        <v>0</v>
      </c>
      <c r="EN33" s="90" t="n">
        <f aca="false">IF($B33=EN$2,0,IF(COUNTIF(CORRIDA!$M:$M,$B33&amp;" d. "&amp;EN$2)+COUNTIF(CORRIDA!$M:$M,EN$2&amp;" d. "&amp;$B33)=0,0,COUNTIF(CORRIDA!$M:$M,$B33&amp;" d. "&amp;EN$2)+COUNTIF(CORRIDA!$M:$M,EN$2&amp;" d. "&amp;$B33)))</f>
        <v>0</v>
      </c>
      <c r="EO33" s="90" t="n">
        <f aca="false">IF($B33=EO$2,0,IF(COUNTIF(CORRIDA!$M:$M,$B33&amp;" d. "&amp;EO$2)+COUNTIF(CORRIDA!$M:$M,EO$2&amp;" d. "&amp;$B33)=0,0,COUNTIF(CORRIDA!$M:$M,$B33&amp;" d. "&amp;EO$2)+COUNTIF(CORRIDA!$M:$M,EO$2&amp;" d. "&amp;$B33)))</f>
        <v>0</v>
      </c>
      <c r="EP33" s="90" t="n">
        <f aca="false">IF($B33=EP$2,0,IF(COUNTIF(CORRIDA!$M:$M,$B33&amp;" d. "&amp;EP$2)+COUNTIF(CORRIDA!$M:$M,EP$2&amp;" d. "&amp;$B33)=0,0,COUNTIF(CORRIDA!$M:$M,$B33&amp;" d. "&amp;EP$2)+COUNTIF(CORRIDA!$M:$M,EP$2&amp;" d. "&amp;$B33)))</f>
        <v>0</v>
      </c>
      <c r="EQ33" s="90" t="n">
        <f aca="false">IF($B33=EQ$2,0,IF(COUNTIF(CORRIDA!$M:$M,$B33&amp;" d. "&amp;EQ$2)+COUNTIF(CORRIDA!$M:$M,EQ$2&amp;" d. "&amp;$B33)=0,0,COUNTIF(CORRIDA!$M:$M,$B33&amp;" d. "&amp;EQ$2)+COUNTIF(CORRIDA!$M:$M,EQ$2&amp;" d. "&amp;$B33)))</f>
        <v>0</v>
      </c>
      <c r="ER33" s="90" t="n">
        <f aca="false">IF($B33=ER$2,0,IF(COUNTIF(CORRIDA!$M:$M,$B33&amp;" d. "&amp;ER$2)+COUNTIF(CORRIDA!$M:$M,ER$2&amp;" d. "&amp;$B33)=0,0,COUNTIF(CORRIDA!$M:$M,$B33&amp;" d. "&amp;ER$2)+COUNTIF(CORRIDA!$M:$M,ER$2&amp;" d. "&amp;$B33)))</f>
        <v>0</v>
      </c>
      <c r="ES33" s="90" t="n">
        <f aca="false">IF($B33=ES$2,0,IF(COUNTIF(CORRIDA!$M:$M,$B33&amp;" d. "&amp;ES$2)+COUNTIF(CORRIDA!$M:$M,ES$2&amp;" d. "&amp;$B33)=0,0,COUNTIF(CORRIDA!$M:$M,$B33&amp;" d. "&amp;ES$2)+COUNTIF(CORRIDA!$M:$M,ES$2&amp;" d. "&amp;$B33)))</f>
        <v>0</v>
      </c>
      <c r="ET33" s="90" t="n">
        <f aca="false">IF($B33=ET$2,0,IF(COUNTIF(CORRIDA!$M:$M,$B33&amp;" d. "&amp;ET$2)+COUNTIF(CORRIDA!$M:$M,ET$2&amp;" d. "&amp;$B33)=0,0,COUNTIF(CORRIDA!$M:$M,$B33&amp;" d. "&amp;ET$2)+COUNTIF(CORRIDA!$M:$M,ET$2&amp;" d. "&amp;$B33)))</f>
        <v>0</v>
      </c>
      <c r="EU33" s="90" t="n">
        <f aca="false">IF($B33=EU$2,0,IF(COUNTIF(CORRIDA!$M:$M,$B33&amp;" d. "&amp;EU$2)+COUNTIF(CORRIDA!$M:$M,EU$2&amp;" d. "&amp;$B33)=0,0,COUNTIF(CORRIDA!$M:$M,$B33&amp;" d. "&amp;EU$2)+COUNTIF(CORRIDA!$M:$M,EU$2&amp;" d. "&amp;$B33)))</f>
        <v>1</v>
      </c>
      <c r="EV33" s="90" t="n">
        <f aca="false">IF($B33=EV$2,0,IF(COUNTIF(CORRIDA!$M:$M,$B33&amp;" d. "&amp;EV$2)+COUNTIF(CORRIDA!$M:$M,EV$2&amp;" d. "&amp;$B33)=0,0,COUNTIF(CORRIDA!$M:$M,$B33&amp;" d. "&amp;EV$2)+COUNTIF(CORRIDA!$M:$M,EV$2&amp;" d. "&amp;$B33)))</f>
        <v>0</v>
      </c>
      <c r="EW33" s="90" t="n">
        <f aca="false">IF($B33=EW$2,0,IF(COUNTIF(CORRIDA!$M:$M,$B33&amp;" d. "&amp;EW$2)+COUNTIF(CORRIDA!$M:$M,EW$2&amp;" d. "&amp;$B33)=0,0,COUNTIF(CORRIDA!$M:$M,$B33&amp;" d. "&amp;EW$2)+COUNTIF(CORRIDA!$M:$M,EW$2&amp;" d. "&amp;$B33)))</f>
        <v>0</v>
      </c>
      <c r="EX33" s="90" t="n">
        <f aca="false">IF($B33=EX$2,0,IF(COUNTIF(CORRIDA!$M:$M,$B33&amp;" d. "&amp;EX$2)+COUNTIF(CORRIDA!$M:$M,EX$2&amp;" d. "&amp;$B33)=0,0,COUNTIF(CORRIDA!$M:$M,$B33&amp;" d. "&amp;EX$2)+COUNTIF(CORRIDA!$M:$M,EX$2&amp;" d. "&amp;$B33)))</f>
        <v>0</v>
      </c>
      <c r="EY33" s="90" t="n">
        <f aca="false">IF($B33=EY$2,0,IF(COUNTIF(CORRIDA!$M:$M,$B33&amp;" d. "&amp;EY$2)+COUNTIF(CORRIDA!$M:$M,EY$2&amp;" d. "&amp;$B33)=0,0,COUNTIF(CORRIDA!$M:$M,$B33&amp;" d. "&amp;EY$2)+COUNTIF(CORRIDA!$M:$M,EY$2&amp;" d. "&amp;$B33)))</f>
        <v>0</v>
      </c>
      <c r="EZ33" s="90" t="n">
        <f aca="false">IF($B33=EZ$2,0,IF(COUNTIF(CORRIDA!$M:$M,$B33&amp;" d. "&amp;EZ$2)+COUNTIF(CORRIDA!$M:$M,EZ$2&amp;" d. "&amp;$B33)=0,0,COUNTIF(CORRIDA!$M:$M,$B33&amp;" d. "&amp;EZ$2)+COUNTIF(CORRIDA!$M:$M,EZ$2&amp;" d. "&amp;$B33)))</f>
        <v>0</v>
      </c>
      <c r="FA33" s="90" t="n">
        <f aca="false">IF($B33=FA$2,0,IF(COUNTIF(CORRIDA!$M:$M,$B33&amp;" d. "&amp;FA$2)+COUNTIF(CORRIDA!$M:$M,FA$2&amp;" d. "&amp;$B33)=0,0,COUNTIF(CORRIDA!$M:$M,$B33&amp;" d. "&amp;FA$2)+COUNTIF(CORRIDA!$M:$M,FA$2&amp;" d. "&amp;$B33)))</f>
        <v>0</v>
      </c>
      <c r="FB33" s="90" t="n">
        <f aca="false">IF($B33=FB$2,0,IF(COUNTIF(CORRIDA!$M:$M,$B33&amp;" d. "&amp;FB$2)+COUNTIF(CORRIDA!$M:$M,FB$2&amp;" d. "&amp;$B33)=0,0,COUNTIF(CORRIDA!$M:$M,$B33&amp;" d. "&amp;FB$2)+COUNTIF(CORRIDA!$M:$M,FB$2&amp;" d. "&amp;$B33)))</f>
        <v>0</v>
      </c>
      <c r="FC33" s="90" t="n">
        <f aca="false">IF($B33=FC$2,0,IF(COUNTIF(CORRIDA!$M:$M,$B33&amp;" d. "&amp;FC$2)+COUNTIF(CORRIDA!$M:$M,FC$2&amp;" d. "&amp;$B33)=0,0,COUNTIF(CORRIDA!$M:$M,$B33&amp;" d. "&amp;FC$2)+COUNTIF(CORRIDA!$M:$M,FC$2&amp;" d. "&amp;$B33)))</f>
        <v>0</v>
      </c>
      <c r="FD33" s="90" t="n">
        <f aca="false">IF($B33=FD$2,0,IF(COUNTIF(CORRIDA!$M:$M,$B33&amp;" d. "&amp;FD$2)+COUNTIF(CORRIDA!$M:$M,FD$2&amp;" d. "&amp;$B33)=0,0,COUNTIF(CORRIDA!$M:$M,$B33&amp;" d. "&amp;FD$2)+COUNTIF(CORRIDA!$M:$M,FD$2&amp;" d. "&amp;$B33)))</f>
        <v>0</v>
      </c>
      <c r="FE33" s="90" t="n">
        <f aca="false">IF($B33=FE$2,0,IF(COUNTIF(CORRIDA!$M:$M,$B33&amp;" d. "&amp;FE$2)+COUNTIF(CORRIDA!$M:$M,FE$2&amp;" d. "&amp;$B33)=0,0,COUNTIF(CORRIDA!$M:$M,$B33&amp;" d. "&amp;FE$2)+COUNTIF(CORRIDA!$M:$M,FE$2&amp;" d. "&amp;$B33)))</f>
        <v>0</v>
      </c>
      <c r="FF33" s="90" t="n">
        <f aca="false">IF($B33=FF$2,0,IF(COUNTIF(CORRIDA!$M:$M,$B33&amp;" d. "&amp;FF$2)+COUNTIF(CORRIDA!$M:$M,FF$2&amp;" d. "&amp;$B33)=0,0,COUNTIF(CORRIDA!$M:$M,$B33&amp;" d. "&amp;FF$2)+COUNTIF(CORRIDA!$M:$M,FF$2&amp;" d. "&amp;$B33)))</f>
        <v>0</v>
      </c>
      <c r="FG33" s="89" t="n">
        <f aca="false">SUM(DI33:EW33)</f>
        <v>1</v>
      </c>
      <c r="FH33" s="94"/>
      <c r="FI33" s="87" t="str">
        <f aca="false">BE33</f>
        <v>Paulo</v>
      </c>
      <c r="FJ33" s="95" t="n">
        <f aca="false">COUNTIF(BF33:DC33,"&gt;0")</f>
        <v>1</v>
      </c>
      <c r="FK33" s="95" t="n">
        <f aca="false">AVERAGE(BF33:DC33)</f>
        <v>1</v>
      </c>
      <c r="FL33" s="95" t="n">
        <f aca="false">_xlfn.STDEV.P(BF33:DC33)</f>
        <v>0</v>
      </c>
    </row>
    <row r="34" customFormat="false" ht="12.75" hidden="false" customHeight="false" outlineLevel="0" collapsed="false">
      <c r="B34" s="87" t="str">
        <f aca="false">INTRO!B34</f>
        <v>Pedrão</v>
      </c>
      <c r="C34" s="96" t="str">
        <f aca="false">IF($B34=C$2,"-",IF(COUNTIF(CORRIDA!$M:$M,$B34&amp;" d. "&amp;C$2)=0,"",COUNTIF(CORRIDA!$M:$M,$B34&amp;" d. "&amp;C$2)))</f>
        <v/>
      </c>
      <c r="D34" s="96" t="str">
        <f aca="false">IF($B34=D$2,"-",IF(COUNTIF(CORRIDA!$M:$M,$B34&amp;" d. "&amp;D$2)=0,"",COUNTIF(CORRIDA!$M:$M,$B34&amp;" d. "&amp;D$2)))</f>
        <v/>
      </c>
      <c r="E34" s="96" t="str">
        <f aca="false">IF($B34=E$2,"-",IF(COUNTIF(CORRIDA!$M:$M,$B34&amp;" d. "&amp;E$2)=0,"",COUNTIF(CORRIDA!$M:$M,$B34&amp;" d. "&amp;E$2)))</f>
        <v/>
      </c>
      <c r="F34" s="96" t="str">
        <f aca="false">IF($B34=F$2,"-",IF(COUNTIF(CORRIDA!$M:$M,$B34&amp;" d. "&amp;F$2)=0,"",COUNTIF(CORRIDA!$M:$M,$B34&amp;" d. "&amp;F$2)))</f>
        <v/>
      </c>
      <c r="G34" s="96" t="str">
        <f aca="false">IF($B34=G$2,"-",IF(COUNTIF(CORRIDA!$M:$M,$B34&amp;" d. "&amp;G$2)=0,"",COUNTIF(CORRIDA!$M:$M,$B34&amp;" d. "&amp;G$2)))</f>
        <v/>
      </c>
      <c r="H34" s="96" t="str">
        <f aca="false">IF($B34=H$2,"-",IF(COUNTIF(CORRIDA!$M:$M,$B34&amp;" d. "&amp;H$2)=0,"",COUNTIF(CORRIDA!$M:$M,$B34&amp;" d. "&amp;H$2)))</f>
        <v/>
      </c>
      <c r="I34" s="96" t="str">
        <f aca="false">IF($B34=I$2,"-",IF(COUNTIF(CORRIDA!$M:$M,$B34&amp;" d. "&amp;I$2)=0,"",COUNTIF(CORRIDA!$M:$M,$B34&amp;" d. "&amp;I$2)))</f>
        <v/>
      </c>
      <c r="J34" s="96" t="str">
        <f aca="false">IF($B34=J$2,"-",IF(COUNTIF(CORRIDA!$M:$M,$B34&amp;" d. "&amp;J$2)=0,"",COUNTIF(CORRIDA!$M:$M,$B34&amp;" d. "&amp;J$2)))</f>
        <v/>
      </c>
      <c r="K34" s="96" t="str">
        <f aca="false">IF($B34=K$2,"-",IF(COUNTIF(CORRIDA!$M:$M,$B34&amp;" d. "&amp;K$2)=0,"",COUNTIF(CORRIDA!$M:$M,$B34&amp;" d. "&amp;K$2)))</f>
        <v/>
      </c>
      <c r="L34" s="96" t="str">
        <f aca="false">IF($B34=L$2,"-",IF(COUNTIF(CORRIDA!$M:$M,$B34&amp;" d. "&amp;L$2)=0,"",COUNTIF(CORRIDA!$M:$M,$B34&amp;" d. "&amp;L$2)))</f>
        <v/>
      </c>
      <c r="M34" s="96" t="str">
        <f aca="false">IF($B34=M$2,"-",IF(COUNTIF(CORRIDA!$M:$M,$B34&amp;" d. "&amp;M$2)=0,"",COUNTIF(CORRIDA!$M:$M,$B34&amp;" d. "&amp;M$2)))</f>
        <v/>
      </c>
      <c r="N34" s="96" t="str">
        <f aca="false">IF($B34=N$2,"-",IF(COUNTIF(CORRIDA!$M:$M,$B34&amp;" d. "&amp;N$2)=0,"",COUNTIF(CORRIDA!$M:$M,$B34&amp;" d. "&amp;N$2)))</f>
        <v/>
      </c>
      <c r="O34" s="96" t="str">
        <f aca="false">IF($B34=O$2,"-",IF(COUNTIF(CORRIDA!$M:$M,$B34&amp;" d. "&amp;O$2)=0,"",COUNTIF(CORRIDA!$M:$M,$B34&amp;" d. "&amp;O$2)))</f>
        <v/>
      </c>
      <c r="P34" s="96" t="str">
        <f aca="false">IF($B34=P$2,"-",IF(COUNTIF(CORRIDA!$M:$M,$B34&amp;" d. "&amp;P$2)=0,"",COUNTIF(CORRIDA!$M:$M,$B34&amp;" d. "&amp;P$2)))</f>
        <v/>
      </c>
      <c r="Q34" s="96" t="str">
        <f aca="false">IF($B34=Q$2,"-",IF(COUNTIF(CORRIDA!$M:$M,$B34&amp;" d. "&amp;Q$2)=0,"",COUNTIF(CORRIDA!$M:$M,$B34&amp;" d. "&amp;Q$2)))</f>
        <v/>
      </c>
      <c r="R34" s="96" t="str">
        <f aca="false">IF($B34=R$2,"-",IF(COUNTIF(CORRIDA!$M:$M,$B34&amp;" d. "&amp;R$2)=0,"",COUNTIF(CORRIDA!$M:$M,$B34&amp;" d. "&amp;R$2)))</f>
        <v/>
      </c>
      <c r="S34" s="96" t="str">
        <f aca="false">IF($B34=S$2,"-",IF(COUNTIF(CORRIDA!$M:$M,$B34&amp;" d. "&amp;S$2)=0,"",COUNTIF(CORRIDA!$M:$M,$B34&amp;" d. "&amp;S$2)))</f>
        <v/>
      </c>
      <c r="T34" s="96" t="str">
        <f aca="false">IF($B34=T$2,"-",IF(COUNTIF(CORRIDA!$M:$M,$B34&amp;" d. "&amp;T$2)=0,"",COUNTIF(CORRIDA!$M:$M,$B34&amp;" d. "&amp;T$2)))</f>
        <v/>
      </c>
      <c r="U34" s="96" t="str">
        <f aca="false">IF($B34=U$2,"-",IF(COUNTIF(CORRIDA!$M:$M,$B34&amp;" d. "&amp;U$2)=0,"",COUNTIF(CORRIDA!$M:$M,$B34&amp;" d. "&amp;U$2)))</f>
        <v/>
      </c>
      <c r="V34" s="96" t="str">
        <f aca="false">IF($B34=V$2,"-",IF(COUNTIF(CORRIDA!$M:$M,$B34&amp;" d. "&amp;V$2)=0,"",COUNTIF(CORRIDA!$M:$M,$B34&amp;" d. "&amp;V$2)))</f>
        <v/>
      </c>
      <c r="W34" s="96" t="str">
        <f aca="false">IF($B34=W$2,"-",IF(COUNTIF(CORRIDA!$M:$M,$B34&amp;" d. "&amp;W$2)=0,"",COUNTIF(CORRIDA!$M:$M,$B34&amp;" d. "&amp;W$2)))</f>
        <v/>
      </c>
      <c r="X34" s="96" t="str">
        <f aca="false">IF($B34=X$2,"-",IF(COUNTIF(CORRIDA!$M:$M,$B34&amp;" d. "&amp;X$2)=0,"",COUNTIF(CORRIDA!$M:$M,$B34&amp;" d. "&amp;X$2)))</f>
        <v/>
      </c>
      <c r="Y34" s="96" t="str">
        <f aca="false">IF($B34=Y$2,"-",IF(COUNTIF(CORRIDA!$M:$M,$B34&amp;" d. "&amp;Y$2)=0,"",COUNTIF(CORRIDA!$M:$M,$B34&amp;" d. "&amp;Y$2)))</f>
        <v/>
      </c>
      <c r="Z34" s="96" t="str">
        <f aca="false">IF($B34=Z$2,"-",IF(COUNTIF(CORRIDA!$M:$M,$B34&amp;" d. "&amp;Z$2)=0,"",COUNTIF(CORRIDA!$M:$M,$B34&amp;" d. "&amp;Z$2)))</f>
        <v/>
      </c>
      <c r="AA34" s="96" t="str">
        <f aca="false">IF($B34=AA$2,"-",IF(COUNTIF(CORRIDA!$M:$M,$B34&amp;" d. "&amp;AA$2)=0,"",COUNTIF(CORRIDA!$M:$M,$B34&amp;" d. "&amp;AA$2)))</f>
        <v/>
      </c>
      <c r="AB34" s="96" t="str">
        <f aca="false">IF($B34=AB$2,"-",IF(COUNTIF(CORRIDA!$M:$M,$B34&amp;" d. "&amp;AB$2)=0,"",COUNTIF(CORRIDA!$M:$M,$B34&amp;" d. "&amp;AB$2)))</f>
        <v/>
      </c>
      <c r="AC34" s="96" t="str">
        <f aca="false">IF($B34=AC$2,"-",IF(COUNTIF(CORRIDA!$M:$M,$B34&amp;" d. "&amp;AC$2)=0,"",COUNTIF(CORRIDA!$M:$M,$B34&amp;" d. "&amp;AC$2)))</f>
        <v/>
      </c>
      <c r="AD34" s="96" t="str">
        <f aca="false">IF($B34=AD$2,"-",IF(COUNTIF(CORRIDA!$M:$M,$B34&amp;" d. "&amp;AD$2)=0,"",COUNTIF(CORRIDA!$M:$M,$B34&amp;" d. "&amp;AD$2)))</f>
        <v/>
      </c>
      <c r="AE34" s="96" t="str">
        <f aca="false">IF($B34=AE$2,"-",IF(COUNTIF(CORRIDA!$M:$M,$B34&amp;" d. "&amp;AE$2)=0,"",COUNTIF(CORRIDA!$M:$M,$B34&amp;" d. "&amp;AE$2)))</f>
        <v/>
      </c>
      <c r="AF34" s="96" t="str">
        <f aca="false">IF($B34=AF$2,"-",IF(COUNTIF(CORRIDA!$M:$M,$B34&amp;" d. "&amp;AF$2)=0,"",COUNTIF(CORRIDA!$M:$M,$B34&amp;" d. "&amp;AF$2)))</f>
        <v/>
      </c>
      <c r="AG34" s="96" t="str">
        <f aca="false">IF($B34=AG$2,"-",IF(COUNTIF(CORRIDA!$M:$M,$B34&amp;" d. "&amp;AG$2)=0,"",COUNTIF(CORRIDA!$M:$M,$B34&amp;" d. "&amp;AG$2)))</f>
        <v/>
      </c>
      <c r="AH34" s="96" t="str">
        <f aca="false">IF($B34=AH$2,"-",IF(COUNTIF(CORRIDA!$M:$M,$B34&amp;" d. "&amp;AH$2)=0,"",COUNTIF(CORRIDA!$M:$M,$B34&amp;" d. "&amp;AH$2)))</f>
        <v>-</v>
      </c>
      <c r="AI34" s="96" t="str">
        <f aca="false">IF($B34=AI$2,"-",IF(COUNTIF(CORRIDA!$M:$M,$B34&amp;" d. "&amp;AI$2)=0,"",COUNTIF(CORRIDA!$M:$M,$B34&amp;" d. "&amp;AI$2)))</f>
        <v/>
      </c>
      <c r="AJ34" s="96" t="str">
        <f aca="false">IF($B34=AJ$2,"-",IF(COUNTIF(CORRIDA!$M:$M,$B34&amp;" d. "&amp;AJ$2)=0,"",COUNTIF(CORRIDA!$M:$M,$B34&amp;" d. "&amp;AJ$2)))</f>
        <v/>
      </c>
      <c r="AK34" s="96" t="str">
        <f aca="false">IF($B34=AK$2,"-",IF(COUNTIF(CORRIDA!$M:$M,$B34&amp;" d. "&amp;AK$2)=0,"",COUNTIF(CORRIDA!$M:$M,$B34&amp;" d. "&amp;AK$2)))</f>
        <v/>
      </c>
      <c r="AL34" s="96" t="str">
        <f aca="false">IF($B34=AL$2,"-",IF(COUNTIF(CORRIDA!$M:$M,$B34&amp;" d. "&amp;AL$2)=0,"",COUNTIF(CORRIDA!$M:$M,$B34&amp;" d. "&amp;AL$2)))</f>
        <v/>
      </c>
      <c r="AM34" s="96" t="str">
        <f aca="false">IF($B34=AM$2,"-",IF(COUNTIF(CORRIDA!$M:$M,$B34&amp;" d. "&amp;AM$2)=0,"",COUNTIF(CORRIDA!$M:$M,$B34&amp;" d. "&amp;AM$2)))</f>
        <v/>
      </c>
      <c r="AN34" s="96" t="str">
        <f aca="false">IF($B34=AN$2,"-",IF(COUNTIF(CORRIDA!$M:$M,$B34&amp;" d. "&amp;AN$2)=0,"",COUNTIF(CORRIDA!$M:$M,$B34&amp;" d. "&amp;AN$2)))</f>
        <v/>
      </c>
      <c r="AO34" s="96" t="str">
        <f aca="false">IF($B34=AO$2,"-",IF(COUNTIF(CORRIDA!$M:$M,$B34&amp;" d. "&amp;AO$2)=0,"",COUNTIF(CORRIDA!$M:$M,$B34&amp;" d. "&amp;AO$2)))</f>
        <v/>
      </c>
      <c r="AP34" s="96" t="str">
        <f aca="false">IF($B34=AP$2,"-",IF(COUNTIF(CORRIDA!$M:$M,$B34&amp;" d. "&amp;AP$2)=0,"",COUNTIF(CORRIDA!$M:$M,$B34&amp;" d. "&amp;AP$2)))</f>
        <v/>
      </c>
      <c r="AQ34" s="96" t="str">
        <f aca="false">IF($B34=AQ$2,"-",IF(COUNTIF(CORRIDA!$M:$M,$B34&amp;" d. "&amp;AQ$2)=0,"",COUNTIF(CORRIDA!$M:$M,$B34&amp;" d. "&amp;AQ$2)))</f>
        <v/>
      </c>
      <c r="AR34" s="96" t="str">
        <f aca="false">IF($B34=AR$2,"-",IF(COUNTIF(CORRIDA!$M:$M,$B34&amp;" d. "&amp;AR$2)=0,"",COUNTIF(CORRIDA!$M:$M,$B34&amp;" d. "&amp;AR$2)))</f>
        <v/>
      </c>
      <c r="AS34" s="96" t="str">
        <f aca="false">IF($B34=AS$2,"-",IF(COUNTIF(CORRIDA!$M:$M,$B34&amp;" d. "&amp;AS$2)=0,"",COUNTIF(CORRIDA!$M:$M,$B34&amp;" d. "&amp;AS$2)))</f>
        <v/>
      </c>
      <c r="AT34" s="96" t="str">
        <f aca="false">IF($B34=AT$2,"-",IF(COUNTIF(CORRIDA!$M:$M,$B34&amp;" d. "&amp;AT$2)=0,"",COUNTIF(CORRIDA!$M:$M,$B34&amp;" d. "&amp;AT$2)))</f>
        <v/>
      </c>
      <c r="AU34" s="96" t="str">
        <f aca="false">IF($B34=AU$2,"-",IF(COUNTIF(CORRIDA!$M:$M,$B34&amp;" d. "&amp;AU$2)=0,"",COUNTIF(CORRIDA!$M:$M,$B34&amp;" d. "&amp;AU$2)))</f>
        <v/>
      </c>
      <c r="AV34" s="96" t="str">
        <f aca="false">IF($B34=AV$2,"-",IF(COUNTIF(CORRIDA!$M:$M,$B34&amp;" d. "&amp;AV$2)=0,"",COUNTIF(CORRIDA!$M:$M,$B34&amp;" d. "&amp;AV$2)))</f>
        <v/>
      </c>
      <c r="AW34" s="96" t="str">
        <f aca="false">IF($B34=AW$2,"-",IF(COUNTIF(CORRIDA!$M:$M,$B34&amp;" d. "&amp;AW$2)=0,"",COUNTIF(CORRIDA!$M:$M,$B34&amp;" d. "&amp;AW$2)))</f>
        <v/>
      </c>
      <c r="AX34" s="96" t="str">
        <f aca="false">IF($B34=AX$2,"-",IF(COUNTIF(CORRIDA!$M:$M,$B34&amp;" d. "&amp;AX$2)=0,"",COUNTIF(CORRIDA!$M:$M,$B34&amp;" d. "&amp;AX$2)))</f>
        <v/>
      </c>
      <c r="AY34" s="96" t="str">
        <f aca="false">IF($B34=AY$2,"-",IF(COUNTIF(CORRIDA!$M:$M,$B34&amp;" d. "&amp;AY$2)=0,"",COUNTIF(CORRIDA!$M:$M,$B34&amp;" d. "&amp;AY$2)))</f>
        <v/>
      </c>
      <c r="AZ34" s="96" t="str">
        <f aca="false">IF($B34=AZ$2,"-",IF(COUNTIF(CORRIDA!$M:$M,$B34&amp;" d. "&amp;AZ$2)=0,"",COUNTIF(CORRIDA!$M:$M,$B34&amp;" d. "&amp;AZ$2)))</f>
        <v/>
      </c>
      <c r="BA34" s="89" t="n">
        <f aca="false">SUM(C34:AZ34)</f>
        <v>0</v>
      </c>
      <c r="BE34" s="87" t="str">
        <f aca="false">B34</f>
        <v>Pedrão</v>
      </c>
      <c r="BF34" s="97" t="str">
        <f aca="false">IF($B34=BF$2,"-",IF(COUNTIF(CORRIDA!$M:$M,$B34&amp;" d. "&amp;BF$2)+COUNTIF(CORRIDA!$M:$M,BF$2&amp;" d. "&amp;$B34)=0,"",COUNTIF(CORRIDA!$M:$M,$B34&amp;" d. "&amp;BF$2)+COUNTIF(CORRIDA!$M:$M,BF$2&amp;" d. "&amp;$B34)))</f>
        <v/>
      </c>
      <c r="BG34" s="97" t="str">
        <f aca="false">IF($B34=BG$2,"-",IF(COUNTIF(CORRIDA!$M:$M,$B34&amp;" d. "&amp;BG$2)+COUNTIF(CORRIDA!$M:$M,BG$2&amp;" d. "&amp;$B34)=0,"",COUNTIF(CORRIDA!$M:$M,$B34&amp;" d. "&amp;BG$2)+COUNTIF(CORRIDA!$M:$M,BG$2&amp;" d. "&amp;$B34)))</f>
        <v/>
      </c>
      <c r="BH34" s="97" t="str">
        <f aca="false">IF($B34=BH$2,"-",IF(COUNTIF(CORRIDA!$M:$M,$B34&amp;" d. "&amp;BH$2)+COUNTIF(CORRIDA!$M:$M,BH$2&amp;" d. "&amp;$B34)=0,"",COUNTIF(CORRIDA!$M:$M,$B34&amp;" d. "&amp;BH$2)+COUNTIF(CORRIDA!$M:$M,BH$2&amp;" d. "&amp;$B34)))</f>
        <v/>
      </c>
      <c r="BI34" s="97" t="str">
        <f aca="false">IF($B34=BI$2,"-",IF(COUNTIF(CORRIDA!$M:$M,$B34&amp;" d. "&amp;BI$2)+COUNTIF(CORRIDA!$M:$M,BI$2&amp;" d. "&amp;$B34)=0,"",COUNTIF(CORRIDA!$M:$M,$B34&amp;" d. "&amp;BI$2)+COUNTIF(CORRIDA!$M:$M,BI$2&amp;" d. "&amp;$B34)))</f>
        <v/>
      </c>
      <c r="BJ34" s="97" t="str">
        <f aca="false">IF($B34=BJ$2,"-",IF(COUNTIF(CORRIDA!$M:$M,$B34&amp;" d. "&amp;BJ$2)+COUNTIF(CORRIDA!$M:$M,BJ$2&amp;" d. "&amp;$B34)=0,"",COUNTIF(CORRIDA!$M:$M,$B34&amp;" d. "&amp;BJ$2)+COUNTIF(CORRIDA!$M:$M,BJ$2&amp;" d. "&amp;$B34)))</f>
        <v/>
      </c>
      <c r="BK34" s="97" t="str">
        <f aca="false">IF($B34=BK$2,"-",IF(COUNTIF(CORRIDA!$M:$M,$B34&amp;" d. "&amp;BK$2)+COUNTIF(CORRIDA!$M:$M,BK$2&amp;" d. "&amp;$B34)=0,"",COUNTIF(CORRIDA!$M:$M,$B34&amp;" d. "&amp;BK$2)+COUNTIF(CORRIDA!$M:$M,BK$2&amp;" d. "&amp;$B34)))</f>
        <v/>
      </c>
      <c r="BL34" s="97" t="str">
        <f aca="false">IF($B34=BL$2,"-",IF(COUNTIF(CORRIDA!$M:$M,$B34&amp;" d. "&amp;BL$2)+COUNTIF(CORRIDA!$M:$M,BL$2&amp;" d. "&amp;$B34)=0,"",COUNTIF(CORRIDA!$M:$M,$B34&amp;" d. "&amp;BL$2)+COUNTIF(CORRIDA!$M:$M,BL$2&amp;" d. "&amp;$B34)))</f>
        <v/>
      </c>
      <c r="BM34" s="97" t="str">
        <f aca="false">IF($B34=BM$2,"-",IF(COUNTIF(CORRIDA!$M:$M,$B34&amp;" d. "&amp;BM$2)+COUNTIF(CORRIDA!$M:$M,BM$2&amp;" d. "&amp;$B34)=0,"",COUNTIF(CORRIDA!$M:$M,$B34&amp;" d. "&amp;BM$2)+COUNTIF(CORRIDA!$M:$M,BM$2&amp;" d. "&amp;$B34)))</f>
        <v/>
      </c>
      <c r="BN34" s="97" t="str">
        <f aca="false">IF($B34=BN$2,"-",IF(COUNTIF(CORRIDA!$M:$M,$B34&amp;" d. "&amp;BN$2)+COUNTIF(CORRIDA!$M:$M,BN$2&amp;" d. "&amp;$B34)=0,"",COUNTIF(CORRIDA!$M:$M,$B34&amp;" d. "&amp;BN$2)+COUNTIF(CORRIDA!$M:$M,BN$2&amp;" d. "&amp;$B34)))</f>
        <v/>
      </c>
      <c r="BO34" s="97" t="str">
        <f aca="false">IF($B34=BO$2,"-",IF(COUNTIF(CORRIDA!$M:$M,$B34&amp;" d. "&amp;BO$2)+COUNTIF(CORRIDA!$M:$M,BO$2&amp;" d. "&amp;$B34)=0,"",COUNTIF(CORRIDA!$M:$M,$B34&amp;" d. "&amp;BO$2)+COUNTIF(CORRIDA!$M:$M,BO$2&amp;" d. "&amp;$B34)))</f>
        <v/>
      </c>
      <c r="BP34" s="97" t="str">
        <f aca="false">IF($B34=BP$2,"-",IF(COUNTIF(CORRIDA!$M:$M,$B34&amp;" d. "&amp;BP$2)+COUNTIF(CORRIDA!$M:$M,BP$2&amp;" d. "&amp;$B34)=0,"",COUNTIF(CORRIDA!$M:$M,$B34&amp;" d. "&amp;BP$2)+COUNTIF(CORRIDA!$M:$M,BP$2&amp;" d. "&amp;$B34)))</f>
        <v/>
      </c>
      <c r="BQ34" s="97" t="str">
        <f aca="false">IF($B34=BQ$2,"-",IF(COUNTIF(CORRIDA!$M:$M,$B34&amp;" d. "&amp;BQ$2)+COUNTIF(CORRIDA!$M:$M,BQ$2&amp;" d. "&amp;$B34)=0,"",COUNTIF(CORRIDA!$M:$M,$B34&amp;" d. "&amp;BQ$2)+COUNTIF(CORRIDA!$M:$M,BQ$2&amp;" d. "&amp;$B34)))</f>
        <v/>
      </c>
      <c r="BR34" s="97" t="str">
        <f aca="false">IF($B34=BR$2,"-",IF(COUNTIF(CORRIDA!$M:$M,$B34&amp;" d. "&amp;BR$2)+COUNTIF(CORRIDA!$M:$M,BR$2&amp;" d. "&amp;$B34)=0,"",COUNTIF(CORRIDA!$M:$M,$B34&amp;" d. "&amp;BR$2)+COUNTIF(CORRIDA!$M:$M,BR$2&amp;" d. "&amp;$B34)))</f>
        <v/>
      </c>
      <c r="BS34" s="97" t="str">
        <f aca="false">IF($B34=BS$2,"-",IF(COUNTIF(CORRIDA!$M:$M,$B34&amp;" d. "&amp;BS$2)+COUNTIF(CORRIDA!$M:$M,BS$2&amp;" d. "&amp;$B34)=0,"",COUNTIF(CORRIDA!$M:$M,$B34&amp;" d. "&amp;BS$2)+COUNTIF(CORRIDA!$M:$M,BS$2&amp;" d. "&amp;$B34)))</f>
        <v/>
      </c>
      <c r="BT34" s="97" t="str">
        <f aca="false">IF($B34=BT$2,"-",IF(COUNTIF(CORRIDA!$M:$M,$B34&amp;" d. "&amp;BT$2)+COUNTIF(CORRIDA!$M:$M,BT$2&amp;" d. "&amp;$B34)=0,"",COUNTIF(CORRIDA!$M:$M,$B34&amp;" d. "&amp;BT$2)+COUNTIF(CORRIDA!$M:$M,BT$2&amp;" d. "&amp;$B34)))</f>
        <v/>
      </c>
      <c r="BU34" s="97" t="str">
        <f aca="false">IF($B34=BU$2,"-",IF(COUNTIF(CORRIDA!$M:$M,$B34&amp;" d. "&amp;BU$2)+COUNTIF(CORRIDA!$M:$M,BU$2&amp;" d. "&amp;$B34)=0,"",COUNTIF(CORRIDA!$M:$M,$B34&amp;" d. "&amp;BU$2)+COUNTIF(CORRIDA!$M:$M,BU$2&amp;" d. "&amp;$B34)))</f>
        <v/>
      </c>
      <c r="BV34" s="97" t="str">
        <f aca="false">IF($B34=BV$2,"-",IF(COUNTIF(CORRIDA!$M:$M,$B34&amp;" d. "&amp;BV$2)+COUNTIF(CORRIDA!$M:$M,BV$2&amp;" d. "&amp;$B34)=0,"",COUNTIF(CORRIDA!$M:$M,$B34&amp;" d. "&amp;BV$2)+COUNTIF(CORRIDA!$M:$M,BV$2&amp;" d. "&amp;$B34)))</f>
        <v/>
      </c>
      <c r="BW34" s="97" t="str">
        <f aca="false">IF($B34=BW$2,"-",IF(COUNTIF(CORRIDA!$M:$M,$B34&amp;" d. "&amp;BW$2)+COUNTIF(CORRIDA!$M:$M,BW$2&amp;" d. "&amp;$B34)=0,"",COUNTIF(CORRIDA!$M:$M,$B34&amp;" d. "&amp;BW$2)+COUNTIF(CORRIDA!$M:$M,BW$2&amp;" d. "&amp;$B34)))</f>
        <v/>
      </c>
      <c r="BX34" s="97" t="str">
        <f aca="false">IF($B34=BX$2,"-",IF(COUNTIF(CORRIDA!$M:$M,$B34&amp;" d. "&amp;BX$2)+COUNTIF(CORRIDA!$M:$M,BX$2&amp;" d. "&amp;$B34)=0,"",COUNTIF(CORRIDA!$M:$M,$B34&amp;" d. "&amp;BX$2)+COUNTIF(CORRIDA!$M:$M,BX$2&amp;" d. "&amp;$B34)))</f>
        <v/>
      </c>
      <c r="BY34" s="97" t="str">
        <f aca="false">IF($B34=BY$2,"-",IF(COUNTIF(CORRIDA!$M:$M,$B34&amp;" d. "&amp;BY$2)+COUNTIF(CORRIDA!$M:$M,BY$2&amp;" d. "&amp;$B34)=0,"",COUNTIF(CORRIDA!$M:$M,$B34&amp;" d. "&amp;BY$2)+COUNTIF(CORRIDA!$M:$M,BY$2&amp;" d. "&amp;$B34)))</f>
        <v/>
      </c>
      <c r="BZ34" s="97" t="str">
        <f aca="false">IF($B34=BZ$2,"-",IF(COUNTIF(CORRIDA!$M:$M,$B34&amp;" d. "&amp;BZ$2)+COUNTIF(CORRIDA!$M:$M,BZ$2&amp;" d. "&amp;$B34)=0,"",COUNTIF(CORRIDA!$M:$M,$B34&amp;" d. "&amp;BZ$2)+COUNTIF(CORRIDA!$M:$M,BZ$2&amp;" d. "&amp;$B34)))</f>
        <v/>
      </c>
      <c r="CA34" s="97" t="str">
        <f aca="false">IF($B34=CA$2,"-",IF(COUNTIF(CORRIDA!$M:$M,$B34&amp;" d. "&amp;CA$2)+COUNTIF(CORRIDA!$M:$M,CA$2&amp;" d. "&amp;$B34)=0,"",COUNTIF(CORRIDA!$M:$M,$B34&amp;" d. "&amp;CA$2)+COUNTIF(CORRIDA!$M:$M,CA$2&amp;" d. "&amp;$B34)))</f>
        <v/>
      </c>
      <c r="CB34" s="97" t="str">
        <f aca="false">IF($B34=CB$2,"-",IF(COUNTIF(CORRIDA!$M:$M,$B34&amp;" d. "&amp;CB$2)+COUNTIF(CORRIDA!$M:$M,CB$2&amp;" d. "&amp;$B34)=0,"",COUNTIF(CORRIDA!$M:$M,$B34&amp;" d. "&amp;CB$2)+COUNTIF(CORRIDA!$M:$M,CB$2&amp;" d. "&amp;$B34)))</f>
        <v/>
      </c>
      <c r="CC34" s="97" t="str">
        <f aca="false">IF($B34=CC$2,"-",IF(COUNTIF(CORRIDA!$M:$M,$B34&amp;" d. "&amp;CC$2)+COUNTIF(CORRIDA!$M:$M,CC$2&amp;" d. "&amp;$B34)=0,"",COUNTIF(CORRIDA!$M:$M,$B34&amp;" d. "&amp;CC$2)+COUNTIF(CORRIDA!$M:$M,CC$2&amp;" d. "&amp;$B34)))</f>
        <v/>
      </c>
      <c r="CD34" s="97" t="str">
        <f aca="false">IF($B34=CD$2,"-",IF(COUNTIF(CORRIDA!$M:$M,$B34&amp;" d. "&amp;CD$2)+COUNTIF(CORRIDA!$M:$M,CD$2&amp;" d. "&amp;$B34)=0,"",COUNTIF(CORRIDA!$M:$M,$B34&amp;" d. "&amp;CD$2)+COUNTIF(CORRIDA!$M:$M,CD$2&amp;" d. "&amp;$B34)))</f>
        <v/>
      </c>
      <c r="CE34" s="97" t="str">
        <f aca="false">IF($B34=CE$2,"-",IF(COUNTIF(CORRIDA!$M:$M,$B34&amp;" d. "&amp;CE$2)+COUNTIF(CORRIDA!$M:$M,CE$2&amp;" d. "&amp;$B34)=0,"",COUNTIF(CORRIDA!$M:$M,$B34&amp;" d. "&amp;CE$2)+COUNTIF(CORRIDA!$M:$M,CE$2&amp;" d. "&amp;$B34)))</f>
        <v/>
      </c>
      <c r="CF34" s="97" t="str">
        <f aca="false">IF($B34=CF$2,"-",IF(COUNTIF(CORRIDA!$M:$M,$B34&amp;" d. "&amp;CF$2)+COUNTIF(CORRIDA!$M:$M,CF$2&amp;" d. "&amp;$B34)=0,"",COUNTIF(CORRIDA!$M:$M,$B34&amp;" d. "&amp;CF$2)+COUNTIF(CORRIDA!$M:$M,CF$2&amp;" d. "&amp;$B34)))</f>
        <v/>
      </c>
      <c r="CG34" s="97" t="str">
        <f aca="false">IF($B34=CG$2,"-",IF(COUNTIF(CORRIDA!$M:$M,$B34&amp;" d. "&amp;CG$2)+COUNTIF(CORRIDA!$M:$M,CG$2&amp;" d. "&amp;$B34)=0,"",COUNTIF(CORRIDA!$M:$M,$B34&amp;" d. "&amp;CG$2)+COUNTIF(CORRIDA!$M:$M,CG$2&amp;" d. "&amp;$B34)))</f>
        <v/>
      </c>
      <c r="CH34" s="97" t="str">
        <f aca="false">IF($B34=CH$2,"-",IF(COUNTIF(CORRIDA!$M:$M,$B34&amp;" d. "&amp;CH$2)+COUNTIF(CORRIDA!$M:$M,CH$2&amp;" d. "&amp;$B34)=0,"",COUNTIF(CORRIDA!$M:$M,$B34&amp;" d. "&amp;CH$2)+COUNTIF(CORRIDA!$M:$M,CH$2&amp;" d. "&amp;$B34)))</f>
        <v/>
      </c>
      <c r="CI34" s="97" t="str">
        <f aca="false">IF($B34=CI$2,"-",IF(COUNTIF(CORRIDA!$M:$M,$B34&amp;" d. "&amp;CI$2)+COUNTIF(CORRIDA!$M:$M,CI$2&amp;" d. "&amp;$B34)=0,"",COUNTIF(CORRIDA!$M:$M,$B34&amp;" d. "&amp;CI$2)+COUNTIF(CORRIDA!$M:$M,CI$2&amp;" d. "&amp;$B34)))</f>
        <v/>
      </c>
      <c r="CJ34" s="97" t="str">
        <f aca="false">IF($B34=CJ$2,"-",IF(COUNTIF(CORRIDA!$M:$M,$B34&amp;" d. "&amp;CJ$2)+COUNTIF(CORRIDA!$M:$M,CJ$2&amp;" d. "&amp;$B34)=0,"",COUNTIF(CORRIDA!$M:$M,$B34&amp;" d. "&amp;CJ$2)+COUNTIF(CORRIDA!$M:$M,CJ$2&amp;" d. "&amp;$B34)))</f>
        <v/>
      </c>
      <c r="CK34" s="97" t="str">
        <f aca="false">IF($B34=CK$2,"-",IF(COUNTIF(CORRIDA!$M:$M,$B34&amp;" d. "&amp;CK$2)+COUNTIF(CORRIDA!$M:$M,CK$2&amp;" d. "&amp;$B34)=0,"",COUNTIF(CORRIDA!$M:$M,$B34&amp;" d. "&amp;CK$2)+COUNTIF(CORRIDA!$M:$M,CK$2&amp;" d. "&amp;$B34)))</f>
        <v>-</v>
      </c>
      <c r="CL34" s="97" t="str">
        <f aca="false">IF($B34=CL$2,"-",IF(COUNTIF(CORRIDA!$M:$M,$B34&amp;" d. "&amp;CL$2)+COUNTIF(CORRIDA!$M:$M,CL$2&amp;" d. "&amp;$B34)=0,"",COUNTIF(CORRIDA!$M:$M,$B34&amp;" d. "&amp;CL$2)+COUNTIF(CORRIDA!$M:$M,CL$2&amp;" d. "&amp;$B34)))</f>
        <v/>
      </c>
      <c r="CM34" s="97" t="str">
        <f aca="false">IF($B34=CM$2,"-",IF(COUNTIF(CORRIDA!$M:$M,$B34&amp;" d. "&amp;CM$2)+COUNTIF(CORRIDA!$M:$M,CM$2&amp;" d. "&amp;$B34)=0,"",COUNTIF(CORRIDA!$M:$M,$B34&amp;" d. "&amp;CM$2)+COUNTIF(CORRIDA!$M:$M,CM$2&amp;" d. "&amp;$B34)))</f>
        <v/>
      </c>
      <c r="CN34" s="97" t="str">
        <f aca="false">IF($B34=CN$2,"-",IF(COUNTIF(CORRIDA!$M:$M,$B34&amp;" d. "&amp;CN$2)+COUNTIF(CORRIDA!$M:$M,CN$2&amp;" d. "&amp;$B34)=0,"",COUNTIF(CORRIDA!$M:$M,$B34&amp;" d. "&amp;CN$2)+COUNTIF(CORRIDA!$M:$M,CN$2&amp;" d. "&amp;$B34)))</f>
        <v/>
      </c>
      <c r="CO34" s="97" t="str">
        <f aca="false">IF($B34=CO$2,"-",IF(COUNTIF(CORRIDA!$M:$M,$B34&amp;" d. "&amp;CO$2)+COUNTIF(CORRIDA!$M:$M,CO$2&amp;" d. "&amp;$B34)=0,"",COUNTIF(CORRIDA!$M:$M,$B34&amp;" d. "&amp;CO$2)+COUNTIF(CORRIDA!$M:$M,CO$2&amp;" d. "&amp;$B34)))</f>
        <v/>
      </c>
      <c r="CP34" s="97" t="str">
        <f aca="false">IF($B34=CP$2,"-",IF(COUNTIF(CORRIDA!$M:$M,$B34&amp;" d. "&amp;CP$2)+COUNTIF(CORRIDA!$M:$M,CP$2&amp;" d. "&amp;$B34)=0,"",COUNTIF(CORRIDA!$M:$M,$B34&amp;" d. "&amp;CP$2)+COUNTIF(CORRIDA!$M:$M,CP$2&amp;" d. "&amp;$B34)))</f>
        <v/>
      </c>
      <c r="CQ34" s="97" t="str">
        <f aca="false">IF($B34=CQ$2,"-",IF(COUNTIF(CORRIDA!$M:$M,$B34&amp;" d. "&amp;CQ$2)+COUNTIF(CORRIDA!$M:$M,CQ$2&amp;" d. "&amp;$B34)=0,"",COUNTIF(CORRIDA!$M:$M,$B34&amp;" d. "&amp;CQ$2)+COUNTIF(CORRIDA!$M:$M,CQ$2&amp;" d. "&amp;$B34)))</f>
        <v/>
      </c>
      <c r="CR34" s="97" t="str">
        <f aca="false">IF($B34=CR$2,"-",IF(COUNTIF(CORRIDA!$M:$M,$B34&amp;" d. "&amp;CR$2)+COUNTIF(CORRIDA!$M:$M,CR$2&amp;" d. "&amp;$B34)=0,"",COUNTIF(CORRIDA!$M:$M,$B34&amp;" d. "&amp;CR$2)+COUNTIF(CORRIDA!$M:$M,CR$2&amp;" d. "&amp;$B34)))</f>
        <v/>
      </c>
      <c r="CS34" s="97" t="str">
        <f aca="false">IF($B34=CS$2,"-",IF(COUNTIF(CORRIDA!$M:$M,$B34&amp;" d. "&amp;CS$2)+COUNTIF(CORRIDA!$M:$M,CS$2&amp;" d. "&amp;$B34)=0,"",COUNTIF(CORRIDA!$M:$M,$B34&amp;" d. "&amp;CS$2)+COUNTIF(CORRIDA!$M:$M,CS$2&amp;" d. "&amp;$B34)))</f>
        <v/>
      </c>
      <c r="CT34" s="97" t="str">
        <f aca="false">IF($B34=CT$2,"-",IF(COUNTIF(CORRIDA!$M:$M,$B34&amp;" d. "&amp;CT$2)+COUNTIF(CORRIDA!$M:$M,CT$2&amp;" d. "&amp;$B34)=0,"",COUNTIF(CORRIDA!$M:$M,$B34&amp;" d. "&amp;CT$2)+COUNTIF(CORRIDA!$M:$M,CT$2&amp;" d. "&amp;$B34)))</f>
        <v/>
      </c>
      <c r="CU34" s="97" t="str">
        <f aca="false">IF($B34=CU$2,"-",IF(COUNTIF(CORRIDA!$M:$M,$B34&amp;" d. "&amp;CU$2)+COUNTIF(CORRIDA!$M:$M,CU$2&amp;" d. "&amp;$B34)=0,"",COUNTIF(CORRIDA!$M:$M,$B34&amp;" d. "&amp;CU$2)+COUNTIF(CORRIDA!$M:$M,CU$2&amp;" d. "&amp;$B34)))</f>
        <v/>
      </c>
      <c r="CV34" s="97" t="str">
        <f aca="false">IF($B34=CV$2,"-",IF(COUNTIF(CORRIDA!$M:$M,$B34&amp;" d. "&amp;CV$2)+COUNTIF(CORRIDA!$M:$M,CV$2&amp;" d. "&amp;$B34)=0,"",COUNTIF(CORRIDA!$M:$M,$B34&amp;" d. "&amp;CV$2)+COUNTIF(CORRIDA!$M:$M,CV$2&amp;" d. "&amp;$B34)))</f>
        <v/>
      </c>
      <c r="CW34" s="97" t="n">
        <f aca="false">IF($B34=CW$2,"-",IF(COUNTIF(CORRIDA!$M:$M,$B34&amp;" d. "&amp;CW$2)+COUNTIF(CORRIDA!$M:$M,CW$2&amp;" d. "&amp;$B34)=0,"",COUNTIF(CORRIDA!$M:$M,$B34&amp;" d. "&amp;CW$2)+COUNTIF(CORRIDA!$M:$M,CW$2&amp;" d. "&amp;$B34)))</f>
        <v>1</v>
      </c>
      <c r="CX34" s="97" t="str">
        <f aca="false">IF($B34=CX$2,"-",IF(COUNTIF(CORRIDA!$M:$M,$B34&amp;" d. "&amp;CX$2)+COUNTIF(CORRIDA!$M:$M,CX$2&amp;" d. "&amp;$B34)=0,"",COUNTIF(CORRIDA!$M:$M,$B34&amp;" d. "&amp;CX$2)+COUNTIF(CORRIDA!$M:$M,CX$2&amp;" d. "&amp;$B34)))</f>
        <v/>
      </c>
      <c r="CY34" s="97" t="n">
        <f aca="false">IF($B34=CY$2,"-",IF(COUNTIF(CORRIDA!$M:$M,$B34&amp;" d. "&amp;CY$2)+COUNTIF(CORRIDA!$M:$M,CY$2&amp;" d. "&amp;$B34)=0,"",COUNTIF(CORRIDA!$M:$M,$B34&amp;" d. "&amp;CY$2)+COUNTIF(CORRIDA!$M:$M,CY$2&amp;" d. "&amp;$B34)))</f>
        <v>1</v>
      </c>
      <c r="CZ34" s="97" t="str">
        <f aca="false">IF($B34=CZ$2,"-",IF(COUNTIF(CORRIDA!$M:$M,$B34&amp;" d. "&amp;CZ$2)+COUNTIF(CORRIDA!$M:$M,CZ$2&amp;" d. "&amp;$B34)=0,"",COUNTIF(CORRIDA!$M:$M,$B34&amp;" d. "&amp;CZ$2)+COUNTIF(CORRIDA!$M:$M,CZ$2&amp;" d. "&amp;$B34)))</f>
        <v/>
      </c>
      <c r="DA34" s="97" t="str">
        <f aca="false">IF($B34=DA$2,"-",IF(COUNTIF(CORRIDA!$M:$M,$B34&amp;" d. "&amp;DA$2)+COUNTIF(CORRIDA!$M:$M,DA$2&amp;" d. "&amp;$B34)=0,"",COUNTIF(CORRIDA!$M:$M,$B34&amp;" d. "&amp;DA$2)+COUNTIF(CORRIDA!$M:$M,DA$2&amp;" d. "&amp;$B34)))</f>
        <v/>
      </c>
      <c r="DB34" s="97" t="str">
        <f aca="false">IF($B34=DB$2,"-",IF(COUNTIF(CORRIDA!$M:$M,$B34&amp;" d. "&amp;DB$2)+COUNTIF(CORRIDA!$M:$M,DB$2&amp;" d. "&amp;$B34)=0,"",COUNTIF(CORRIDA!$M:$M,$B34&amp;" d. "&amp;DB$2)+COUNTIF(CORRIDA!$M:$M,DB$2&amp;" d. "&amp;$B34)))</f>
        <v/>
      </c>
      <c r="DC34" s="97" t="str">
        <f aca="false">IF($B34=DC$2,"-",IF(COUNTIF(CORRIDA!$M:$M,$B34&amp;" d. "&amp;DC$2)+COUNTIF(CORRIDA!$M:$M,DC$2&amp;" d. "&amp;$B34)=0,"",COUNTIF(CORRIDA!$M:$M,$B34&amp;" d. "&amp;DC$2)+COUNTIF(CORRIDA!$M:$M,DC$2&amp;" d. "&amp;$B34)))</f>
        <v/>
      </c>
      <c r="DD34" s="89" t="n">
        <f aca="false">SUM(BF34:DC34)</f>
        <v>2</v>
      </c>
      <c r="DE34" s="91" t="n">
        <f aca="false">COUNTIF(BF34:DC34,"&gt;0")</f>
        <v>2</v>
      </c>
      <c r="DF34" s="92" t="n">
        <f aca="false">IF(COUNTIF(BF34:DC34,"&gt;0")&lt;10,0,QUOTIENT(COUNTIF(BF34:DC34,"&gt;0"),5)*50)</f>
        <v>0</v>
      </c>
      <c r="DG34" s="93"/>
      <c r="DH34" s="87" t="str">
        <f aca="false">BE34</f>
        <v>Pedrão</v>
      </c>
      <c r="DI34" s="97" t="n">
        <f aca="false">IF($B34=DI$2,0,IF(COUNTIF(CORRIDA!$M:$M,$B34&amp;" d. "&amp;DI$2)+COUNTIF(CORRIDA!$M:$M,DI$2&amp;" d. "&amp;$B34)=0,0,COUNTIF(CORRIDA!$M:$M,$B34&amp;" d. "&amp;DI$2)+COUNTIF(CORRIDA!$M:$M,DI$2&amp;" d. "&amp;$B34)))</f>
        <v>0</v>
      </c>
      <c r="DJ34" s="97" t="n">
        <f aca="false">IF($B34=DJ$2,0,IF(COUNTIF(CORRIDA!$M:$M,$B34&amp;" d. "&amp;DJ$2)+COUNTIF(CORRIDA!$M:$M,DJ$2&amp;" d. "&amp;$B34)=0,0,COUNTIF(CORRIDA!$M:$M,$B34&amp;" d. "&amp;DJ$2)+COUNTIF(CORRIDA!$M:$M,DJ$2&amp;" d. "&amp;$B34)))</f>
        <v>0</v>
      </c>
      <c r="DK34" s="97" t="n">
        <f aca="false">IF($B34=DK$2,0,IF(COUNTIF(CORRIDA!$M:$M,$B34&amp;" d. "&amp;DK$2)+COUNTIF(CORRIDA!$M:$M,DK$2&amp;" d. "&amp;$B34)=0,0,COUNTIF(CORRIDA!$M:$M,$B34&amp;" d. "&amp;DK$2)+COUNTIF(CORRIDA!$M:$M,DK$2&amp;" d. "&amp;$B34)))</f>
        <v>0</v>
      </c>
      <c r="DL34" s="97" t="n">
        <f aca="false">IF($B34=DL$2,0,IF(COUNTIF(CORRIDA!$M:$M,$B34&amp;" d. "&amp;DL$2)+COUNTIF(CORRIDA!$M:$M,DL$2&amp;" d. "&amp;$B34)=0,0,COUNTIF(CORRIDA!$M:$M,$B34&amp;" d. "&amp;DL$2)+COUNTIF(CORRIDA!$M:$M,DL$2&amp;" d. "&amp;$B34)))</f>
        <v>0</v>
      </c>
      <c r="DM34" s="97" t="n">
        <f aca="false">IF($B34=DM$2,0,IF(COUNTIF(CORRIDA!$M:$M,$B34&amp;" d. "&amp;DM$2)+COUNTIF(CORRIDA!$M:$M,DM$2&amp;" d. "&amp;$B34)=0,0,COUNTIF(CORRIDA!$M:$M,$B34&amp;" d. "&amp;DM$2)+COUNTIF(CORRIDA!$M:$M,DM$2&amp;" d. "&amp;$B34)))</f>
        <v>0</v>
      </c>
      <c r="DN34" s="97" t="n">
        <f aca="false">IF($B34=DN$2,0,IF(COUNTIF(CORRIDA!$M:$M,$B34&amp;" d. "&amp;DN$2)+COUNTIF(CORRIDA!$M:$M,DN$2&amp;" d. "&amp;$B34)=0,0,COUNTIF(CORRIDA!$M:$M,$B34&amp;" d. "&amp;DN$2)+COUNTIF(CORRIDA!$M:$M,DN$2&amp;" d. "&amp;$B34)))</f>
        <v>0</v>
      </c>
      <c r="DO34" s="97" t="n">
        <f aca="false">IF($B34=DO$2,0,IF(COUNTIF(CORRIDA!$M:$M,$B34&amp;" d. "&amp;DO$2)+COUNTIF(CORRIDA!$M:$M,DO$2&amp;" d. "&amp;$B34)=0,0,COUNTIF(CORRIDA!$M:$M,$B34&amp;" d. "&amp;DO$2)+COUNTIF(CORRIDA!$M:$M,DO$2&amp;" d. "&amp;$B34)))</f>
        <v>0</v>
      </c>
      <c r="DP34" s="97" t="n">
        <f aca="false">IF($B34=DP$2,0,IF(COUNTIF(CORRIDA!$M:$M,$B34&amp;" d. "&amp;DP$2)+COUNTIF(CORRIDA!$M:$M,DP$2&amp;" d. "&amp;$B34)=0,0,COUNTIF(CORRIDA!$M:$M,$B34&amp;" d. "&amp;DP$2)+COUNTIF(CORRIDA!$M:$M,DP$2&amp;" d. "&amp;$B34)))</f>
        <v>0</v>
      </c>
      <c r="DQ34" s="97" t="n">
        <f aca="false">IF($B34=DQ$2,0,IF(COUNTIF(CORRIDA!$M:$M,$B34&amp;" d. "&amp;DQ$2)+COUNTIF(CORRIDA!$M:$M,DQ$2&amp;" d. "&amp;$B34)=0,0,COUNTIF(CORRIDA!$M:$M,$B34&amp;" d. "&amp;DQ$2)+COUNTIF(CORRIDA!$M:$M,DQ$2&amp;" d. "&amp;$B34)))</f>
        <v>0</v>
      </c>
      <c r="DR34" s="97" t="n">
        <f aca="false">IF($B34=DR$2,0,IF(COUNTIF(CORRIDA!$M:$M,$B34&amp;" d. "&amp;DR$2)+COUNTIF(CORRIDA!$M:$M,DR$2&amp;" d. "&amp;$B34)=0,0,COUNTIF(CORRIDA!$M:$M,$B34&amp;" d. "&amp;DR$2)+COUNTIF(CORRIDA!$M:$M,DR$2&amp;" d. "&amp;$B34)))</f>
        <v>0</v>
      </c>
      <c r="DS34" s="97" t="n">
        <f aca="false">IF($B34=DS$2,0,IF(COUNTIF(CORRIDA!$M:$M,$B34&amp;" d. "&amp;DS$2)+COUNTIF(CORRIDA!$M:$M,DS$2&amp;" d. "&amp;$B34)=0,0,COUNTIF(CORRIDA!$M:$M,$B34&amp;" d. "&amp;DS$2)+COUNTIF(CORRIDA!$M:$M,DS$2&amp;" d. "&amp;$B34)))</f>
        <v>0</v>
      </c>
      <c r="DT34" s="97" t="n">
        <f aca="false">IF($B34=DT$2,0,IF(COUNTIF(CORRIDA!$M:$M,$B34&amp;" d. "&amp;DT$2)+COUNTIF(CORRIDA!$M:$M,DT$2&amp;" d. "&amp;$B34)=0,0,COUNTIF(CORRIDA!$M:$M,$B34&amp;" d. "&amp;DT$2)+COUNTIF(CORRIDA!$M:$M,DT$2&amp;" d. "&amp;$B34)))</f>
        <v>0</v>
      </c>
      <c r="DU34" s="97" t="n">
        <f aca="false">IF($B34=DU$2,0,IF(COUNTIF(CORRIDA!$M:$M,$B34&amp;" d. "&amp;DU$2)+COUNTIF(CORRIDA!$M:$M,DU$2&amp;" d. "&amp;$B34)=0,0,COUNTIF(CORRIDA!$M:$M,$B34&amp;" d. "&amp;DU$2)+COUNTIF(CORRIDA!$M:$M,DU$2&amp;" d. "&amp;$B34)))</f>
        <v>0</v>
      </c>
      <c r="DV34" s="97" t="n">
        <f aca="false">IF($B34=DV$2,0,IF(COUNTIF(CORRIDA!$M:$M,$B34&amp;" d. "&amp;DV$2)+COUNTIF(CORRIDA!$M:$M,DV$2&amp;" d. "&amp;$B34)=0,0,COUNTIF(CORRIDA!$M:$M,$B34&amp;" d. "&amp;DV$2)+COUNTIF(CORRIDA!$M:$M,DV$2&amp;" d. "&amp;$B34)))</f>
        <v>0</v>
      </c>
      <c r="DW34" s="97" t="n">
        <f aca="false">IF($B34=DW$2,0,IF(COUNTIF(CORRIDA!$M:$M,$B34&amp;" d. "&amp;DW$2)+COUNTIF(CORRIDA!$M:$M,DW$2&amp;" d. "&amp;$B34)=0,0,COUNTIF(CORRIDA!$M:$M,$B34&amp;" d. "&amp;DW$2)+COUNTIF(CORRIDA!$M:$M,DW$2&amp;" d. "&amp;$B34)))</f>
        <v>0</v>
      </c>
      <c r="DX34" s="97" t="n">
        <f aca="false">IF($B34=DX$2,0,IF(COUNTIF(CORRIDA!$M:$M,$B34&amp;" d. "&amp;DX$2)+COUNTIF(CORRIDA!$M:$M,DX$2&amp;" d. "&amp;$B34)=0,0,COUNTIF(CORRIDA!$M:$M,$B34&amp;" d. "&amp;DX$2)+COUNTIF(CORRIDA!$M:$M,DX$2&amp;" d. "&amp;$B34)))</f>
        <v>0</v>
      </c>
      <c r="DY34" s="97" t="n">
        <f aca="false">IF($B34=DY$2,0,IF(COUNTIF(CORRIDA!$M:$M,$B34&amp;" d. "&amp;DY$2)+COUNTIF(CORRIDA!$M:$M,DY$2&amp;" d. "&amp;$B34)=0,0,COUNTIF(CORRIDA!$M:$M,$B34&amp;" d. "&amp;DY$2)+COUNTIF(CORRIDA!$M:$M,DY$2&amp;" d. "&amp;$B34)))</f>
        <v>0</v>
      </c>
      <c r="DZ34" s="97" t="n">
        <f aca="false">IF($B34=DZ$2,0,IF(COUNTIF(CORRIDA!$M:$M,$B34&amp;" d. "&amp;DZ$2)+COUNTIF(CORRIDA!$M:$M,DZ$2&amp;" d. "&amp;$B34)=0,0,COUNTIF(CORRIDA!$M:$M,$B34&amp;" d. "&amp;DZ$2)+COUNTIF(CORRIDA!$M:$M,DZ$2&amp;" d. "&amp;$B34)))</f>
        <v>0</v>
      </c>
      <c r="EA34" s="97" t="n">
        <f aca="false">IF($B34=EA$2,0,IF(COUNTIF(CORRIDA!$M:$M,$B34&amp;" d. "&amp;EA$2)+COUNTIF(CORRIDA!$M:$M,EA$2&amp;" d. "&amp;$B34)=0,0,COUNTIF(CORRIDA!$M:$M,$B34&amp;" d. "&amp;EA$2)+COUNTIF(CORRIDA!$M:$M,EA$2&amp;" d. "&amp;$B34)))</f>
        <v>0</v>
      </c>
      <c r="EB34" s="97" t="n">
        <f aca="false">IF($B34=EB$2,0,IF(COUNTIF(CORRIDA!$M:$M,$B34&amp;" d. "&amp;EB$2)+COUNTIF(CORRIDA!$M:$M,EB$2&amp;" d. "&amp;$B34)=0,0,COUNTIF(CORRIDA!$M:$M,$B34&amp;" d. "&amp;EB$2)+COUNTIF(CORRIDA!$M:$M,EB$2&amp;" d. "&amp;$B34)))</f>
        <v>0</v>
      </c>
      <c r="EC34" s="97" t="n">
        <f aca="false">IF($B34=EC$2,0,IF(COUNTIF(CORRIDA!$M:$M,$B34&amp;" d. "&amp;EC$2)+COUNTIF(CORRIDA!$M:$M,EC$2&amp;" d. "&amp;$B34)=0,0,COUNTIF(CORRIDA!$M:$M,$B34&amp;" d. "&amp;EC$2)+COUNTIF(CORRIDA!$M:$M,EC$2&amp;" d. "&amp;$B34)))</f>
        <v>0</v>
      </c>
      <c r="ED34" s="97" t="n">
        <f aca="false">IF($B34=ED$2,0,IF(COUNTIF(CORRIDA!$M:$M,$B34&amp;" d. "&amp;ED$2)+COUNTIF(CORRIDA!$M:$M,ED$2&amp;" d. "&amp;$B34)=0,0,COUNTIF(CORRIDA!$M:$M,$B34&amp;" d. "&amp;ED$2)+COUNTIF(CORRIDA!$M:$M,ED$2&amp;" d. "&amp;$B34)))</f>
        <v>0</v>
      </c>
      <c r="EE34" s="97" t="n">
        <f aca="false">IF($B34=EE$2,0,IF(COUNTIF(CORRIDA!$M:$M,$B34&amp;" d. "&amp;EE$2)+COUNTIF(CORRIDA!$M:$M,EE$2&amp;" d. "&amp;$B34)=0,0,COUNTIF(CORRIDA!$M:$M,$B34&amp;" d. "&amp;EE$2)+COUNTIF(CORRIDA!$M:$M,EE$2&amp;" d. "&amp;$B34)))</f>
        <v>0</v>
      </c>
      <c r="EF34" s="97" t="n">
        <f aca="false">IF($B34=EF$2,0,IF(COUNTIF(CORRIDA!$M:$M,$B34&amp;" d. "&amp;EF$2)+COUNTIF(CORRIDA!$M:$M,EF$2&amp;" d. "&amp;$B34)=0,0,COUNTIF(CORRIDA!$M:$M,$B34&amp;" d. "&amp;EF$2)+COUNTIF(CORRIDA!$M:$M,EF$2&amp;" d. "&amp;$B34)))</f>
        <v>0</v>
      </c>
      <c r="EG34" s="97" t="n">
        <f aca="false">IF($B34=EG$2,0,IF(COUNTIF(CORRIDA!$M:$M,$B34&amp;" d. "&amp;EG$2)+COUNTIF(CORRIDA!$M:$M,EG$2&amp;" d. "&amp;$B34)=0,0,COUNTIF(CORRIDA!$M:$M,$B34&amp;" d. "&amp;EG$2)+COUNTIF(CORRIDA!$M:$M,EG$2&amp;" d. "&amp;$B34)))</f>
        <v>0</v>
      </c>
      <c r="EH34" s="97" t="n">
        <f aca="false">IF($B34=EH$2,0,IF(COUNTIF(CORRIDA!$M:$M,$B34&amp;" d. "&amp;EH$2)+COUNTIF(CORRIDA!$M:$M,EH$2&amp;" d. "&amp;$B34)=0,0,COUNTIF(CORRIDA!$M:$M,$B34&amp;" d. "&amp;EH$2)+COUNTIF(CORRIDA!$M:$M,EH$2&amp;" d. "&amp;$B34)))</f>
        <v>0</v>
      </c>
      <c r="EI34" s="97" t="n">
        <f aca="false">IF($B34=EI$2,0,IF(COUNTIF(CORRIDA!$M:$M,$B34&amp;" d. "&amp;EI$2)+COUNTIF(CORRIDA!$M:$M,EI$2&amp;" d. "&amp;$B34)=0,0,COUNTIF(CORRIDA!$M:$M,$B34&amp;" d. "&amp;EI$2)+COUNTIF(CORRIDA!$M:$M,EI$2&amp;" d. "&amp;$B34)))</f>
        <v>0</v>
      </c>
      <c r="EJ34" s="97" t="n">
        <f aca="false">IF($B34=EJ$2,0,IF(COUNTIF(CORRIDA!$M:$M,$B34&amp;" d. "&amp;EJ$2)+COUNTIF(CORRIDA!$M:$M,EJ$2&amp;" d. "&amp;$B34)=0,0,COUNTIF(CORRIDA!$M:$M,$B34&amp;" d. "&amp;EJ$2)+COUNTIF(CORRIDA!$M:$M,EJ$2&amp;" d. "&amp;$B34)))</f>
        <v>0</v>
      </c>
      <c r="EK34" s="97" t="n">
        <f aca="false">IF($B34=EK$2,0,IF(COUNTIF(CORRIDA!$M:$M,$B34&amp;" d. "&amp;EK$2)+COUNTIF(CORRIDA!$M:$M,EK$2&amp;" d. "&amp;$B34)=0,0,COUNTIF(CORRIDA!$M:$M,$B34&amp;" d. "&amp;EK$2)+COUNTIF(CORRIDA!$M:$M,EK$2&amp;" d. "&amp;$B34)))</f>
        <v>0</v>
      </c>
      <c r="EL34" s="97" t="n">
        <f aca="false">IF($B34=EL$2,0,IF(COUNTIF(CORRIDA!$M:$M,$B34&amp;" d. "&amp;EL$2)+COUNTIF(CORRIDA!$M:$M,EL$2&amp;" d. "&amp;$B34)=0,0,COUNTIF(CORRIDA!$M:$M,$B34&amp;" d. "&amp;EL$2)+COUNTIF(CORRIDA!$M:$M,EL$2&amp;" d. "&amp;$B34)))</f>
        <v>0</v>
      </c>
      <c r="EM34" s="97" t="n">
        <f aca="false">IF($B34=EM$2,0,IF(COUNTIF(CORRIDA!$M:$M,$B34&amp;" d. "&amp;EM$2)+COUNTIF(CORRIDA!$M:$M,EM$2&amp;" d. "&amp;$B34)=0,0,COUNTIF(CORRIDA!$M:$M,$B34&amp;" d. "&amp;EM$2)+COUNTIF(CORRIDA!$M:$M,EM$2&amp;" d. "&amp;$B34)))</f>
        <v>0</v>
      </c>
      <c r="EN34" s="97" t="n">
        <f aca="false">IF($B34=EN$2,0,IF(COUNTIF(CORRIDA!$M:$M,$B34&amp;" d. "&amp;EN$2)+COUNTIF(CORRIDA!$M:$M,EN$2&amp;" d. "&amp;$B34)=0,0,COUNTIF(CORRIDA!$M:$M,$B34&amp;" d. "&amp;EN$2)+COUNTIF(CORRIDA!$M:$M,EN$2&amp;" d. "&amp;$B34)))</f>
        <v>0</v>
      </c>
      <c r="EO34" s="97" t="n">
        <f aca="false">IF($B34=EO$2,0,IF(COUNTIF(CORRIDA!$M:$M,$B34&amp;" d. "&amp;EO$2)+COUNTIF(CORRIDA!$M:$M,EO$2&amp;" d. "&amp;$B34)=0,0,COUNTIF(CORRIDA!$M:$M,$B34&amp;" d. "&amp;EO$2)+COUNTIF(CORRIDA!$M:$M,EO$2&amp;" d. "&amp;$B34)))</f>
        <v>0</v>
      </c>
      <c r="EP34" s="97" t="n">
        <f aca="false">IF($B34=EP$2,0,IF(COUNTIF(CORRIDA!$M:$M,$B34&amp;" d. "&amp;EP$2)+COUNTIF(CORRIDA!$M:$M,EP$2&amp;" d. "&amp;$B34)=0,0,COUNTIF(CORRIDA!$M:$M,$B34&amp;" d. "&amp;EP$2)+COUNTIF(CORRIDA!$M:$M,EP$2&amp;" d. "&amp;$B34)))</f>
        <v>0</v>
      </c>
      <c r="EQ34" s="97" t="n">
        <f aca="false">IF($B34=EQ$2,0,IF(COUNTIF(CORRIDA!$M:$M,$B34&amp;" d. "&amp;EQ$2)+COUNTIF(CORRIDA!$M:$M,EQ$2&amp;" d. "&amp;$B34)=0,0,COUNTIF(CORRIDA!$M:$M,$B34&amp;" d. "&amp;EQ$2)+COUNTIF(CORRIDA!$M:$M,EQ$2&amp;" d. "&amp;$B34)))</f>
        <v>0</v>
      </c>
      <c r="ER34" s="97" t="n">
        <f aca="false">IF($B34=ER$2,0,IF(COUNTIF(CORRIDA!$M:$M,$B34&amp;" d. "&amp;ER$2)+COUNTIF(CORRIDA!$M:$M,ER$2&amp;" d. "&amp;$B34)=0,0,COUNTIF(CORRIDA!$M:$M,$B34&amp;" d. "&amp;ER$2)+COUNTIF(CORRIDA!$M:$M,ER$2&amp;" d. "&amp;$B34)))</f>
        <v>0</v>
      </c>
      <c r="ES34" s="97" t="n">
        <f aca="false">IF($B34=ES$2,0,IF(COUNTIF(CORRIDA!$M:$M,$B34&amp;" d. "&amp;ES$2)+COUNTIF(CORRIDA!$M:$M,ES$2&amp;" d. "&amp;$B34)=0,0,COUNTIF(CORRIDA!$M:$M,$B34&amp;" d. "&amp;ES$2)+COUNTIF(CORRIDA!$M:$M,ES$2&amp;" d. "&amp;$B34)))</f>
        <v>0</v>
      </c>
      <c r="ET34" s="97" t="n">
        <f aca="false">IF($B34=ET$2,0,IF(COUNTIF(CORRIDA!$M:$M,$B34&amp;" d. "&amp;ET$2)+COUNTIF(CORRIDA!$M:$M,ET$2&amp;" d. "&amp;$B34)=0,0,COUNTIF(CORRIDA!$M:$M,$B34&amp;" d. "&amp;ET$2)+COUNTIF(CORRIDA!$M:$M,ET$2&amp;" d. "&amp;$B34)))</f>
        <v>0</v>
      </c>
      <c r="EU34" s="97" t="n">
        <f aca="false">IF($B34=EU$2,0,IF(COUNTIF(CORRIDA!$M:$M,$B34&amp;" d. "&amp;EU$2)+COUNTIF(CORRIDA!$M:$M,EU$2&amp;" d. "&amp;$B34)=0,0,COUNTIF(CORRIDA!$M:$M,$B34&amp;" d. "&amp;EU$2)+COUNTIF(CORRIDA!$M:$M,EU$2&amp;" d. "&amp;$B34)))</f>
        <v>0</v>
      </c>
      <c r="EV34" s="97" t="n">
        <f aca="false">IF($B34=EV$2,0,IF(COUNTIF(CORRIDA!$M:$M,$B34&amp;" d. "&amp;EV$2)+COUNTIF(CORRIDA!$M:$M,EV$2&amp;" d. "&amp;$B34)=0,0,COUNTIF(CORRIDA!$M:$M,$B34&amp;" d. "&amp;EV$2)+COUNTIF(CORRIDA!$M:$M,EV$2&amp;" d. "&amp;$B34)))</f>
        <v>0</v>
      </c>
      <c r="EW34" s="97" t="n">
        <f aca="false">IF($B34=EW$2,0,IF(COUNTIF(CORRIDA!$M:$M,$B34&amp;" d. "&amp;EW$2)+COUNTIF(CORRIDA!$M:$M,EW$2&amp;" d. "&amp;$B34)=0,0,COUNTIF(CORRIDA!$M:$M,$B34&amp;" d. "&amp;EW$2)+COUNTIF(CORRIDA!$M:$M,EW$2&amp;" d. "&amp;$B34)))</f>
        <v>0</v>
      </c>
      <c r="EX34" s="97" t="n">
        <f aca="false">IF($B34=EX$2,0,IF(COUNTIF(CORRIDA!$M:$M,$B34&amp;" d. "&amp;EX$2)+COUNTIF(CORRIDA!$M:$M,EX$2&amp;" d. "&amp;$B34)=0,0,COUNTIF(CORRIDA!$M:$M,$B34&amp;" d. "&amp;EX$2)+COUNTIF(CORRIDA!$M:$M,EX$2&amp;" d. "&amp;$B34)))</f>
        <v>0</v>
      </c>
      <c r="EY34" s="97" t="n">
        <f aca="false">IF($B34=EY$2,0,IF(COUNTIF(CORRIDA!$M:$M,$B34&amp;" d. "&amp;EY$2)+COUNTIF(CORRIDA!$M:$M,EY$2&amp;" d. "&amp;$B34)=0,0,COUNTIF(CORRIDA!$M:$M,$B34&amp;" d. "&amp;EY$2)+COUNTIF(CORRIDA!$M:$M,EY$2&amp;" d. "&amp;$B34)))</f>
        <v>0</v>
      </c>
      <c r="EZ34" s="97" t="n">
        <f aca="false">IF($B34=EZ$2,0,IF(COUNTIF(CORRIDA!$M:$M,$B34&amp;" d. "&amp;EZ$2)+COUNTIF(CORRIDA!$M:$M,EZ$2&amp;" d. "&amp;$B34)=0,0,COUNTIF(CORRIDA!$M:$M,$B34&amp;" d. "&amp;EZ$2)+COUNTIF(CORRIDA!$M:$M,EZ$2&amp;" d. "&amp;$B34)))</f>
        <v>1</v>
      </c>
      <c r="FA34" s="97" t="n">
        <f aca="false">IF($B34=FA$2,0,IF(COUNTIF(CORRIDA!$M:$M,$B34&amp;" d. "&amp;FA$2)+COUNTIF(CORRIDA!$M:$M,FA$2&amp;" d. "&amp;$B34)=0,0,COUNTIF(CORRIDA!$M:$M,$B34&amp;" d. "&amp;FA$2)+COUNTIF(CORRIDA!$M:$M,FA$2&amp;" d. "&amp;$B34)))</f>
        <v>0</v>
      </c>
      <c r="FB34" s="97" t="n">
        <f aca="false">IF($B34=FB$2,0,IF(COUNTIF(CORRIDA!$M:$M,$B34&amp;" d. "&amp;FB$2)+COUNTIF(CORRIDA!$M:$M,FB$2&amp;" d. "&amp;$B34)=0,0,COUNTIF(CORRIDA!$M:$M,$B34&amp;" d. "&amp;FB$2)+COUNTIF(CORRIDA!$M:$M,FB$2&amp;" d. "&amp;$B34)))</f>
        <v>1</v>
      </c>
      <c r="FC34" s="97" t="n">
        <f aca="false">IF($B34=FC$2,0,IF(COUNTIF(CORRIDA!$M:$M,$B34&amp;" d. "&amp;FC$2)+COUNTIF(CORRIDA!$M:$M,FC$2&amp;" d. "&amp;$B34)=0,0,COUNTIF(CORRIDA!$M:$M,$B34&amp;" d. "&amp;FC$2)+COUNTIF(CORRIDA!$M:$M,FC$2&amp;" d. "&amp;$B34)))</f>
        <v>0</v>
      </c>
      <c r="FD34" s="97" t="n">
        <f aca="false">IF($B34=FD$2,0,IF(COUNTIF(CORRIDA!$M:$M,$B34&amp;" d. "&amp;FD$2)+COUNTIF(CORRIDA!$M:$M,FD$2&amp;" d. "&amp;$B34)=0,0,COUNTIF(CORRIDA!$M:$M,$B34&amp;" d. "&amp;FD$2)+COUNTIF(CORRIDA!$M:$M,FD$2&amp;" d. "&amp;$B34)))</f>
        <v>0</v>
      </c>
      <c r="FE34" s="97" t="n">
        <f aca="false">IF($B34=FE$2,0,IF(COUNTIF(CORRIDA!$M:$M,$B34&amp;" d. "&amp;FE$2)+COUNTIF(CORRIDA!$M:$M,FE$2&amp;" d. "&amp;$B34)=0,0,COUNTIF(CORRIDA!$M:$M,$B34&amp;" d. "&amp;FE$2)+COUNTIF(CORRIDA!$M:$M,FE$2&amp;" d. "&amp;$B34)))</f>
        <v>0</v>
      </c>
      <c r="FF34" s="97" t="n">
        <f aca="false">IF($B34=FF$2,0,IF(COUNTIF(CORRIDA!$M:$M,$B34&amp;" d. "&amp;FF$2)+COUNTIF(CORRIDA!$M:$M,FF$2&amp;" d. "&amp;$B34)=0,0,COUNTIF(CORRIDA!$M:$M,$B34&amp;" d. "&amp;FF$2)+COUNTIF(CORRIDA!$M:$M,FF$2&amp;" d. "&amp;$B34)))</f>
        <v>0</v>
      </c>
      <c r="FG34" s="89" t="n">
        <f aca="false">SUM(DI34:EW34)</f>
        <v>0</v>
      </c>
      <c r="FH34" s="94"/>
      <c r="FI34" s="87" t="str">
        <f aca="false">BE34</f>
        <v>Pedrão</v>
      </c>
      <c r="FJ34" s="95" t="n">
        <f aca="false">COUNTIF(BF34:DC34,"&gt;0")</f>
        <v>2</v>
      </c>
      <c r="FK34" s="95" t="n">
        <f aca="false">AVERAGE(BF34:DC34)</f>
        <v>1</v>
      </c>
      <c r="FL34" s="95" t="n">
        <f aca="false">_xlfn.STDEV.P(BF34:DC34)</f>
        <v>0</v>
      </c>
    </row>
    <row r="35" customFormat="false" ht="12.75" hidden="false" customHeight="false" outlineLevel="0" collapsed="false">
      <c r="B35" s="87" t="str">
        <f aca="false">INTRO!B35</f>
        <v>Tulio</v>
      </c>
      <c r="C35" s="88" t="str">
        <f aca="false">IF($B35=C$2,"-",IF(COUNTIF(CORRIDA!$M:$M,$B35&amp;" d. "&amp;C$2)=0,"",COUNTIF(CORRIDA!$M:$M,$B35&amp;" d. "&amp;C$2)))</f>
        <v/>
      </c>
      <c r="D35" s="88" t="str">
        <f aca="false">IF($B35=D$2,"-",IF(COUNTIF(CORRIDA!$M:$M,$B35&amp;" d. "&amp;D$2)=0,"",COUNTIF(CORRIDA!$M:$M,$B35&amp;" d. "&amp;D$2)))</f>
        <v/>
      </c>
      <c r="E35" s="88" t="str">
        <f aca="false">IF($B35=E$2,"-",IF(COUNTIF(CORRIDA!$M:$M,$B35&amp;" d. "&amp;E$2)=0,"",COUNTIF(CORRIDA!$M:$M,$B35&amp;" d. "&amp;E$2)))</f>
        <v/>
      </c>
      <c r="F35" s="88" t="str">
        <f aca="false">IF($B35=F$2,"-",IF(COUNTIF(CORRIDA!$M:$M,$B35&amp;" d. "&amp;F$2)=0,"",COUNTIF(CORRIDA!$M:$M,$B35&amp;" d. "&amp;F$2)))</f>
        <v/>
      </c>
      <c r="G35" s="88" t="str">
        <f aca="false">IF($B35=G$2,"-",IF(COUNTIF(CORRIDA!$M:$M,$B35&amp;" d. "&amp;G$2)=0,"",COUNTIF(CORRIDA!$M:$M,$B35&amp;" d. "&amp;G$2)))</f>
        <v/>
      </c>
      <c r="H35" s="88" t="str">
        <f aca="false">IF($B35=H$2,"-",IF(COUNTIF(CORRIDA!$M:$M,$B35&amp;" d. "&amp;H$2)=0,"",COUNTIF(CORRIDA!$M:$M,$B35&amp;" d. "&amp;H$2)))</f>
        <v/>
      </c>
      <c r="I35" s="88" t="str">
        <f aca="false">IF($B35=I$2,"-",IF(COUNTIF(CORRIDA!$M:$M,$B35&amp;" d. "&amp;I$2)=0,"",COUNTIF(CORRIDA!$M:$M,$B35&amp;" d. "&amp;I$2)))</f>
        <v/>
      </c>
      <c r="J35" s="88" t="str">
        <f aca="false">IF($B35=J$2,"-",IF(COUNTIF(CORRIDA!$M:$M,$B35&amp;" d. "&amp;J$2)=0,"",COUNTIF(CORRIDA!$M:$M,$B35&amp;" d. "&amp;J$2)))</f>
        <v/>
      </c>
      <c r="K35" s="88" t="str">
        <f aca="false">IF($B35=K$2,"-",IF(COUNTIF(CORRIDA!$M:$M,$B35&amp;" d. "&amp;K$2)=0,"",COUNTIF(CORRIDA!$M:$M,$B35&amp;" d. "&amp;K$2)))</f>
        <v/>
      </c>
      <c r="L35" s="88" t="str">
        <f aca="false">IF($B35=L$2,"-",IF(COUNTIF(CORRIDA!$M:$M,$B35&amp;" d. "&amp;L$2)=0,"",COUNTIF(CORRIDA!$M:$M,$B35&amp;" d. "&amp;L$2)))</f>
        <v/>
      </c>
      <c r="M35" s="88" t="str">
        <f aca="false">IF($B35=M$2,"-",IF(COUNTIF(CORRIDA!$M:$M,$B35&amp;" d. "&amp;M$2)=0,"",COUNTIF(CORRIDA!$M:$M,$B35&amp;" d. "&amp;M$2)))</f>
        <v/>
      </c>
      <c r="N35" s="88" t="str">
        <f aca="false">IF($B35=N$2,"-",IF(COUNTIF(CORRIDA!$M:$M,$B35&amp;" d. "&amp;N$2)=0,"",COUNTIF(CORRIDA!$M:$M,$B35&amp;" d. "&amp;N$2)))</f>
        <v/>
      </c>
      <c r="O35" s="88" t="str">
        <f aca="false">IF($B35=O$2,"-",IF(COUNTIF(CORRIDA!$M:$M,$B35&amp;" d. "&amp;O$2)=0,"",COUNTIF(CORRIDA!$M:$M,$B35&amp;" d. "&amp;O$2)))</f>
        <v/>
      </c>
      <c r="P35" s="88" t="str">
        <f aca="false">IF($B35=P$2,"-",IF(COUNTIF(CORRIDA!$M:$M,$B35&amp;" d. "&amp;P$2)=0,"",COUNTIF(CORRIDA!$M:$M,$B35&amp;" d. "&amp;P$2)))</f>
        <v/>
      </c>
      <c r="Q35" s="88" t="str">
        <f aca="false">IF($B35=Q$2,"-",IF(COUNTIF(CORRIDA!$M:$M,$B35&amp;" d. "&amp;Q$2)=0,"",COUNTIF(CORRIDA!$M:$M,$B35&amp;" d. "&amp;Q$2)))</f>
        <v/>
      </c>
      <c r="R35" s="88" t="str">
        <f aca="false">IF($B35=R$2,"-",IF(COUNTIF(CORRIDA!$M:$M,$B35&amp;" d. "&amp;R$2)=0,"",COUNTIF(CORRIDA!$M:$M,$B35&amp;" d. "&amp;R$2)))</f>
        <v/>
      </c>
      <c r="S35" s="88" t="str">
        <f aca="false">IF($B35=S$2,"-",IF(COUNTIF(CORRIDA!$M:$M,$B35&amp;" d. "&amp;S$2)=0,"",COUNTIF(CORRIDA!$M:$M,$B35&amp;" d. "&amp;S$2)))</f>
        <v/>
      </c>
      <c r="T35" s="88" t="str">
        <f aca="false">IF($B35=T$2,"-",IF(COUNTIF(CORRIDA!$M:$M,$B35&amp;" d. "&amp;T$2)=0,"",COUNTIF(CORRIDA!$M:$M,$B35&amp;" d. "&amp;T$2)))</f>
        <v/>
      </c>
      <c r="U35" s="88" t="str">
        <f aca="false">IF($B35=U$2,"-",IF(COUNTIF(CORRIDA!$M:$M,$B35&amp;" d. "&amp;U$2)=0,"",COUNTIF(CORRIDA!$M:$M,$B35&amp;" d. "&amp;U$2)))</f>
        <v/>
      </c>
      <c r="V35" s="88" t="str">
        <f aca="false">IF($B35=V$2,"-",IF(COUNTIF(CORRIDA!$M:$M,$B35&amp;" d. "&amp;V$2)=0,"",COUNTIF(CORRIDA!$M:$M,$B35&amp;" d. "&amp;V$2)))</f>
        <v/>
      </c>
      <c r="W35" s="88" t="str">
        <f aca="false">IF($B35=W$2,"-",IF(COUNTIF(CORRIDA!$M:$M,$B35&amp;" d. "&amp;W$2)=0,"",COUNTIF(CORRIDA!$M:$M,$B35&amp;" d. "&amp;W$2)))</f>
        <v/>
      </c>
      <c r="X35" s="88" t="str">
        <f aca="false">IF($B35=X$2,"-",IF(COUNTIF(CORRIDA!$M:$M,$B35&amp;" d. "&amp;X$2)=0,"",COUNTIF(CORRIDA!$M:$M,$B35&amp;" d. "&amp;X$2)))</f>
        <v/>
      </c>
      <c r="Y35" s="88" t="str">
        <f aca="false">IF($B35=Y$2,"-",IF(COUNTIF(CORRIDA!$M:$M,$B35&amp;" d. "&amp;Y$2)=0,"",COUNTIF(CORRIDA!$M:$M,$B35&amp;" d. "&amp;Y$2)))</f>
        <v/>
      </c>
      <c r="Z35" s="88" t="str">
        <f aca="false">IF($B35=Z$2,"-",IF(COUNTIF(CORRIDA!$M:$M,$B35&amp;" d. "&amp;Z$2)=0,"",COUNTIF(CORRIDA!$M:$M,$B35&amp;" d. "&amp;Z$2)))</f>
        <v/>
      </c>
      <c r="AA35" s="88" t="str">
        <f aca="false">IF($B35=AA$2,"-",IF(COUNTIF(CORRIDA!$M:$M,$B35&amp;" d. "&amp;AA$2)=0,"",COUNTIF(CORRIDA!$M:$M,$B35&amp;" d. "&amp;AA$2)))</f>
        <v/>
      </c>
      <c r="AB35" s="88" t="str">
        <f aca="false">IF($B35=AB$2,"-",IF(COUNTIF(CORRIDA!$M:$M,$B35&amp;" d. "&amp;AB$2)=0,"",COUNTIF(CORRIDA!$M:$M,$B35&amp;" d. "&amp;AB$2)))</f>
        <v/>
      </c>
      <c r="AC35" s="88" t="str">
        <f aca="false">IF($B35=AC$2,"-",IF(COUNTIF(CORRIDA!$M:$M,$B35&amp;" d. "&amp;AC$2)=0,"",COUNTIF(CORRIDA!$M:$M,$B35&amp;" d. "&amp;AC$2)))</f>
        <v/>
      </c>
      <c r="AD35" s="88" t="str">
        <f aca="false">IF($B35=AD$2,"-",IF(COUNTIF(CORRIDA!$M:$M,$B35&amp;" d. "&amp;AD$2)=0,"",COUNTIF(CORRIDA!$M:$M,$B35&amp;" d. "&amp;AD$2)))</f>
        <v/>
      </c>
      <c r="AE35" s="88" t="str">
        <f aca="false">IF($B35=AE$2,"-",IF(COUNTIF(CORRIDA!$M:$M,$B35&amp;" d. "&amp;AE$2)=0,"",COUNTIF(CORRIDA!$M:$M,$B35&amp;" d. "&amp;AE$2)))</f>
        <v/>
      </c>
      <c r="AF35" s="88" t="str">
        <f aca="false">IF($B35=AF$2,"-",IF(COUNTIF(CORRIDA!$M:$M,$B35&amp;" d. "&amp;AF$2)=0,"",COUNTIF(CORRIDA!$M:$M,$B35&amp;" d. "&amp;AF$2)))</f>
        <v/>
      </c>
      <c r="AG35" s="88" t="str">
        <f aca="false">IF($B35=AG$2,"-",IF(COUNTIF(CORRIDA!$M:$M,$B35&amp;" d. "&amp;AG$2)=0,"",COUNTIF(CORRIDA!$M:$M,$B35&amp;" d. "&amp;AG$2)))</f>
        <v/>
      </c>
      <c r="AH35" s="88" t="str">
        <f aca="false">IF($B35=AH$2,"-",IF(COUNTIF(CORRIDA!$M:$M,$B35&amp;" d. "&amp;AH$2)=0,"",COUNTIF(CORRIDA!$M:$M,$B35&amp;" d. "&amp;AH$2)))</f>
        <v/>
      </c>
      <c r="AI35" s="88" t="str">
        <f aca="false">IF($B35=AI$2,"-",IF(COUNTIF(CORRIDA!$M:$M,$B35&amp;" d. "&amp;AI$2)=0,"",COUNTIF(CORRIDA!$M:$M,$B35&amp;" d. "&amp;AI$2)))</f>
        <v>-</v>
      </c>
      <c r="AJ35" s="88" t="str">
        <f aca="false">IF($B35=AJ$2,"-",IF(COUNTIF(CORRIDA!$M:$M,$B35&amp;" d. "&amp;AJ$2)=0,"",COUNTIF(CORRIDA!$M:$M,$B35&amp;" d. "&amp;AJ$2)))</f>
        <v/>
      </c>
      <c r="AK35" s="88" t="str">
        <f aca="false">IF($B35=AK$2,"-",IF(COUNTIF(CORRIDA!$M:$M,$B35&amp;" d. "&amp;AK$2)=0,"",COUNTIF(CORRIDA!$M:$M,$B35&amp;" d. "&amp;AK$2)))</f>
        <v/>
      </c>
      <c r="AL35" s="88" t="str">
        <f aca="false">IF($B35=AL$2,"-",IF(COUNTIF(CORRIDA!$M:$M,$B35&amp;" d. "&amp;AL$2)=0,"",COUNTIF(CORRIDA!$M:$M,$B35&amp;" d. "&amp;AL$2)))</f>
        <v/>
      </c>
      <c r="AM35" s="88" t="str">
        <f aca="false">IF($B35=AM$2,"-",IF(COUNTIF(CORRIDA!$M:$M,$B35&amp;" d. "&amp;AM$2)=0,"",COUNTIF(CORRIDA!$M:$M,$B35&amp;" d. "&amp;AM$2)))</f>
        <v/>
      </c>
      <c r="AN35" s="88" t="str">
        <f aca="false">IF($B35=AN$2,"-",IF(COUNTIF(CORRIDA!$M:$M,$B35&amp;" d. "&amp;AN$2)=0,"",COUNTIF(CORRIDA!$M:$M,$B35&amp;" d. "&amp;AN$2)))</f>
        <v/>
      </c>
      <c r="AO35" s="88" t="str">
        <f aca="false">IF($B35=AO$2,"-",IF(COUNTIF(CORRIDA!$M:$M,$B35&amp;" d. "&amp;AO$2)=0,"",COUNTIF(CORRIDA!$M:$M,$B35&amp;" d. "&amp;AO$2)))</f>
        <v/>
      </c>
      <c r="AP35" s="88" t="str">
        <f aca="false">IF($B35=AP$2,"-",IF(COUNTIF(CORRIDA!$M:$M,$B35&amp;" d. "&amp;AP$2)=0,"",COUNTIF(CORRIDA!$M:$M,$B35&amp;" d. "&amp;AP$2)))</f>
        <v/>
      </c>
      <c r="AQ35" s="88" t="str">
        <f aca="false">IF($B35=AQ$2,"-",IF(COUNTIF(CORRIDA!$M:$M,$B35&amp;" d. "&amp;AQ$2)=0,"",COUNTIF(CORRIDA!$M:$M,$B35&amp;" d. "&amp;AQ$2)))</f>
        <v/>
      </c>
      <c r="AR35" s="88" t="str">
        <f aca="false">IF($B35=AR$2,"-",IF(COUNTIF(CORRIDA!$M:$M,$B35&amp;" d. "&amp;AR$2)=0,"",COUNTIF(CORRIDA!$M:$M,$B35&amp;" d. "&amp;AR$2)))</f>
        <v/>
      </c>
      <c r="AS35" s="88" t="str">
        <f aca="false">IF($B35=AS$2,"-",IF(COUNTIF(CORRIDA!$M:$M,$B35&amp;" d. "&amp;AS$2)=0,"",COUNTIF(CORRIDA!$M:$M,$B35&amp;" d. "&amp;AS$2)))</f>
        <v/>
      </c>
      <c r="AT35" s="88" t="str">
        <f aca="false">IF($B35=AT$2,"-",IF(COUNTIF(CORRIDA!$M:$M,$B35&amp;" d. "&amp;AT$2)=0,"",COUNTIF(CORRIDA!$M:$M,$B35&amp;" d. "&amp;AT$2)))</f>
        <v/>
      </c>
      <c r="AU35" s="88" t="str">
        <f aca="false">IF($B35=AU$2,"-",IF(COUNTIF(CORRIDA!$M:$M,$B35&amp;" d. "&amp;AU$2)=0,"",COUNTIF(CORRIDA!$M:$M,$B35&amp;" d. "&amp;AU$2)))</f>
        <v/>
      </c>
      <c r="AV35" s="88" t="str">
        <f aca="false">IF($B35=AV$2,"-",IF(COUNTIF(CORRIDA!$M:$M,$B35&amp;" d. "&amp;AV$2)=0,"",COUNTIF(CORRIDA!$M:$M,$B35&amp;" d. "&amp;AV$2)))</f>
        <v/>
      </c>
      <c r="AW35" s="88" t="str">
        <f aca="false">IF($B35=AW$2,"-",IF(COUNTIF(CORRIDA!$M:$M,$B35&amp;" d. "&amp;AW$2)=0,"",COUNTIF(CORRIDA!$M:$M,$B35&amp;" d. "&amp;AW$2)))</f>
        <v/>
      </c>
      <c r="AX35" s="88" t="str">
        <f aca="false">IF($B35=AX$2,"-",IF(COUNTIF(CORRIDA!$M:$M,$B35&amp;" d. "&amp;AX$2)=0,"",COUNTIF(CORRIDA!$M:$M,$B35&amp;" d. "&amp;AX$2)))</f>
        <v/>
      </c>
      <c r="AY35" s="88" t="str">
        <f aca="false">IF($B35=AY$2,"-",IF(COUNTIF(CORRIDA!$M:$M,$B35&amp;" d. "&amp;AY$2)=0,"",COUNTIF(CORRIDA!$M:$M,$B35&amp;" d. "&amp;AY$2)))</f>
        <v/>
      </c>
      <c r="AZ35" s="88" t="str">
        <f aca="false">IF($B35=AZ$2,"-",IF(COUNTIF(CORRIDA!$M:$M,$B35&amp;" d. "&amp;AZ$2)=0,"",COUNTIF(CORRIDA!$M:$M,$B35&amp;" d. "&amp;AZ$2)))</f>
        <v/>
      </c>
      <c r="BA35" s="89" t="n">
        <f aca="false">SUM(C35:AZ35)</f>
        <v>0</v>
      </c>
      <c r="BE35" s="87" t="str">
        <f aca="false">B35</f>
        <v>Tulio</v>
      </c>
      <c r="BF35" s="90" t="str">
        <f aca="false">IF($B35=BF$2,"-",IF(COUNTIF(CORRIDA!$M:$M,$B35&amp;" d. "&amp;BF$2)+COUNTIF(CORRIDA!$M:$M,BF$2&amp;" d. "&amp;$B35)=0,"",COUNTIF(CORRIDA!$M:$M,$B35&amp;" d. "&amp;BF$2)+COUNTIF(CORRIDA!$M:$M,BF$2&amp;" d. "&amp;$B35)))</f>
        <v/>
      </c>
      <c r="BG35" s="90" t="str">
        <f aca="false">IF($B35=BG$2,"-",IF(COUNTIF(CORRIDA!$M:$M,$B35&amp;" d. "&amp;BG$2)+COUNTIF(CORRIDA!$M:$M,BG$2&amp;" d. "&amp;$B35)=0,"",COUNTIF(CORRIDA!$M:$M,$B35&amp;" d. "&amp;BG$2)+COUNTIF(CORRIDA!$M:$M,BG$2&amp;" d. "&amp;$B35)))</f>
        <v/>
      </c>
      <c r="BH35" s="90" t="str">
        <f aca="false">IF($B35=BH$2,"-",IF(COUNTIF(CORRIDA!$M:$M,$B35&amp;" d. "&amp;BH$2)+COUNTIF(CORRIDA!$M:$M,BH$2&amp;" d. "&amp;$B35)=0,"",COUNTIF(CORRIDA!$M:$M,$B35&amp;" d. "&amp;BH$2)+COUNTIF(CORRIDA!$M:$M,BH$2&amp;" d. "&amp;$B35)))</f>
        <v/>
      </c>
      <c r="BI35" s="90" t="str">
        <f aca="false">IF($B35=BI$2,"-",IF(COUNTIF(CORRIDA!$M:$M,$B35&amp;" d. "&amp;BI$2)+COUNTIF(CORRIDA!$M:$M,BI$2&amp;" d. "&amp;$B35)=0,"",COUNTIF(CORRIDA!$M:$M,$B35&amp;" d. "&amp;BI$2)+COUNTIF(CORRIDA!$M:$M,BI$2&amp;" d. "&amp;$B35)))</f>
        <v/>
      </c>
      <c r="BJ35" s="90" t="str">
        <f aca="false">IF($B35=BJ$2,"-",IF(COUNTIF(CORRIDA!$M:$M,$B35&amp;" d. "&amp;BJ$2)+COUNTIF(CORRIDA!$M:$M,BJ$2&amp;" d. "&amp;$B35)=0,"",COUNTIF(CORRIDA!$M:$M,$B35&amp;" d. "&amp;BJ$2)+COUNTIF(CORRIDA!$M:$M,BJ$2&amp;" d. "&amp;$B35)))</f>
        <v/>
      </c>
      <c r="BK35" s="90" t="str">
        <f aca="false">IF($B35=BK$2,"-",IF(COUNTIF(CORRIDA!$M:$M,$B35&amp;" d. "&amp;BK$2)+COUNTIF(CORRIDA!$M:$M,BK$2&amp;" d. "&amp;$B35)=0,"",COUNTIF(CORRIDA!$M:$M,$B35&amp;" d. "&amp;BK$2)+COUNTIF(CORRIDA!$M:$M,BK$2&amp;" d. "&amp;$B35)))</f>
        <v/>
      </c>
      <c r="BL35" s="90" t="str">
        <f aca="false">IF($B35=BL$2,"-",IF(COUNTIF(CORRIDA!$M:$M,$B35&amp;" d. "&amp;BL$2)+COUNTIF(CORRIDA!$M:$M,BL$2&amp;" d. "&amp;$B35)=0,"",COUNTIF(CORRIDA!$M:$M,$B35&amp;" d. "&amp;BL$2)+COUNTIF(CORRIDA!$M:$M,BL$2&amp;" d. "&amp;$B35)))</f>
        <v/>
      </c>
      <c r="BM35" s="90" t="str">
        <f aca="false">IF($B35=BM$2,"-",IF(COUNTIF(CORRIDA!$M:$M,$B35&amp;" d. "&amp;BM$2)+COUNTIF(CORRIDA!$M:$M,BM$2&amp;" d. "&amp;$B35)=0,"",COUNTIF(CORRIDA!$M:$M,$B35&amp;" d. "&amp;BM$2)+COUNTIF(CORRIDA!$M:$M,BM$2&amp;" d. "&amp;$B35)))</f>
        <v/>
      </c>
      <c r="BN35" s="90" t="str">
        <f aca="false">IF($B35=BN$2,"-",IF(COUNTIF(CORRIDA!$M:$M,$B35&amp;" d. "&amp;BN$2)+COUNTIF(CORRIDA!$M:$M,BN$2&amp;" d. "&amp;$B35)=0,"",COUNTIF(CORRIDA!$M:$M,$B35&amp;" d. "&amp;BN$2)+COUNTIF(CORRIDA!$M:$M,BN$2&amp;" d. "&amp;$B35)))</f>
        <v/>
      </c>
      <c r="BO35" s="90" t="str">
        <f aca="false">IF($B35=BO$2,"-",IF(COUNTIF(CORRIDA!$M:$M,$B35&amp;" d. "&amp;BO$2)+COUNTIF(CORRIDA!$M:$M,BO$2&amp;" d. "&amp;$B35)=0,"",COUNTIF(CORRIDA!$M:$M,$B35&amp;" d. "&amp;BO$2)+COUNTIF(CORRIDA!$M:$M,BO$2&amp;" d. "&amp;$B35)))</f>
        <v/>
      </c>
      <c r="BP35" s="90" t="str">
        <f aca="false">IF($B35=BP$2,"-",IF(COUNTIF(CORRIDA!$M:$M,$B35&amp;" d. "&amp;BP$2)+COUNTIF(CORRIDA!$M:$M,BP$2&amp;" d. "&amp;$B35)=0,"",COUNTIF(CORRIDA!$M:$M,$B35&amp;" d. "&amp;BP$2)+COUNTIF(CORRIDA!$M:$M,BP$2&amp;" d. "&amp;$B35)))</f>
        <v/>
      </c>
      <c r="BQ35" s="90" t="str">
        <f aca="false">IF($B35=BQ$2,"-",IF(COUNTIF(CORRIDA!$M:$M,$B35&amp;" d. "&amp;BQ$2)+COUNTIF(CORRIDA!$M:$M,BQ$2&amp;" d. "&amp;$B35)=0,"",COUNTIF(CORRIDA!$M:$M,$B35&amp;" d. "&amp;BQ$2)+COUNTIF(CORRIDA!$M:$M,BQ$2&amp;" d. "&amp;$B35)))</f>
        <v/>
      </c>
      <c r="BR35" s="90" t="str">
        <f aca="false">IF($B35=BR$2,"-",IF(COUNTIF(CORRIDA!$M:$M,$B35&amp;" d. "&amp;BR$2)+COUNTIF(CORRIDA!$M:$M,BR$2&amp;" d. "&amp;$B35)=0,"",COUNTIF(CORRIDA!$M:$M,$B35&amp;" d. "&amp;BR$2)+COUNTIF(CORRIDA!$M:$M,BR$2&amp;" d. "&amp;$B35)))</f>
        <v/>
      </c>
      <c r="BS35" s="90" t="str">
        <f aca="false">IF($B35=BS$2,"-",IF(COUNTIF(CORRIDA!$M:$M,$B35&amp;" d. "&amp;BS$2)+COUNTIF(CORRIDA!$M:$M,BS$2&amp;" d. "&amp;$B35)=0,"",COUNTIF(CORRIDA!$M:$M,$B35&amp;" d. "&amp;BS$2)+COUNTIF(CORRIDA!$M:$M,BS$2&amp;" d. "&amp;$B35)))</f>
        <v/>
      </c>
      <c r="BT35" s="90" t="str">
        <f aca="false">IF($B35=BT$2,"-",IF(COUNTIF(CORRIDA!$M:$M,$B35&amp;" d. "&amp;BT$2)+COUNTIF(CORRIDA!$M:$M,BT$2&amp;" d. "&amp;$B35)=0,"",COUNTIF(CORRIDA!$M:$M,$B35&amp;" d. "&amp;BT$2)+COUNTIF(CORRIDA!$M:$M,BT$2&amp;" d. "&amp;$B35)))</f>
        <v/>
      </c>
      <c r="BU35" s="90" t="str">
        <f aca="false">IF($B35=BU$2,"-",IF(COUNTIF(CORRIDA!$M:$M,$B35&amp;" d. "&amp;BU$2)+COUNTIF(CORRIDA!$M:$M,BU$2&amp;" d. "&amp;$B35)=0,"",COUNTIF(CORRIDA!$M:$M,$B35&amp;" d. "&amp;BU$2)+COUNTIF(CORRIDA!$M:$M,BU$2&amp;" d. "&amp;$B35)))</f>
        <v/>
      </c>
      <c r="BV35" s="90" t="str">
        <f aca="false">IF($B35=BV$2,"-",IF(COUNTIF(CORRIDA!$M:$M,$B35&amp;" d. "&amp;BV$2)+COUNTIF(CORRIDA!$M:$M,BV$2&amp;" d. "&amp;$B35)=0,"",COUNTIF(CORRIDA!$M:$M,$B35&amp;" d. "&amp;BV$2)+COUNTIF(CORRIDA!$M:$M,BV$2&amp;" d. "&amp;$B35)))</f>
        <v/>
      </c>
      <c r="BW35" s="90" t="str">
        <f aca="false">IF($B35=BW$2,"-",IF(COUNTIF(CORRIDA!$M:$M,$B35&amp;" d. "&amp;BW$2)+COUNTIF(CORRIDA!$M:$M,BW$2&amp;" d. "&amp;$B35)=0,"",COUNTIF(CORRIDA!$M:$M,$B35&amp;" d. "&amp;BW$2)+COUNTIF(CORRIDA!$M:$M,BW$2&amp;" d. "&amp;$B35)))</f>
        <v/>
      </c>
      <c r="BX35" s="90" t="str">
        <f aca="false">IF($B35=BX$2,"-",IF(COUNTIF(CORRIDA!$M:$M,$B35&amp;" d. "&amp;BX$2)+COUNTIF(CORRIDA!$M:$M,BX$2&amp;" d. "&amp;$B35)=0,"",COUNTIF(CORRIDA!$M:$M,$B35&amp;" d. "&amp;BX$2)+COUNTIF(CORRIDA!$M:$M,BX$2&amp;" d. "&amp;$B35)))</f>
        <v/>
      </c>
      <c r="BY35" s="90" t="str">
        <f aca="false">IF($B35=BY$2,"-",IF(COUNTIF(CORRIDA!$M:$M,$B35&amp;" d. "&amp;BY$2)+COUNTIF(CORRIDA!$M:$M,BY$2&amp;" d. "&amp;$B35)=0,"",COUNTIF(CORRIDA!$M:$M,$B35&amp;" d. "&amp;BY$2)+COUNTIF(CORRIDA!$M:$M,BY$2&amp;" d. "&amp;$B35)))</f>
        <v/>
      </c>
      <c r="BZ35" s="90" t="str">
        <f aca="false">IF($B35=BZ$2,"-",IF(COUNTIF(CORRIDA!$M:$M,$B35&amp;" d. "&amp;BZ$2)+COUNTIF(CORRIDA!$M:$M,BZ$2&amp;" d. "&amp;$B35)=0,"",COUNTIF(CORRIDA!$M:$M,$B35&amp;" d. "&amp;BZ$2)+COUNTIF(CORRIDA!$M:$M,BZ$2&amp;" d. "&amp;$B35)))</f>
        <v/>
      </c>
      <c r="CA35" s="90" t="str">
        <f aca="false">IF($B35=CA$2,"-",IF(COUNTIF(CORRIDA!$M:$M,$B35&amp;" d. "&amp;CA$2)+COUNTIF(CORRIDA!$M:$M,CA$2&amp;" d. "&amp;$B35)=0,"",COUNTIF(CORRIDA!$M:$M,$B35&amp;" d. "&amp;CA$2)+COUNTIF(CORRIDA!$M:$M,CA$2&amp;" d. "&amp;$B35)))</f>
        <v/>
      </c>
      <c r="CB35" s="90" t="str">
        <f aca="false">IF($B35=CB$2,"-",IF(COUNTIF(CORRIDA!$M:$M,$B35&amp;" d. "&amp;CB$2)+COUNTIF(CORRIDA!$M:$M,CB$2&amp;" d. "&amp;$B35)=0,"",COUNTIF(CORRIDA!$M:$M,$B35&amp;" d. "&amp;CB$2)+COUNTIF(CORRIDA!$M:$M,CB$2&amp;" d. "&amp;$B35)))</f>
        <v/>
      </c>
      <c r="CC35" s="90" t="str">
        <f aca="false">IF($B35=CC$2,"-",IF(COUNTIF(CORRIDA!$M:$M,$B35&amp;" d. "&amp;CC$2)+COUNTIF(CORRIDA!$M:$M,CC$2&amp;" d. "&amp;$B35)=0,"",COUNTIF(CORRIDA!$M:$M,$B35&amp;" d. "&amp;CC$2)+COUNTIF(CORRIDA!$M:$M,CC$2&amp;" d. "&amp;$B35)))</f>
        <v/>
      </c>
      <c r="CD35" s="90" t="str">
        <f aca="false">IF($B35=CD$2,"-",IF(COUNTIF(CORRIDA!$M:$M,$B35&amp;" d. "&amp;CD$2)+COUNTIF(CORRIDA!$M:$M,CD$2&amp;" d. "&amp;$B35)=0,"",COUNTIF(CORRIDA!$M:$M,$B35&amp;" d. "&amp;CD$2)+COUNTIF(CORRIDA!$M:$M,CD$2&amp;" d. "&amp;$B35)))</f>
        <v/>
      </c>
      <c r="CE35" s="90" t="n">
        <f aca="false">IF($B35=CE$2,"-",IF(COUNTIF(CORRIDA!$M:$M,$B35&amp;" d. "&amp;CE$2)+COUNTIF(CORRIDA!$M:$M,CE$2&amp;" d. "&amp;$B35)=0,"",COUNTIF(CORRIDA!$M:$M,$B35&amp;" d. "&amp;CE$2)+COUNTIF(CORRIDA!$M:$M,CE$2&amp;" d. "&amp;$B35)))</f>
        <v>1</v>
      </c>
      <c r="CF35" s="90" t="str">
        <f aca="false">IF($B35=CF$2,"-",IF(COUNTIF(CORRIDA!$M:$M,$B35&amp;" d. "&amp;CF$2)+COUNTIF(CORRIDA!$M:$M,CF$2&amp;" d. "&amp;$B35)=0,"",COUNTIF(CORRIDA!$M:$M,$B35&amp;" d. "&amp;CF$2)+COUNTIF(CORRIDA!$M:$M,CF$2&amp;" d. "&amp;$B35)))</f>
        <v/>
      </c>
      <c r="CG35" s="90" t="str">
        <f aca="false">IF($B35=CG$2,"-",IF(COUNTIF(CORRIDA!$M:$M,$B35&amp;" d. "&amp;CG$2)+COUNTIF(CORRIDA!$M:$M,CG$2&amp;" d. "&amp;$B35)=0,"",COUNTIF(CORRIDA!$M:$M,$B35&amp;" d. "&amp;CG$2)+COUNTIF(CORRIDA!$M:$M,CG$2&amp;" d. "&amp;$B35)))</f>
        <v/>
      </c>
      <c r="CH35" s="90" t="n">
        <f aca="false">IF($B35=CH$2,"-",IF(COUNTIF(CORRIDA!$M:$M,$B35&amp;" d. "&amp;CH$2)+COUNTIF(CORRIDA!$M:$M,CH$2&amp;" d. "&amp;$B35)=0,"",COUNTIF(CORRIDA!$M:$M,$B35&amp;" d. "&amp;CH$2)+COUNTIF(CORRIDA!$M:$M,CH$2&amp;" d. "&amp;$B35)))</f>
        <v>1</v>
      </c>
      <c r="CI35" s="90" t="str">
        <f aca="false">IF($B35=CI$2,"-",IF(COUNTIF(CORRIDA!$M:$M,$B35&amp;" d. "&amp;CI$2)+COUNTIF(CORRIDA!$M:$M,CI$2&amp;" d. "&amp;$B35)=0,"",COUNTIF(CORRIDA!$M:$M,$B35&amp;" d. "&amp;CI$2)+COUNTIF(CORRIDA!$M:$M,CI$2&amp;" d. "&amp;$B35)))</f>
        <v/>
      </c>
      <c r="CJ35" s="90" t="str">
        <f aca="false">IF($B35=CJ$2,"-",IF(COUNTIF(CORRIDA!$M:$M,$B35&amp;" d. "&amp;CJ$2)+COUNTIF(CORRIDA!$M:$M,CJ$2&amp;" d. "&amp;$B35)=0,"",COUNTIF(CORRIDA!$M:$M,$B35&amp;" d. "&amp;CJ$2)+COUNTIF(CORRIDA!$M:$M,CJ$2&amp;" d. "&amp;$B35)))</f>
        <v/>
      </c>
      <c r="CK35" s="90" t="str">
        <f aca="false">IF($B35=CK$2,"-",IF(COUNTIF(CORRIDA!$M:$M,$B35&amp;" d. "&amp;CK$2)+COUNTIF(CORRIDA!$M:$M,CK$2&amp;" d. "&amp;$B35)=0,"",COUNTIF(CORRIDA!$M:$M,$B35&amp;" d. "&amp;CK$2)+COUNTIF(CORRIDA!$M:$M,CK$2&amp;" d. "&amp;$B35)))</f>
        <v/>
      </c>
      <c r="CL35" s="90" t="str">
        <f aca="false">IF($B35=CL$2,"-",IF(COUNTIF(CORRIDA!$M:$M,$B35&amp;" d. "&amp;CL$2)+COUNTIF(CORRIDA!$M:$M,CL$2&amp;" d. "&amp;$B35)=0,"",COUNTIF(CORRIDA!$M:$M,$B35&amp;" d. "&amp;CL$2)+COUNTIF(CORRIDA!$M:$M,CL$2&amp;" d. "&amp;$B35)))</f>
        <v>-</v>
      </c>
      <c r="CM35" s="90" t="str">
        <f aca="false">IF($B35=CM$2,"-",IF(COUNTIF(CORRIDA!$M:$M,$B35&amp;" d. "&amp;CM$2)+COUNTIF(CORRIDA!$M:$M,CM$2&amp;" d. "&amp;$B35)=0,"",COUNTIF(CORRIDA!$M:$M,$B35&amp;" d. "&amp;CM$2)+COUNTIF(CORRIDA!$M:$M,CM$2&amp;" d. "&amp;$B35)))</f>
        <v/>
      </c>
      <c r="CN35" s="90" t="str">
        <f aca="false">IF($B35=CN$2,"-",IF(COUNTIF(CORRIDA!$M:$M,$B35&amp;" d. "&amp;CN$2)+COUNTIF(CORRIDA!$M:$M,CN$2&amp;" d. "&amp;$B35)=0,"",COUNTIF(CORRIDA!$M:$M,$B35&amp;" d. "&amp;CN$2)+COUNTIF(CORRIDA!$M:$M,CN$2&amp;" d. "&amp;$B35)))</f>
        <v/>
      </c>
      <c r="CO35" s="90" t="str">
        <f aca="false">IF($B35=CO$2,"-",IF(COUNTIF(CORRIDA!$M:$M,$B35&amp;" d. "&amp;CO$2)+COUNTIF(CORRIDA!$M:$M,CO$2&amp;" d. "&amp;$B35)=0,"",COUNTIF(CORRIDA!$M:$M,$B35&amp;" d. "&amp;CO$2)+COUNTIF(CORRIDA!$M:$M,CO$2&amp;" d. "&amp;$B35)))</f>
        <v/>
      </c>
      <c r="CP35" s="90" t="str">
        <f aca="false">IF($B35=CP$2,"-",IF(COUNTIF(CORRIDA!$M:$M,$B35&amp;" d. "&amp;CP$2)+COUNTIF(CORRIDA!$M:$M,CP$2&amp;" d. "&amp;$B35)=0,"",COUNTIF(CORRIDA!$M:$M,$B35&amp;" d. "&amp;CP$2)+COUNTIF(CORRIDA!$M:$M,CP$2&amp;" d. "&amp;$B35)))</f>
        <v/>
      </c>
      <c r="CQ35" s="90" t="str">
        <f aca="false">IF($B35=CQ$2,"-",IF(COUNTIF(CORRIDA!$M:$M,$B35&amp;" d. "&amp;CQ$2)+COUNTIF(CORRIDA!$M:$M,CQ$2&amp;" d. "&amp;$B35)=0,"",COUNTIF(CORRIDA!$M:$M,$B35&amp;" d. "&amp;CQ$2)+COUNTIF(CORRIDA!$M:$M,CQ$2&amp;" d. "&amp;$B35)))</f>
        <v/>
      </c>
      <c r="CR35" s="90" t="str">
        <f aca="false">IF($B35=CR$2,"-",IF(COUNTIF(CORRIDA!$M:$M,$B35&amp;" d. "&amp;CR$2)+COUNTIF(CORRIDA!$M:$M,CR$2&amp;" d. "&amp;$B35)=0,"",COUNTIF(CORRIDA!$M:$M,$B35&amp;" d. "&amp;CR$2)+COUNTIF(CORRIDA!$M:$M,CR$2&amp;" d. "&amp;$B35)))</f>
        <v/>
      </c>
      <c r="CS35" s="90" t="str">
        <f aca="false">IF($B35=CS$2,"-",IF(COUNTIF(CORRIDA!$M:$M,$B35&amp;" d. "&amp;CS$2)+COUNTIF(CORRIDA!$M:$M,CS$2&amp;" d. "&amp;$B35)=0,"",COUNTIF(CORRIDA!$M:$M,$B35&amp;" d. "&amp;CS$2)+COUNTIF(CORRIDA!$M:$M,CS$2&amp;" d. "&amp;$B35)))</f>
        <v/>
      </c>
      <c r="CT35" s="90" t="str">
        <f aca="false">IF($B35=CT$2,"-",IF(COUNTIF(CORRIDA!$M:$M,$B35&amp;" d. "&amp;CT$2)+COUNTIF(CORRIDA!$M:$M,CT$2&amp;" d. "&amp;$B35)=0,"",COUNTIF(CORRIDA!$M:$M,$B35&amp;" d. "&amp;CT$2)+COUNTIF(CORRIDA!$M:$M,CT$2&amp;" d. "&amp;$B35)))</f>
        <v/>
      </c>
      <c r="CU35" s="90" t="str">
        <f aca="false">IF($B35=CU$2,"-",IF(COUNTIF(CORRIDA!$M:$M,$B35&amp;" d. "&amp;CU$2)+COUNTIF(CORRIDA!$M:$M,CU$2&amp;" d. "&amp;$B35)=0,"",COUNTIF(CORRIDA!$M:$M,$B35&amp;" d. "&amp;CU$2)+COUNTIF(CORRIDA!$M:$M,CU$2&amp;" d. "&amp;$B35)))</f>
        <v/>
      </c>
      <c r="CV35" s="90" t="n">
        <f aca="false">IF($B35=CV$2,"-",IF(COUNTIF(CORRIDA!$M:$M,$B35&amp;" d. "&amp;CV$2)+COUNTIF(CORRIDA!$M:$M,CV$2&amp;" d. "&amp;$B35)=0,"",COUNTIF(CORRIDA!$M:$M,$B35&amp;" d. "&amp;CV$2)+COUNTIF(CORRIDA!$M:$M,CV$2&amp;" d. "&amp;$B35)))</f>
        <v>1</v>
      </c>
      <c r="CW35" s="90" t="str">
        <f aca="false">IF($B35=CW$2,"-",IF(COUNTIF(CORRIDA!$M:$M,$B35&amp;" d. "&amp;CW$2)+COUNTIF(CORRIDA!$M:$M,CW$2&amp;" d. "&amp;$B35)=0,"",COUNTIF(CORRIDA!$M:$M,$B35&amp;" d. "&amp;CW$2)+COUNTIF(CORRIDA!$M:$M,CW$2&amp;" d. "&amp;$B35)))</f>
        <v/>
      </c>
      <c r="CX35" s="90" t="str">
        <f aca="false">IF($B35=CX$2,"-",IF(COUNTIF(CORRIDA!$M:$M,$B35&amp;" d. "&amp;CX$2)+COUNTIF(CORRIDA!$M:$M,CX$2&amp;" d. "&amp;$B35)=0,"",COUNTIF(CORRIDA!$M:$M,$B35&amp;" d. "&amp;CX$2)+COUNTIF(CORRIDA!$M:$M,CX$2&amp;" d. "&amp;$B35)))</f>
        <v/>
      </c>
      <c r="CY35" s="90" t="str">
        <f aca="false">IF($B35=CY$2,"-",IF(COUNTIF(CORRIDA!$M:$M,$B35&amp;" d. "&amp;CY$2)+COUNTIF(CORRIDA!$M:$M,CY$2&amp;" d. "&amp;$B35)=0,"",COUNTIF(CORRIDA!$M:$M,$B35&amp;" d. "&amp;CY$2)+COUNTIF(CORRIDA!$M:$M,CY$2&amp;" d. "&amp;$B35)))</f>
        <v/>
      </c>
      <c r="CZ35" s="90" t="n">
        <f aca="false">IF($B35=CZ$2,"-",IF(COUNTIF(CORRIDA!$M:$M,$B35&amp;" d. "&amp;CZ$2)+COUNTIF(CORRIDA!$M:$M,CZ$2&amp;" d. "&amp;$B35)=0,"",COUNTIF(CORRIDA!$M:$M,$B35&amp;" d. "&amp;CZ$2)+COUNTIF(CORRIDA!$M:$M,CZ$2&amp;" d. "&amp;$B35)))</f>
        <v>2</v>
      </c>
      <c r="DA35" s="90" t="str">
        <f aca="false">IF($B35=DA$2,"-",IF(COUNTIF(CORRIDA!$M:$M,$B35&amp;" d. "&amp;DA$2)+COUNTIF(CORRIDA!$M:$M,DA$2&amp;" d. "&amp;$B35)=0,"",COUNTIF(CORRIDA!$M:$M,$B35&amp;" d. "&amp;DA$2)+COUNTIF(CORRIDA!$M:$M,DA$2&amp;" d. "&amp;$B35)))</f>
        <v/>
      </c>
      <c r="DB35" s="90" t="str">
        <f aca="false">IF($B35=DB$2,"-",IF(COUNTIF(CORRIDA!$M:$M,$B35&amp;" d. "&amp;DB$2)+COUNTIF(CORRIDA!$M:$M,DB$2&amp;" d. "&amp;$B35)=0,"",COUNTIF(CORRIDA!$M:$M,$B35&amp;" d. "&amp;DB$2)+COUNTIF(CORRIDA!$M:$M,DB$2&amp;" d. "&amp;$B35)))</f>
        <v/>
      </c>
      <c r="DC35" s="90" t="str">
        <f aca="false">IF($B35=DC$2,"-",IF(COUNTIF(CORRIDA!$M:$M,$B35&amp;" d. "&amp;DC$2)+COUNTIF(CORRIDA!$M:$M,DC$2&amp;" d. "&amp;$B35)=0,"",COUNTIF(CORRIDA!$M:$M,$B35&amp;" d. "&amp;DC$2)+COUNTIF(CORRIDA!$M:$M,DC$2&amp;" d. "&amp;$B35)))</f>
        <v/>
      </c>
      <c r="DD35" s="89" t="n">
        <f aca="false">SUM(BF35:DC35)</f>
        <v>5</v>
      </c>
      <c r="DE35" s="91" t="n">
        <f aca="false">COUNTIF(BF35:DC35,"&gt;0")</f>
        <v>4</v>
      </c>
      <c r="DF35" s="92" t="n">
        <f aca="false">IF(COUNTIF(BF35:DC35,"&gt;0")&lt;10,0,QUOTIENT(COUNTIF(BF35:DC35,"&gt;0"),5)*50)</f>
        <v>0</v>
      </c>
      <c r="DG35" s="93"/>
      <c r="DH35" s="87" t="str">
        <f aca="false">BE35</f>
        <v>Tulio</v>
      </c>
      <c r="DI35" s="90" t="n">
        <f aca="false">IF($B35=DI$2,0,IF(COUNTIF(CORRIDA!$M:$M,$B35&amp;" d. "&amp;DI$2)+COUNTIF(CORRIDA!$M:$M,DI$2&amp;" d. "&amp;$B35)=0,0,COUNTIF(CORRIDA!$M:$M,$B35&amp;" d. "&amp;DI$2)+COUNTIF(CORRIDA!$M:$M,DI$2&amp;" d. "&amp;$B35)))</f>
        <v>0</v>
      </c>
      <c r="DJ35" s="90" t="n">
        <f aca="false">IF($B35=DJ$2,0,IF(COUNTIF(CORRIDA!$M:$M,$B35&amp;" d. "&amp;DJ$2)+COUNTIF(CORRIDA!$M:$M,DJ$2&amp;" d. "&amp;$B35)=0,0,COUNTIF(CORRIDA!$M:$M,$B35&amp;" d. "&amp;DJ$2)+COUNTIF(CORRIDA!$M:$M,DJ$2&amp;" d. "&amp;$B35)))</f>
        <v>0</v>
      </c>
      <c r="DK35" s="90" t="n">
        <f aca="false">IF($B35=DK$2,0,IF(COUNTIF(CORRIDA!$M:$M,$B35&amp;" d. "&amp;DK$2)+COUNTIF(CORRIDA!$M:$M,DK$2&amp;" d. "&amp;$B35)=0,0,COUNTIF(CORRIDA!$M:$M,$B35&amp;" d. "&amp;DK$2)+COUNTIF(CORRIDA!$M:$M,DK$2&amp;" d. "&amp;$B35)))</f>
        <v>0</v>
      </c>
      <c r="DL35" s="90" t="n">
        <f aca="false">IF($B35=DL$2,0,IF(COUNTIF(CORRIDA!$M:$M,$B35&amp;" d. "&amp;DL$2)+COUNTIF(CORRIDA!$M:$M,DL$2&amp;" d. "&amp;$B35)=0,0,COUNTIF(CORRIDA!$M:$M,$B35&amp;" d. "&amp;DL$2)+COUNTIF(CORRIDA!$M:$M,DL$2&amp;" d. "&amp;$B35)))</f>
        <v>0</v>
      </c>
      <c r="DM35" s="90" t="n">
        <f aca="false">IF($B35=DM$2,0,IF(COUNTIF(CORRIDA!$M:$M,$B35&amp;" d. "&amp;DM$2)+COUNTIF(CORRIDA!$M:$M,DM$2&amp;" d. "&amp;$B35)=0,0,COUNTIF(CORRIDA!$M:$M,$B35&amp;" d. "&amp;DM$2)+COUNTIF(CORRIDA!$M:$M,DM$2&amp;" d. "&amp;$B35)))</f>
        <v>0</v>
      </c>
      <c r="DN35" s="90" t="n">
        <f aca="false">IF($B35=DN$2,0,IF(COUNTIF(CORRIDA!$M:$M,$B35&amp;" d. "&amp;DN$2)+COUNTIF(CORRIDA!$M:$M,DN$2&amp;" d. "&amp;$B35)=0,0,COUNTIF(CORRIDA!$M:$M,$B35&amp;" d. "&amp;DN$2)+COUNTIF(CORRIDA!$M:$M,DN$2&amp;" d. "&amp;$B35)))</f>
        <v>0</v>
      </c>
      <c r="DO35" s="90" t="n">
        <f aca="false">IF($B35=DO$2,0,IF(COUNTIF(CORRIDA!$M:$M,$B35&amp;" d. "&amp;DO$2)+COUNTIF(CORRIDA!$M:$M,DO$2&amp;" d. "&amp;$B35)=0,0,COUNTIF(CORRIDA!$M:$M,$B35&amp;" d. "&amp;DO$2)+COUNTIF(CORRIDA!$M:$M,DO$2&amp;" d. "&amp;$B35)))</f>
        <v>0</v>
      </c>
      <c r="DP35" s="90" t="n">
        <f aca="false">IF($B35=DP$2,0,IF(COUNTIF(CORRIDA!$M:$M,$B35&amp;" d. "&amp;DP$2)+COUNTIF(CORRIDA!$M:$M,DP$2&amp;" d. "&amp;$B35)=0,0,COUNTIF(CORRIDA!$M:$M,$B35&amp;" d. "&amp;DP$2)+COUNTIF(CORRIDA!$M:$M,DP$2&amp;" d. "&amp;$B35)))</f>
        <v>0</v>
      </c>
      <c r="DQ35" s="90" t="n">
        <f aca="false">IF($B35=DQ$2,0,IF(COUNTIF(CORRIDA!$M:$M,$B35&amp;" d. "&amp;DQ$2)+COUNTIF(CORRIDA!$M:$M,DQ$2&amp;" d. "&amp;$B35)=0,0,COUNTIF(CORRIDA!$M:$M,$B35&amp;" d. "&amp;DQ$2)+COUNTIF(CORRIDA!$M:$M,DQ$2&amp;" d. "&amp;$B35)))</f>
        <v>0</v>
      </c>
      <c r="DR35" s="90" t="n">
        <f aca="false">IF($B35=DR$2,0,IF(COUNTIF(CORRIDA!$M:$M,$B35&amp;" d. "&amp;DR$2)+COUNTIF(CORRIDA!$M:$M,DR$2&amp;" d. "&amp;$B35)=0,0,COUNTIF(CORRIDA!$M:$M,$B35&amp;" d. "&amp;DR$2)+COUNTIF(CORRIDA!$M:$M,DR$2&amp;" d. "&amp;$B35)))</f>
        <v>0</v>
      </c>
      <c r="DS35" s="90" t="n">
        <f aca="false">IF($B35=DS$2,0,IF(COUNTIF(CORRIDA!$M:$M,$B35&amp;" d. "&amp;DS$2)+COUNTIF(CORRIDA!$M:$M,DS$2&amp;" d. "&amp;$B35)=0,0,COUNTIF(CORRIDA!$M:$M,$B35&amp;" d. "&amp;DS$2)+COUNTIF(CORRIDA!$M:$M,DS$2&amp;" d. "&amp;$B35)))</f>
        <v>0</v>
      </c>
      <c r="DT35" s="90" t="n">
        <f aca="false">IF($B35=DT$2,0,IF(COUNTIF(CORRIDA!$M:$M,$B35&amp;" d. "&amp;DT$2)+COUNTIF(CORRIDA!$M:$M,DT$2&amp;" d. "&amp;$B35)=0,0,COUNTIF(CORRIDA!$M:$M,$B35&amp;" d. "&amp;DT$2)+COUNTIF(CORRIDA!$M:$M,DT$2&amp;" d. "&amp;$B35)))</f>
        <v>0</v>
      </c>
      <c r="DU35" s="90" t="n">
        <f aca="false">IF($B35=DU$2,0,IF(COUNTIF(CORRIDA!$M:$M,$B35&amp;" d. "&amp;DU$2)+COUNTIF(CORRIDA!$M:$M,DU$2&amp;" d. "&amp;$B35)=0,0,COUNTIF(CORRIDA!$M:$M,$B35&amp;" d. "&amp;DU$2)+COUNTIF(CORRIDA!$M:$M,DU$2&amp;" d. "&amp;$B35)))</f>
        <v>0</v>
      </c>
      <c r="DV35" s="90" t="n">
        <f aca="false">IF($B35=DV$2,0,IF(COUNTIF(CORRIDA!$M:$M,$B35&amp;" d. "&amp;DV$2)+COUNTIF(CORRIDA!$M:$M,DV$2&amp;" d. "&amp;$B35)=0,0,COUNTIF(CORRIDA!$M:$M,$B35&amp;" d. "&amp;DV$2)+COUNTIF(CORRIDA!$M:$M,DV$2&amp;" d. "&amp;$B35)))</f>
        <v>0</v>
      </c>
      <c r="DW35" s="90" t="n">
        <f aca="false">IF($B35=DW$2,0,IF(COUNTIF(CORRIDA!$M:$M,$B35&amp;" d. "&amp;DW$2)+COUNTIF(CORRIDA!$M:$M,DW$2&amp;" d. "&amp;$B35)=0,0,COUNTIF(CORRIDA!$M:$M,$B35&amp;" d. "&amp;DW$2)+COUNTIF(CORRIDA!$M:$M,DW$2&amp;" d. "&amp;$B35)))</f>
        <v>0</v>
      </c>
      <c r="DX35" s="90" t="n">
        <f aca="false">IF($B35=DX$2,0,IF(COUNTIF(CORRIDA!$M:$M,$B35&amp;" d. "&amp;DX$2)+COUNTIF(CORRIDA!$M:$M,DX$2&amp;" d. "&amp;$B35)=0,0,COUNTIF(CORRIDA!$M:$M,$B35&amp;" d. "&amp;DX$2)+COUNTIF(CORRIDA!$M:$M,DX$2&amp;" d. "&amp;$B35)))</f>
        <v>0</v>
      </c>
      <c r="DY35" s="90" t="n">
        <f aca="false">IF($B35=DY$2,0,IF(COUNTIF(CORRIDA!$M:$M,$B35&amp;" d. "&amp;DY$2)+COUNTIF(CORRIDA!$M:$M,DY$2&amp;" d. "&amp;$B35)=0,0,COUNTIF(CORRIDA!$M:$M,$B35&amp;" d. "&amp;DY$2)+COUNTIF(CORRIDA!$M:$M,DY$2&amp;" d. "&amp;$B35)))</f>
        <v>0</v>
      </c>
      <c r="DZ35" s="90" t="n">
        <f aca="false">IF($B35=DZ$2,0,IF(COUNTIF(CORRIDA!$M:$M,$B35&amp;" d. "&amp;DZ$2)+COUNTIF(CORRIDA!$M:$M,DZ$2&amp;" d. "&amp;$B35)=0,0,COUNTIF(CORRIDA!$M:$M,$B35&amp;" d. "&amp;DZ$2)+COUNTIF(CORRIDA!$M:$M,DZ$2&amp;" d. "&amp;$B35)))</f>
        <v>0</v>
      </c>
      <c r="EA35" s="90" t="n">
        <f aca="false">IF($B35=EA$2,0,IF(COUNTIF(CORRIDA!$M:$M,$B35&amp;" d. "&amp;EA$2)+COUNTIF(CORRIDA!$M:$M,EA$2&amp;" d. "&amp;$B35)=0,0,COUNTIF(CORRIDA!$M:$M,$B35&amp;" d. "&amp;EA$2)+COUNTIF(CORRIDA!$M:$M,EA$2&amp;" d. "&amp;$B35)))</f>
        <v>0</v>
      </c>
      <c r="EB35" s="90" t="n">
        <f aca="false">IF($B35=EB$2,0,IF(COUNTIF(CORRIDA!$M:$M,$B35&amp;" d. "&amp;EB$2)+COUNTIF(CORRIDA!$M:$M,EB$2&amp;" d. "&amp;$B35)=0,0,COUNTIF(CORRIDA!$M:$M,$B35&amp;" d. "&amp;EB$2)+COUNTIF(CORRIDA!$M:$M,EB$2&amp;" d. "&amp;$B35)))</f>
        <v>0</v>
      </c>
      <c r="EC35" s="90" t="n">
        <f aca="false">IF($B35=EC$2,0,IF(COUNTIF(CORRIDA!$M:$M,$B35&amp;" d. "&amp;EC$2)+COUNTIF(CORRIDA!$M:$M,EC$2&amp;" d. "&amp;$B35)=0,0,COUNTIF(CORRIDA!$M:$M,$B35&amp;" d. "&amp;EC$2)+COUNTIF(CORRIDA!$M:$M,EC$2&amp;" d. "&amp;$B35)))</f>
        <v>0</v>
      </c>
      <c r="ED35" s="90" t="n">
        <f aca="false">IF($B35=ED$2,0,IF(COUNTIF(CORRIDA!$M:$M,$B35&amp;" d. "&amp;ED$2)+COUNTIF(CORRIDA!$M:$M,ED$2&amp;" d. "&amp;$B35)=0,0,COUNTIF(CORRIDA!$M:$M,$B35&amp;" d. "&amp;ED$2)+COUNTIF(CORRIDA!$M:$M,ED$2&amp;" d. "&amp;$B35)))</f>
        <v>0</v>
      </c>
      <c r="EE35" s="90" t="n">
        <f aca="false">IF($B35=EE$2,0,IF(COUNTIF(CORRIDA!$M:$M,$B35&amp;" d. "&amp;EE$2)+COUNTIF(CORRIDA!$M:$M,EE$2&amp;" d. "&amp;$B35)=0,0,COUNTIF(CORRIDA!$M:$M,$B35&amp;" d. "&amp;EE$2)+COUNTIF(CORRIDA!$M:$M,EE$2&amp;" d. "&amp;$B35)))</f>
        <v>0</v>
      </c>
      <c r="EF35" s="90" t="n">
        <f aca="false">IF($B35=EF$2,0,IF(COUNTIF(CORRIDA!$M:$M,$B35&amp;" d. "&amp;EF$2)+COUNTIF(CORRIDA!$M:$M,EF$2&amp;" d. "&amp;$B35)=0,0,COUNTIF(CORRIDA!$M:$M,$B35&amp;" d. "&amp;EF$2)+COUNTIF(CORRIDA!$M:$M,EF$2&amp;" d. "&amp;$B35)))</f>
        <v>0</v>
      </c>
      <c r="EG35" s="90" t="n">
        <f aca="false">IF($B35=EG$2,0,IF(COUNTIF(CORRIDA!$M:$M,$B35&amp;" d. "&amp;EG$2)+COUNTIF(CORRIDA!$M:$M,EG$2&amp;" d. "&amp;$B35)=0,0,COUNTIF(CORRIDA!$M:$M,$B35&amp;" d. "&amp;EG$2)+COUNTIF(CORRIDA!$M:$M,EG$2&amp;" d. "&amp;$B35)))</f>
        <v>0</v>
      </c>
      <c r="EH35" s="90" t="n">
        <f aca="false">IF($B35=EH$2,0,IF(COUNTIF(CORRIDA!$M:$M,$B35&amp;" d. "&amp;EH$2)+COUNTIF(CORRIDA!$M:$M,EH$2&amp;" d. "&amp;$B35)=0,0,COUNTIF(CORRIDA!$M:$M,$B35&amp;" d. "&amp;EH$2)+COUNTIF(CORRIDA!$M:$M,EH$2&amp;" d. "&amp;$B35)))</f>
        <v>1</v>
      </c>
      <c r="EI35" s="90" t="n">
        <f aca="false">IF($B35=EI$2,0,IF(COUNTIF(CORRIDA!$M:$M,$B35&amp;" d. "&amp;EI$2)+COUNTIF(CORRIDA!$M:$M,EI$2&amp;" d. "&amp;$B35)=0,0,COUNTIF(CORRIDA!$M:$M,$B35&amp;" d. "&amp;EI$2)+COUNTIF(CORRIDA!$M:$M,EI$2&amp;" d. "&amp;$B35)))</f>
        <v>0</v>
      </c>
      <c r="EJ35" s="90" t="n">
        <f aca="false">IF($B35=EJ$2,0,IF(COUNTIF(CORRIDA!$M:$M,$B35&amp;" d. "&amp;EJ$2)+COUNTIF(CORRIDA!$M:$M,EJ$2&amp;" d. "&amp;$B35)=0,0,COUNTIF(CORRIDA!$M:$M,$B35&amp;" d. "&amp;EJ$2)+COUNTIF(CORRIDA!$M:$M,EJ$2&amp;" d. "&amp;$B35)))</f>
        <v>0</v>
      </c>
      <c r="EK35" s="90" t="n">
        <f aca="false">IF($B35=EK$2,0,IF(COUNTIF(CORRIDA!$M:$M,$B35&amp;" d. "&amp;EK$2)+COUNTIF(CORRIDA!$M:$M,EK$2&amp;" d. "&amp;$B35)=0,0,COUNTIF(CORRIDA!$M:$M,$B35&amp;" d. "&amp;EK$2)+COUNTIF(CORRIDA!$M:$M,EK$2&amp;" d. "&amp;$B35)))</f>
        <v>1</v>
      </c>
      <c r="EL35" s="90" t="n">
        <f aca="false">IF($B35=EL$2,0,IF(COUNTIF(CORRIDA!$M:$M,$B35&amp;" d. "&amp;EL$2)+COUNTIF(CORRIDA!$M:$M,EL$2&amp;" d. "&amp;$B35)=0,0,COUNTIF(CORRIDA!$M:$M,$B35&amp;" d. "&amp;EL$2)+COUNTIF(CORRIDA!$M:$M,EL$2&amp;" d. "&amp;$B35)))</f>
        <v>0</v>
      </c>
      <c r="EM35" s="90" t="n">
        <f aca="false">IF($B35=EM$2,0,IF(COUNTIF(CORRIDA!$M:$M,$B35&amp;" d. "&amp;EM$2)+COUNTIF(CORRIDA!$M:$M,EM$2&amp;" d. "&amp;$B35)=0,0,COUNTIF(CORRIDA!$M:$M,$B35&amp;" d. "&amp;EM$2)+COUNTIF(CORRIDA!$M:$M,EM$2&amp;" d. "&amp;$B35)))</f>
        <v>0</v>
      </c>
      <c r="EN35" s="90" t="n">
        <f aca="false">IF($B35=EN$2,0,IF(COUNTIF(CORRIDA!$M:$M,$B35&amp;" d. "&amp;EN$2)+COUNTIF(CORRIDA!$M:$M,EN$2&amp;" d. "&amp;$B35)=0,0,COUNTIF(CORRIDA!$M:$M,$B35&amp;" d. "&amp;EN$2)+COUNTIF(CORRIDA!$M:$M,EN$2&amp;" d. "&amp;$B35)))</f>
        <v>0</v>
      </c>
      <c r="EO35" s="90" t="n">
        <f aca="false">IF($B35=EO$2,0,IF(COUNTIF(CORRIDA!$M:$M,$B35&amp;" d. "&amp;EO$2)+COUNTIF(CORRIDA!$M:$M,EO$2&amp;" d. "&amp;$B35)=0,0,COUNTIF(CORRIDA!$M:$M,$B35&amp;" d. "&amp;EO$2)+COUNTIF(CORRIDA!$M:$M,EO$2&amp;" d. "&amp;$B35)))</f>
        <v>0</v>
      </c>
      <c r="EP35" s="90" t="n">
        <f aca="false">IF($B35=EP$2,0,IF(COUNTIF(CORRIDA!$M:$M,$B35&amp;" d. "&amp;EP$2)+COUNTIF(CORRIDA!$M:$M,EP$2&amp;" d. "&amp;$B35)=0,0,COUNTIF(CORRIDA!$M:$M,$B35&amp;" d. "&amp;EP$2)+COUNTIF(CORRIDA!$M:$M,EP$2&amp;" d. "&amp;$B35)))</f>
        <v>0</v>
      </c>
      <c r="EQ35" s="90" t="n">
        <f aca="false">IF($B35=EQ$2,0,IF(COUNTIF(CORRIDA!$M:$M,$B35&amp;" d. "&amp;EQ$2)+COUNTIF(CORRIDA!$M:$M,EQ$2&amp;" d. "&amp;$B35)=0,0,COUNTIF(CORRIDA!$M:$M,$B35&amp;" d. "&amp;EQ$2)+COUNTIF(CORRIDA!$M:$M,EQ$2&amp;" d. "&amp;$B35)))</f>
        <v>0</v>
      </c>
      <c r="ER35" s="90" t="n">
        <f aca="false">IF($B35=ER$2,0,IF(COUNTIF(CORRIDA!$M:$M,$B35&amp;" d. "&amp;ER$2)+COUNTIF(CORRIDA!$M:$M,ER$2&amp;" d. "&amp;$B35)=0,0,COUNTIF(CORRIDA!$M:$M,$B35&amp;" d. "&amp;ER$2)+COUNTIF(CORRIDA!$M:$M,ER$2&amp;" d. "&amp;$B35)))</f>
        <v>0</v>
      </c>
      <c r="ES35" s="90" t="n">
        <f aca="false">IF($B35=ES$2,0,IF(COUNTIF(CORRIDA!$M:$M,$B35&amp;" d. "&amp;ES$2)+COUNTIF(CORRIDA!$M:$M,ES$2&amp;" d. "&amp;$B35)=0,0,COUNTIF(CORRIDA!$M:$M,$B35&amp;" d. "&amp;ES$2)+COUNTIF(CORRIDA!$M:$M,ES$2&amp;" d. "&amp;$B35)))</f>
        <v>0</v>
      </c>
      <c r="ET35" s="90" t="n">
        <f aca="false">IF($B35=ET$2,0,IF(COUNTIF(CORRIDA!$M:$M,$B35&amp;" d. "&amp;ET$2)+COUNTIF(CORRIDA!$M:$M,ET$2&amp;" d. "&amp;$B35)=0,0,COUNTIF(CORRIDA!$M:$M,$B35&amp;" d. "&amp;ET$2)+COUNTIF(CORRIDA!$M:$M,ET$2&amp;" d. "&amp;$B35)))</f>
        <v>0</v>
      </c>
      <c r="EU35" s="90" t="n">
        <f aca="false">IF($B35=EU$2,0,IF(COUNTIF(CORRIDA!$M:$M,$B35&amp;" d. "&amp;EU$2)+COUNTIF(CORRIDA!$M:$M,EU$2&amp;" d. "&amp;$B35)=0,0,COUNTIF(CORRIDA!$M:$M,$B35&amp;" d. "&amp;EU$2)+COUNTIF(CORRIDA!$M:$M,EU$2&amp;" d. "&amp;$B35)))</f>
        <v>0</v>
      </c>
      <c r="EV35" s="90" t="n">
        <f aca="false">IF($B35=EV$2,0,IF(COUNTIF(CORRIDA!$M:$M,$B35&amp;" d. "&amp;EV$2)+COUNTIF(CORRIDA!$M:$M,EV$2&amp;" d. "&amp;$B35)=0,0,COUNTIF(CORRIDA!$M:$M,$B35&amp;" d. "&amp;EV$2)+COUNTIF(CORRIDA!$M:$M,EV$2&amp;" d. "&amp;$B35)))</f>
        <v>0</v>
      </c>
      <c r="EW35" s="90" t="n">
        <f aca="false">IF($B35=EW$2,0,IF(COUNTIF(CORRIDA!$M:$M,$B35&amp;" d. "&amp;EW$2)+COUNTIF(CORRIDA!$M:$M,EW$2&amp;" d. "&amp;$B35)=0,0,COUNTIF(CORRIDA!$M:$M,$B35&amp;" d. "&amp;EW$2)+COUNTIF(CORRIDA!$M:$M,EW$2&amp;" d. "&amp;$B35)))</f>
        <v>0</v>
      </c>
      <c r="EX35" s="90" t="n">
        <f aca="false">IF($B35=EX$2,0,IF(COUNTIF(CORRIDA!$M:$M,$B35&amp;" d. "&amp;EX$2)+COUNTIF(CORRIDA!$M:$M,EX$2&amp;" d. "&amp;$B35)=0,0,COUNTIF(CORRIDA!$M:$M,$B35&amp;" d. "&amp;EX$2)+COUNTIF(CORRIDA!$M:$M,EX$2&amp;" d. "&amp;$B35)))</f>
        <v>0</v>
      </c>
      <c r="EY35" s="90" t="n">
        <f aca="false">IF($B35=EY$2,0,IF(COUNTIF(CORRIDA!$M:$M,$B35&amp;" d. "&amp;EY$2)+COUNTIF(CORRIDA!$M:$M,EY$2&amp;" d. "&amp;$B35)=0,0,COUNTIF(CORRIDA!$M:$M,$B35&amp;" d. "&amp;EY$2)+COUNTIF(CORRIDA!$M:$M,EY$2&amp;" d. "&amp;$B35)))</f>
        <v>1</v>
      </c>
      <c r="EZ35" s="90" t="n">
        <f aca="false">IF($B35=EZ$2,0,IF(COUNTIF(CORRIDA!$M:$M,$B35&amp;" d. "&amp;EZ$2)+COUNTIF(CORRIDA!$M:$M,EZ$2&amp;" d. "&amp;$B35)=0,0,COUNTIF(CORRIDA!$M:$M,$B35&amp;" d. "&amp;EZ$2)+COUNTIF(CORRIDA!$M:$M,EZ$2&amp;" d. "&amp;$B35)))</f>
        <v>0</v>
      </c>
      <c r="FA35" s="90" t="n">
        <f aca="false">IF($B35=FA$2,0,IF(COUNTIF(CORRIDA!$M:$M,$B35&amp;" d. "&amp;FA$2)+COUNTIF(CORRIDA!$M:$M,FA$2&amp;" d. "&amp;$B35)=0,0,COUNTIF(CORRIDA!$M:$M,$B35&amp;" d. "&amp;FA$2)+COUNTIF(CORRIDA!$M:$M,FA$2&amp;" d. "&amp;$B35)))</f>
        <v>0</v>
      </c>
      <c r="FB35" s="90" t="n">
        <f aca="false">IF($B35=FB$2,0,IF(COUNTIF(CORRIDA!$M:$M,$B35&amp;" d. "&amp;FB$2)+COUNTIF(CORRIDA!$M:$M,FB$2&amp;" d. "&amp;$B35)=0,0,COUNTIF(CORRIDA!$M:$M,$B35&amp;" d. "&amp;FB$2)+COUNTIF(CORRIDA!$M:$M,FB$2&amp;" d. "&amp;$B35)))</f>
        <v>0</v>
      </c>
      <c r="FC35" s="90" t="n">
        <f aca="false">IF($B35=FC$2,0,IF(COUNTIF(CORRIDA!$M:$M,$B35&amp;" d. "&amp;FC$2)+COUNTIF(CORRIDA!$M:$M,FC$2&amp;" d. "&amp;$B35)=0,0,COUNTIF(CORRIDA!$M:$M,$B35&amp;" d. "&amp;FC$2)+COUNTIF(CORRIDA!$M:$M,FC$2&amp;" d. "&amp;$B35)))</f>
        <v>2</v>
      </c>
      <c r="FD35" s="90" t="n">
        <f aca="false">IF($B35=FD$2,0,IF(COUNTIF(CORRIDA!$M:$M,$B35&amp;" d. "&amp;FD$2)+COUNTIF(CORRIDA!$M:$M,FD$2&amp;" d. "&amp;$B35)=0,0,COUNTIF(CORRIDA!$M:$M,$B35&amp;" d. "&amp;FD$2)+COUNTIF(CORRIDA!$M:$M,FD$2&amp;" d. "&amp;$B35)))</f>
        <v>0</v>
      </c>
      <c r="FE35" s="90" t="n">
        <f aca="false">IF($B35=FE$2,0,IF(COUNTIF(CORRIDA!$M:$M,$B35&amp;" d. "&amp;FE$2)+COUNTIF(CORRIDA!$M:$M,FE$2&amp;" d. "&amp;$B35)=0,0,COUNTIF(CORRIDA!$M:$M,$B35&amp;" d. "&amp;FE$2)+COUNTIF(CORRIDA!$M:$M,FE$2&amp;" d. "&amp;$B35)))</f>
        <v>0</v>
      </c>
      <c r="FF35" s="90" t="n">
        <f aca="false">IF($B35=FF$2,0,IF(COUNTIF(CORRIDA!$M:$M,$B35&amp;" d. "&amp;FF$2)+COUNTIF(CORRIDA!$M:$M,FF$2&amp;" d. "&amp;$B35)=0,0,COUNTIF(CORRIDA!$M:$M,$B35&amp;" d. "&amp;FF$2)+COUNTIF(CORRIDA!$M:$M,FF$2&amp;" d. "&amp;$B35)))</f>
        <v>0</v>
      </c>
      <c r="FG35" s="89" t="n">
        <f aca="false">SUM(DI35:EW35)</f>
        <v>2</v>
      </c>
      <c r="FH35" s="94"/>
      <c r="FI35" s="87" t="str">
        <f aca="false">BE35</f>
        <v>Tulio</v>
      </c>
      <c r="FJ35" s="95" t="n">
        <f aca="false">COUNTIF(BF35:DC35,"&gt;0")</f>
        <v>4</v>
      </c>
      <c r="FK35" s="95" t="n">
        <f aca="false">AVERAGE(BF35:DC35)</f>
        <v>1.25</v>
      </c>
      <c r="FL35" s="95" t="n">
        <f aca="false">_xlfn.STDEV.P(BF35:DC35)</f>
        <v>0.433012701892219</v>
      </c>
    </row>
    <row r="36" customFormat="false" ht="12.75" hidden="false" customHeight="false" outlineLevel="0" collapsed="false">
      <c r="B36" s="87" t="str">
        <f aca="false">INTRO!B36</f>
        <v>Persio</v>
      </c>
      <c r="C36" s="96" t="str">
        <f aca="false">IF($B36=C$2,"-",IF(COUNTIF(CORRIDA!$M:$M,$B36&amp;" d. "&amp;C$2)=0,"",COUNTIF(CORRIDA!$M:$M,$B36&amp;" d. "&amp;C$2)))</f>
        <v/>
      </c>
      <c r="D36" s="96" t="str">
        <f aca="false">IF($B36=D$2,"-",IF(COUNTIF(CORRIDA!$M:$M,$B36&amp;" d. "&amp;D$2)=0,"",COUNTIF(CORRIDA!$M:$M,$B36&amp;" d. "&amp;D$2)))</f>
        <v/>
      </c>
      <c r="E36" s="96" t="str">
        <f aca="false">IF($B36=E$2,"-",IF(COUNTIF(CORRIDA!$M:$M,$B36&amp;" d. "&amp;E$2)=0,"",COUNTIF(CORRIDA!$M:$M,$B36&amp;" d. "&amp;E$2)))</f>
        <v/>
      </c>
      <c r="F36" s="96" t="n">
        <f aca="false">IF($B36=F$2,"-",IF(COUNTIF(CORRIDA!$M:$M,$B36&amp;" d. "&amp;F$2)=0,"",COUNTIF(CORRIDA!$M:$M,$B36&amp;" d. "&amp;F$2)))</f>
        <v>2</v>
      </c>
      <c r="G36" s="96" t="n">
        <f aca="false">IF($B36=G$2,"-",IF(COUNTIF(CORRIDA!$M:$M,$B36&amp;" d. "&amp;G$2)=0,"",COUNTIF(CORRIDA!$M:$M,$B36&amp;" d. "&amp;G$2)))</f>
        <v>1</v>
      </c>
      <c r="H36" s="96" t="str">
        <f aca="false">IF($B36=H$2,"-",IF(COUNTIF(CORRIDA!$M:$M,$B36&amp;" d. "&amp;H$2)=0,"",COUNTIF(CORRIDA!$M:$M,$B36&amp;" d. "&amp;H$2)))</f>
        <v/>
      </c>
      <c r="I36" s="96" t="str">
        <f aca="false">IF($B36=I$2,"-",IF(COUNTIF(CORRIDA!$M:$M,$B36&amp;" d. "&amp;I$2)=0,"",COUNTIF(CORRIDA!$M:$M,$B36&amp;" d. "&amp;I$2)))</f>
        <v/>
      </c>
      <c r="J36" s="96" t="str">
        <f aca="false">IF($B36=J$2,"-",IF(COUNTIF(CORRIDA!$M:$M,$B36&amp;" d. "&amp;J$2)=0,"",COUNTIF(CORRIDA!$M:$M,$B36&amp;" d. "&amp;J$2)))</f>
        <v/>
      </c>
      <c r="K36" s="96" t="str">
        <f aca="false">IF($B36=K$2,"-",IF(COUNTIF(CORRIDA!$M:$M,$B36&amp;" d. "&amp;K$2)=0,"",COUNTIF(CORRIDA!$M:$M,$B36&amp;" d. "&amp;K$2)))</f>
        <v/>
      </c>
      <c r="L36" s="96" t="str">
        <f aca="false">IF($B36=L$2,"-",IF(COUNTIF(CORRIDA!$M:$M,$B36&amp;" d. "&amp;L$2)=0,"",COUNTIF(CORRIDA!$M:$M,$B36&amp;" d. "&amp;L$2)))</f>
        <v/>
      </c>
      <c r="M36" s="96" t="n">
        <f aca="false">IF($B36=M$2,"-",IF(COUNTIF(CORRIDA!$M:$M,$B36&amp;" d. "&amp;M$2)=0,"",COUNTIF(CORRIDA!$M:$M,$B36&amp;" d. "&amp;M$2)))</f>
        <v>2</v>
      </c>
      <c r="N36" s="96" t="n">
        <f aca="false">IF($B36=N$2,"-",IF(COUNTIF(CORRIDA!$M:$M,$B36&amp;" d. "&amp;N$2)=0,"",COUNTIF(CORRIDA!$M:$M,$B36&amp;" d. "&amp;N$2)))</f>
        <v>1</v>
      </c>
      <c r="O36" s="96" t="n">
        <f aca="false">IF($B36=O$2,"-",IF(COUNTIF(CORRIDA!$M:$M,$B36&amp;" d. "&amp;O$2)=0,"",COUNTIF(CORRIDA!$M:$M,$B36&amp;" d. "&amp;O$2)))</f>
        <v>1</v>
      </c>
      <c r="P36" s="96" t="str">
        <f aca="false">IF($B36=P$2,"-",IF(COUNTIF(CORRIDA!$M:$M,$B36&amp;" d. "&amp;P$2)=0,"",COUNTIF(CORRIDA!$M:$M,$B36&amp;" d. "&amp;P$2)))</f>
        <v/>
      </c>
      <c r="Q36" s="96" t="n">
        <f aca="false">IF($B36=Q$2,"-",IF(COUNTIF(CORRIDA!$M:$M,$B36&amp;" d. "&amp;Q$2)=0,"",COUNTIF(CORRIDA!$M:$M,$B36&amp;" d. "&amp;Q$2)))</f>
        <v>1</v>
      </c>
      <c r="R36" s="96" t="str">
        <f aca="false">IF($B36=R$2,"-",IF(COUNTIF(CORRIDA!$M:$M,$B36&amp;" d. "&amp;R$2)=0,"",COUNTIF(CORRIDA!$M:$M,$B36&amp;" d. "&amp;R$2)))</f>
        <v/>
      </c>
      <c r="S36" s="96" t="str">
        <f aca="false">IF($B36=S$2,"-",IF(COUNTIF(CORRIDA!$M:$M,$B36&amp;" d. "&amp;S$2)=0,"",COUNTIF(CORRIDA!$M:$M,$B36&amp;" d. "&amp;S$2)))</f>
        <v/>
      </c>
      <c r="T36" s="96" t="str">
        <f aca="false">IF($B36=T$2,"-",IF(COUNTIF(CORRIDA!$M:$M,$B36&amp;" d. "&amp;T$2)=0,"",COUNTIF(CORRIDA!$M:$M,$B36&amp;" d. "&amp;T$2)))</f>
        <v/>
      </c>
      <c r="U36" s="96" t="str">
        <f aca="false">IF($B36=U$2,"-",IF(COUNTIF(CORRIDA!$M:$M,$B36&amp;" d. "&amp;U$2)=0,"",COUNTIF(CORRIDA!$M:$M,$B36&amp;" d. "&amp;U$2)))</f>
        <v/>
      </c>
      <c r="V36" s="96" t="str">
        <f aca="false">IF($B36=V$2,"-",IF(COUNTIF(CORRIDA!$M:$M,$B36&amp;" d. "&amp;V$2)=0,"",COUNTIF(CORRIDA!$M:$M,$B36&amp;" d. "&amp;V$2)))</f>
        <v/>
      </c>
      <c r="W36" s="96" t="str">
        <f aca="false">IF($B36=W$2,"-",IF(COUNTIF(CORRIDA!$M:$M,$B36&amp;" d. "&amp;W$2)=0,"",COUNTIF(CORRIDA!$M:$M,$B36&amp;" d. "&amp;W$2)))</f>
        <v/>
      </c>
      <c r="X36" s="96" t="n">
        <f aca="false">IF($B36=X$2,"-",IF(COUNTIF(CORRIDA!$M:$M,$B36&amp;" d. "&amp;X$2)=0,"",COUNTIF(CORRIDA!$M:$M,$B36&amp;" d. "&amp;X$2)))</f>
        <v>2</v>
      </c>
      <c r="Y36" s="96" t="str">
        <f aca="false">IF($B36=Y$2,"-",IF(COUNTIF(CORRIDA!$M:$M,$B36&amp;" d. "&amp;Y$2)=0,"",COUNTIF(CORRIDA!$M:$M,$B36&amp;" d. "&amp;Y$2)))</f>
        <v/>
      </c>
      <c r="Z36" s="96" t="str">
        <f aca="false">IF($B36=Z$2,"-",IF(COUNTIF(CORRIDA!$M:$M,$B36&amp;" d. "&amp;Z$2)=0,"",COUNTIF(CORRIDA!$M:$M,$B36&amp;" d. "&amp;Z$2)))</f>
        <v/>
      </c>
      <c r="AA36" s="96" t="str">
        <f aca="false">IF($B36=AA$2,"-",IF(COUNTIF(CORRIDA!$M:$M,$B36&amp;" d. "&amp;AA$2)=0,"",COUNTIF(CORRIDA!$M:$M,$B36&amp;" d. "&amp;AA$2)))</f>
        <v/>
      </c>
      <c r="AB36" s="96" t="str">
        <f aca="false">IF($B36=AB$2,"-",IF(COUNTIF(CORRIDA!$M:$M,$B36&amp;" d. "&amp;AB$2)=0,"",COUNTIF(CORRIDA!$M:$M,$B36&amp;" d. "&amp;AB$2)))</f>
        <v/>
      </c>
      <c r="AC36" s="96" t="str">
        <f aca="false">IF($B36=AC$2,"-",IF(COUNTIF(CORRIDA!$M:$M,$B36&amp;" d. "&amp;AC$2)=0,"",COUNTIF(CORRIDA!$M:$M,$B36&amp;" d. "&amp;AC$2)))</f>
        <v/>
      </c>
      <c r="AD36" s="96" t="str">
        <f aca="false">IF($B36=AD$2,"-",IF(COUNTIF(CORRIDA!$M:$M,$B36&amp;" d. "&amp;AD$2)=0,"",COUNTIF(CORRIDA!$M:$M,$B36&amp;" d. "&amp;AD$2)))</f>
        <v/>
      </c>
      <c r="AE36" s="96" t="str">
        <f aca="false">IF($B36=AE$2,"-",IF(COUNTIF(CORRIDA!$M:$M,$B36&amp;" d. "&amp;AE$2)=0,"",COUNTIF(CORRIDA!$M:$M,$B36&amp;" d. "&amp;AE$2)))</f>
        <v/>
      </c>
      <c r="AF36" s="96" t="str">
        <f aca="false">IF($B36=AF$2,"-",IF(COUNTIF(CORRIDA!$M:$M,$B36&amp;" d. "&amp;AF$2)=0,"",COUNTIF(CORRIDA!$M:$M,$B36&amp;" d. "&amp;AF$2)))</f>
        <v/>
      </c>
      <c r="AG36" s="96" t="str">
        <f aca="false">IF($B36=AG$2,"-",IF(COUNTIF(CORRIDA!$M:$M,$B36&amp;" d. "&amp;AG$2)=0,"",COUNTIF(CORRIDA!$M:$M,$B36&amp;" d. "&amp;AG$2)))</f>
        <v/>
      </c>
      <c r="AH36" s="96" t="str">
        <f aca="false">IF($B36=AH$2,"-",IF(COUNTIF(CORRIDA!$M:$M,$B36&amp;" d. "&amp;AH$2)=0,"",COUNTIF(CORRIDA!$M:$M,$B36&amp;" d. "&amp;AH$2)))</f>
        <v/>
      </c>
      <c r="AI36" s="96" t="str">
        <f aca="false">IF($B36=AI$2,"-",IF(COUNTIF(CORRIDA!$M:$M,$B36&amp;" d. "&amp;AI$2)=0,"",COUNTIF(CORRIDA!$M:$M,$B36&amp;" d. "&amp;AI$2)))</f>
        <v/>
      </c>
      <c r="AJ36" s="96" t="str">
        <f aca="false">IF($B36=AJ$2,"-",IF(COUNTIF(CORRIDA!$M:$M,$B36&amp;" d. "&amp;AJ$2)=0,"",COUNTIF(CORRIDA!$M:$M,$B36&amp;" d. "&amp;AJ$2)))</f>
        <v>-</v>
      </c>
      <c r="AK36" s="96" t="str">
        <f aca="false">IF($B36=AK$2,"-",IF(COUNTIF(CORRIDA!$M:$M,$B36&amp;" d. "&amp;AK$2)=0,"",COUNTIF(CORRIDA!$M:$M,$B36&amp;" d. "&amp;AK$2)))</f>
        <v/>
      </c>
      <c r="AL36" s="96" t="str">
        <f aca="false">IF($B36=AL$2,"-",IF(COUNTIF(CORRIDA!$M:$M,$B36&amp;" d. "&amp;AL$2)=0,"",COUNTIF(CORRIDA!$M:$M,$B36&amp;" d. "&amp;AL$2)))</f>
        <v/>
      </c>
      <c r="AM36" s="96" t="str">
        <f aca="false">IF($B36=AM$2,"-",IF(COUNTIF(CORRIDA!$M:$M,$B36&amp;" d. "&amp;AM$2)=0,"",COUNTIF(CORRIDA!$M:$M,$B36&amp;" d. "&amp;AM$2)))</f>
        <v/>
      </c>
      <c r="AN36" s="96" t="str">
        <f aca="false">IF($B36=AN$2,"-",IF(COUNTIF(CORRIDA!$M:$M,$B36&amp;" d. "&amp;AN$2)=0,"",COUNTIF(CORRIDA!$M:$M,$B36&amp;" d. "&amp;AN$2)))</f>
        <v/>
      </c>
      <c r="AO36" s="96" t="str">
        <f aca="false">IF($B36=AO$2,"-",IF(COUNTIF(CORRIDA!$M:$M,$B36&amp;" d. "&amp;AO$2)=0,"",COUNTIF(CORRIDA!$M:$M,$B36&amp;" d. "&amp;AO$2)))</f>
        <v/>
      </c>
      <c r="AP36" s="96" t="str">
        <f aca="false">IF($B36=AP$2,"-",IF(COUNTIF(CORRIDA!$M:$M,$B36&amp;" d. "&amp;AP$2)=0,"",COUNTIF(CORRIDA!$M:$M,$B36&amp;" d. "&amp;AP$2)))</f>
        <v/>
      </c>
      <c r="AQ36" s="96" t="str">
        <f aca="false">IF($B36=AQ$2,"-",IF(COUNTIF(CORRIDA!$M:$M,$B36&amp;" d. "&amp;AQ$2)=0,"",COUNTIF(CORRIDA!$M:$M,$B36&amp;" d. "&amp;AQ$2)))</f>
        <v/>
      </c>
      <c r="AR36" s="96" t="str">
        <f aca="false">IF($B36=AR$2,"-",IF(COUNTIF(CORRIDA!$M:$M,$B36&amp;" d. "&amp;AR$2)=0,"",COUNTIF(CORRIDA!$M:$M,$B36&amp;" d. "&amp;AR$2)))</f>
        <v/>
      </c>
      <c r="AS36" s="96" t="n">
        <f aca="false">IF($B36=AS$2,"-",IF(COUNTIF(CORRIDA!$M:$M,$B36&amp;" d. "&amp;AS$2)=0,"",COUNTIF(CORRIDA!$M:$M,$B36&amp;" d. "&amp;AS$2)))</f>
        <v>1</v>
      </c>
      <c r="AT36" s="96" t="str">
        <f aca="false">IF($B36=AT$2,"-",IF(COUNTIF(CORRIDA!$M:$M,$B36&amp;" d. "&amp;AT$2)=0,"",COUNTIF(CORRIDA!$M:$M,$B36&amp;" d. "&amp;AT$2)))</f>
        <v/>
      </c>
      <c r="AU36" s="96" t="str">
        <f aca="false">IF($B36=AU$2,"-",IF(COUNTIF(CORRIDA!$M:$M,$B36&amp;" d. "&amp;AU$2)=0,"",COUNTIF(CORRIDA!$M:$M,$B36&amp;" d. "&amp;AU$2)))</f>
        <v/>
      </c>
      <c r="AV36" s="96" t="n">
        <f aca="false">IF($B36=AV$2,"-",IF(COUNTIF(CORRIDA!$M:$M,$B36&amp;" d. "&amp;AV$2)=0,"",COUNTIF(CORRIDA!$M:$M,$B36&amp;" d. "&amp;AV$2)))</f>
        <v>1</v>
      </c>
      <c r="AW36" s="96" t="n">
        <f aca="false">IF($B36=AW$2,"-",IF(COUNTIF(CORRIDA!$M:$M,$B36&amp;" d. "&amp;AW$2)=0,"",COUNTIF(CORRIDA!$M:$M,$B36&amp;" d. "&amp;AW$2)))</f>
        <v>1</v>
      </c>
      <c r="AX36" s="96" t="n">
        <f aca="false">IF($B36=AX$2,"-",IF(COUNTIF(CORRIDA!$M:$M,$B36&amp;" d. "&amp;AX$2)=0,"",COUNTIF(CORRIDA!$M:$M,$B36&amp;" d. "&amp;AX$2)))</f>
        <v>1</v>
      </c>
      <c r="AY36" s="96" t="str">
        <f aca="false">IF($B36=AY$2,"-",IF(COUNTIF(CORRIDA!$M:$M,$B36&amp;" d. "&amp;AY$2)=0,"",COUNTIF(CORRIDA!$M:$M,$B36&amp;" d. "&amp;AY$2)))</f>
        <v/>
      </c>
      <c r="AZ36" s="96" t="str">
        <f aca="false">IF($B36=AZ$2,"-",IF(COUNTIF(CORRIDA!$M:$M,$B36&amp;" d. "&amp;AZ$2)=0,"",COUNTIF(CORRIDA!$M:$M,$B36&amp;" d. "&amp;AZ$2)))</f>
        <v/>
      </c>
      <c r="BA36" s="89" t="n">
        <f aca="false">SUM(C36:AZ36)</f>
        <v>14</v>
      </c>
      <c r="BE36" s="87" t="str">
        <f aca="false">B36</f>
        <v>Persio</v>
      </c>
      <c r="BF36" s="97" t="str">
        <f aca="false">IF($B36=BF$2,"-",IF(COUNTIF(CORRIDA!$M:$M,$B36&amp;" d. "&amp;BF$2)+COUNTIF(CORRIDA!$M:$M,BF$2&amp;" d. "&amp;$B36)=0,"",COUNTIF(CORRIDA!$M:$M,$B36&amp;" d. "&amp;BF$2)+COUNTIF(CORRIDA!$M:$M,BF$2&amp;" d. "&amp;$B36)))</f>
        <v/>
      </c>
      <c r="BG36" s="97" t="str">
        <f aca="false">IF($B36=BG$2,"-",IF(COUNTIF(CORRIDA!$M:$M,$B36&amp;" d. "&amp;BG$2)+COUNTIF(CORRIDA!$M:$M,BG$2&amp;" d. "&amp;$B36)=0,"",COUNTIF(CORRIDA!$M:$M,$B36&amp;" d. "&amp;BG$2)+COUNTIF(CORRIDA!$M:$M,BG$2&amp;" d. "&amp;$B36)))</f>
        <v/>
      </c>
      <c r="BH36" s="97" t="str">
        <f aca="false">IF($B36=BH$2,"-",IF(COUNTIF(CORRIDA!$M:$M,$B36&amp;" d. "&amp;BH$2)+COUNTIF(CORRIDA!$M:$M,BH$2&amp;" d. "&amp;$B36)=0,"",COUNTIF(CORRIDA!$M:$M,$B36&amp;" d. "&amp;BH$2)+COUNTIF(CORRIDA!$M:$M,BH$2&amp;" d. "&amp;$B36)))</f>
        <v/>
      </c>
      <c r="BI36" s="97" t="n">
        <f aca="false">IF($B36=BI$2,"-",IF(COUNTIF(CORRIDA!$M:$M,$B36&amp;" d. "&amp;BI$2)+COUNTIF(CORRIDA!$M:$M,BI$2&amp;" d. "&amp;$B36)=0,"",COUNTIF(CORRIDA!$M:$M,$B36&amp;" d. "&amp;BI$2)+COUNTIF(CORRIDA!$M:$M,BI$2&amp;" d. "&amp;$B36)))</f>
        <v>5</v>
      </c>
      <c r="BJ36" s="97" t="n">
        <f aca="false">IF($B36=BJ$2,"-",IF(COUNTIF(CORRIDA!$M:$M,$B36&amp;" d. "&amp;BJ$2)+COUNTIF(CORRIDA!$M:$M,BJ$2&amp;" d. "&amp;$B36)=0,"",COUNTIF(CORRIDA!$M:$M,$B36&amp;" d. "&amp;BJ$2)+COUNTIF(CORRIDA!$M:$M,BJ$2&amp;" d. "&amp;$B36)))</f>
        <v>1</v>
      </c>
      <c r="BK36" s="97" t="str">
        <f aca="false">IF($B36=BK$2,"-",IF(COUNTIF(CORRIDA!$M:$M,$B36&amp;" d. "&amp;BK$2)+COUNTIF(CORRIDA!$M:$M,BK$2&amp;" d. "&amp;$B36)=0,"",COUNTIF(CORRIDA!$M:$M,$B36&amp;" d. "&amp;BK$2)+COUNTIF(CORRIDA!$M:$M,BK$2&amp;" d. "&amp;$B36)))</f>
        <v/>
      </c>
      <c r="BL36" s="97" t="str">
        <f aca="false">IF($B36=BL$2,"-",IF(COUNTIF(CORRIDA!$M:$M,$B36&amp;" d. "&amp;BL$2)+COUNTIF(CORRIDA!$M:$M,BL$2&amp;" d. "&amp;$B36)=0,"",COUNTIF(CORRIDA!$M:$M,$B36&amp;" d. "&amp;BL$2)+COUNTIF(CORRIDA!$M:$M,BL$2&amp;" d. "&amp;$B36)))</f>
        <v/>
      </c>
      <c r="BM36" s="97" t="str">
        <f aca="false">IF($B36=BM$2,"-",IF(COUNTIF(CORRIDA!$M:$M,$B36&amp;" d. "&amp;BM$2)+COUNTIF(CORRIDA!$M:$M,BM$2&amp;" d. "&amp;$B36)=0,"",COUNTIF(CORRIDA!$M:$M,$B36&amp;" d. "&amp;BM$2)+COUNTIF(CORRIDA!$M:$M,BM$2&amp;" d. "&amp;$B36)))</f>
        <v/>
      </c>
      <c r="BN36" s="97" t="str">
        <f aca="false">IF($B36=BN$2,"-",IF(COUNTIF(CORRIDA!$M:$M,$B36&amp;" d. "&amp;BN$2)+COUNTIF(CORRIDA!$M:$M,BN$2&amp;" d. "&amp;$B36)=0,"",COUNTIF(CORRIDA!$M:$M,$B36&amp;" d. "&amp;BN$2)+COUNTIF(CORRIDA!$M:$M,BN$2&amp;" d. "&amp;$B36)))</f>
        <v/>
      </c>
      <c r="BO36" s="97" t="str">
        <f aca="false">IF($B36=BO$2,"-",IF(COUNTIF(CORRIDA!$M:$M,$B36&amp;" d. "&amp;BO$2)+COUNTIF(CORRIDA!$M:$M,BO$2&amp;" d. "&amp;$B36)=0,"",COUNTIF(CORRIDA!$M:$M,$B36&amp;" d. "&amp;BO$2)+COUNTIF(CORRIDA!$M:$M,BO$2&amp;" d. "&amp;$B36)))</f>
        <v/>
      </c>
      <c r="BP36" s="97" t="n">
        <f aca="false">IF($B36=BP$2,"-",IF(COUNTIF(CORRIDA!$M:$M,$B36&amp;" d. "&amp;BP$2)+COUNTIF(CORRIDA!$M:$M,BP$2&amp;" d. "&amp;$B36)=0,"",COUNTIF(CORRIDA!$M:$M,$B36&amp;" d. "&amp;BP$2)+COUNTIF(CORRIDA!$M:$M,BP$2&amp;" d. "&amp;$B36)))</f>
        <v>2</v>
      </c>
      <c r="BQ36" s="97" t="n">
        <f aca="false">IF($B36=BQ$2,"-",IF(COUNTIF(CORRIDA!$M:$M,$B36&amp;" d. "&amp;BQ$2)+COUNTIF(CORRIDA!$M:$M,BQ$2&amp;" d. "&amp;$B36)=0,"",COUNTIF(CORRIDA!$M:$M,$B36&amp;" d. "&amp;BQ$2)+COUNTIF(CORRIDA!$M:$M,BQ$2&amp;" d. "&amp;$B36)))</f>
        <v>1</v>
      </c>
      <c r="BR36" s="97" t="n">
        <f aca="false">IF($B36=BR$2,"-",IF(COUNTIF(CORRIDA!$M:$M,$B36&amp;" d. "&amp;BR$2)+COUNTIF(CORRIDA!$M:$M,BR$2&amp;" d. "&amp;$B36)=0,"",COUNTIF(CORRIDA!$M:$M,$B36&amp;" d. "&amp;BR$2)+COUNTIF(CORRIDA!$M:$M,BR$2&amp;" d. "&amp;$B36)))</f>
        <v>1</v>
      </c>
      <c r="BS36" s="97" t="str">
        <f aca="false">IF($B36=BS$2,"-",IF(COUNTIF(CORRIDA!$M:$M,$B36&amp;" d. "&amp;BS$2)+COUNTIF(CORRIDA!$M:$M,BS$2&amp;" d. "&amp;$B36)=0,"",COUNTIF(CORRIDA!$M:$M,$B36&amp;" d. "&amp;BS$2)+COUNTIF(CORRIDA!$M:$M,BS$2&amp;" d. "&amp;$B36)))</f>
        <v/>
      </c>
      <c r="BT36" s="97" t="n">
        <f aca="false">IF($B36=BT$2,"-",IF(COUNTIF(CORRIDA!$M:$M,$B36&amp;" d. "&amp;BT$2)+COUNTIF(CORRIDA!$M:$M,BT$2&amp;" d. "&amp;$B36)=0,"",COUNTIF(CORRIDA!$M:$M,$B36&amp;" d. "&amp;BT$2)+COUNTIF(CORRIDA!$M:$M,BT$2&amp;" d. "&amp;$B36)))</f>
        <v>1</v>
      </c>
      <c r="BU36" s="97" t="str">
        <f aca="false">IF($B36=BU$2,"-",IF(COUNTIF(CORRIDA!$M:$M,$B36&amp;" d. "&amp;BU$2)+COUNTIF(CORRIDA!$M:$M,BU$2&amp;" d. "&amp;$B36)=0,"",COUNTIF(CORRIDA!$M:$M,$B36&amp;" d. "&amp;BU$2)+COUNTIF(CORRIDA!$M:$M,BU$2&amp;" d. "&amp;$B36)))</f>
        <v/>
      </c>
      <c r="BV36" s="97" t="str">
        <f aca="false">IF($B36=BV$2,"-",IF(COUNTIF(CORRIDA!$M:$M,$B36&amp;" d. "&amp;BV$2)+COUNTIF(CORRIDA!$M:$M,BV$2&amp;" d. "&amp;$B36)=0,"",COUNTIF(CORRIDA!$M:$M,$B36&amp;" d. "&amp;BV$2)+COUNTIF(CORRIDA!$M:$M,BV$2&amp;" d. "&amp;$B36)))</f>
        <v/>
      </c>
      <c r="BW36" s="97" t="str">
        <f aca="false">IF($B36=BW$2,"-",IF(COUNTIF(CORRIDA!$M:$M,$B36&amp;" d. "&amp;BW$2)+COUNTIF(CORRIDA!$M:$M,BW$2&amp;" d. "&amp;$B36)=0,"",COUNTIF(CORRIDA!$M:$M,$B36&amp;" d. "&amp;BW$2)+COUNTIF(CORRIDA!$M:$M,BW$2&amp;" d. "&amp;$B36)))</f>
        <v/>
      </c>
      <c r="BX36" s="97" t="str">
        <f aca="false">IF($B36=BX$2,"-",IF(COUNTIF(CORRIDA!$M:$M,$B36&amp;" d. "&amp;BX$2)+COUNTIF(CORRIDA!$M:$M,BX$2&amp;" d. "&amp;$B36)=0,"",COUNTIF(CORRIDA!$M:$M,$B36&amp;" d. "&amp;BX$2)+COUNTIF(CORRIDA!$M:$M,BX$2&amp;" d. "&amp;$B36)))</f>
        <v/>
      </c>
      <c r="BY36" s="97" t="str">
        <f aca="false">IF($B36=BY$2,"-",IF(COUNTIF(CORRIDA!$M:$M,$B36&amp;" d. "&amp;BY$2)+COUNTIF(CORRIDA!$M:$M,BY$2&amp;" d. "&amp;$B36)=0,"",COUNTIF(CORRIDA!$M:$M,$B36&amp;" d. "&amp;BY$2)+COUNTIF(CORRIDA!$M:$M,BY$2&amp;" d. "&amp;$B36)))</f>
        <v/>
      </c>
      <c r="BZ36" s="97" t="str">
        <f aca="false">IF($B36=BZ$2,"-",IF(COUNTIF(CORRIDA!$M:$M,$B36&amp;" d. "&amp;BZ$2)+COUNTIF(CORRIDA!$M:$M,BZ$2&amp;" d. "&amp;$B36)=0,"",COUNTIF(CORRIDA!$M:$M,$B36&amp;" d. "&amp;BZ$2)+COUNTIF(CORRIDA!$M:$M,BZ$2&amp;" d. "&amp;$B36)))</f>
        <v/>
      </c>
      <c r="CA36" s="97" t="n">
        <f aca="false">IF($B36=CA$2,"-",IF(COUNTIF(CORRIDA!$M:$M,$B36&amp;" d. "&amp;CA$2)+COUNTIF(CORRIDA!$M:$M,CA$2&amp;" d. "&amp;$B36)=0,"",COUNTIF(CORRIDA!$M:$M,$B36&amp;" d. "&amp;CA$2)+COUNTIF(CORRIDA!$M:$M,CA$2&amp;" d. "&amp;$B36)))</f>
        <v>2</v>
      </c>
      <c r="CB36" s="97" t="str">
        <f aca="false">IF($B36=CB$2,"-",IF(COUNTIF(CORRIDA!$M:$M,$B36&amp;" d. "&amp;CB$2)+COUNTIF(CORRIDA!$M:$M,CB$2&amp;" d. "&amp;$B36)=0,"",COUNTIF(CORRIDA!$M:$M,$B36&amp;" d. "&amp;CB$2)+COUNTIF(CORRIDA!$M:$M,CB$2&amp;" d. "&amp;$B36)))</f>
        <v/>
      </c>
      <c r="CC36" s="97" t="str">
        <f aca="false">IF($B36=CC$2,"-",IF(COUNTIF(CORRIDA!$M:$M,$B36&amp;" d. "&amp;CC$2)+COUNTIF(CORRIDA!$M:$M,CC$2&amp;" d. "&amp;$B36)=0,"",COUNTIF(CORRIDA!$M:$M,$B36&amp;" d. "&amp;CC$2)+COUNTIF(CORRIDA!$M:$M,CC$2&amp;" d. "&amp;$B36)))</f>
        <v/>
      </c>
      <c r="CD36" s="97" t="str">
        <f aca="false">IF($B36=CD$2,"-",IF(COUNTIF(CORRIDA!$M:$M,$B36&amp;" d. "&amp;CD$2)+COUNTIF(CORRIDA!$M:$M,CD$2&amp;" d. "&amp;$B36)=0,"",COUNTIF(CORRIDA!$M:$M,$B36&amp;" d. "&amp;CD$2)+COUNTIF(CORRIDA!$M:$M,CD$2&amp;" d. "&amp;$B36)))</f>
        <v/>
      </c>
      <c r="CE36" s="97" t="str">
        <f aca="false">IF($B36=CE$2,"-",IF(COUNTIF(CORRIDA!$M:$M,$B36&amp;" d. "&amp;CE$2)+COUNTIF(CORRIDA!$M:$M,CE$2&amp;" d. "&amp;$B36)=0,"",COUNTIF(CORRIDA!$M:$M,$B36&amp;" d. "&amp;CE$2)+COUNTIF(CORRIDA!$M:$M,CE$2&amp;" d. "&amp;$B36)))</f>
        <v/>
      </c>
      <c r="CF36" s="97" t="str">
        <f aca="false">IF($B36=CF$2,"-",IF(COUNTIF(CORRIDA!$M:$M,$B36&amp;" d. "&amp;CF$2)+COUNTIF(CORRIDA!$M:$M,CF$2&amp;" d. "&amp;$B36)=0,"",COUNTIF(CORRIDA!$M:$M,$B36&amp;" d. "&amp;CF$2)+COUNTIF(CORRIDA!$M:$M,CF$2&amp;" d. "&amp;$B36)))</f>
        <v/>
      </c>
      <c r="CG36" s="97" t="str">
        <f aca="false">IF($B36=CG$2,"-",IF(COUNTIF(CORRIDA!$M:$M,$B36&amp;" d. "&amp;CG$2)+COUNTIF(CORRIDA!$M:$M,CG$2&amp;" d. "&amp;$B36)=0,"",COUNTIF(CORRIDA!$M:$M,$B36&amp;" d. "&amp;CG$2)+COUNTIF(CORRIDA!$M:$M,CG$2&amp;" d. "&amp;$B36)))</f>
        <v/>
      </c>
      <c r="CH36" s="97" t="str">
        <f aca="false">IF($B36=CH$2,"-",IF(COUNTIF(CORRIDA!$M:$M,$B36&amp;" d. "&amp;CH$2)+COUNTIF(CORRIDA!$M:$M,CH$2&amp;" d. "&amp;$B36)=0,"",COUNTIF(CORRIDA!$M:$M,$B36&amp;" d. "&amp;CH$2)+COUNTIF(CORRIDA!$M:$M,CH$2&amp;" d. "&amp;$B36)))</f>
        <v/>
      </c>
      <c r="CI36" s="97" t="str">
        <f aca="false">IF($B36=CI$2,"-",IF(COUNTIF(CORRIDA!$M:$M,$B36&amp;" d. "&amp;CI$2)+COUNTIF(CORRIDA!$M:$M,CI$2&amp;" d. "&amp;$B36)=0,"",COUNTIF(CORRIDA!$M:$M,$B36&amp;" d. "&amp;CI$2)+COUNTIF(CORRIDA!$M:$M,CI$2&amp;" d. "&amp;$B36)))</f>
        <v/>
      </c>
      <c r="CJ36" s="97" t="str">
        <f aca="false">IF($B36=CJ$2,"-",IF(COUNTIF(CORRIDA!$M:$M,$B36&amp;" d. "&amp;CJ$2)+COUNTIF(CORRIDA!$M:$M,CJ$2&amp;" d. "&amp;$B36)=0,"",COUNTIF(CORRIDA!$M:$M,$B36&amp;" d. "&amp;CJ$2)+COUNTIF(CORRIDA!$M:$M,CJ$2&amp;" d. "&amp;$B36)))</f>
        <v/>
      </c>
      <c r="CK36" s="97" t="str">
        <f aca="false">IF($B36=CK$2,"-",IF(COUNTIF(CORRIDA!$M:$M,$B36&amp;" d. "&amp;CK$2)+COUNTIF(CORRIDA!$M:$M,CK$2&amp;" d. "&amp;$B36)=0,"",COUNTIF(CORRIDA!$M:$M,$B36&amp;" d. "&amp;CK$2)+COUNTIF(CORRIDA!$M:$M,CK$2&amp;" d. "&amp;$B36)))</f>
        <v/>
      </c>
      <c r="CL36" s="97" t="str">
        <f aca="false">IF($B36=CL$2,"-",IF(COUNTIF(CORRIDA!$M:$M,$B36&amp;" d. "&amp;CL$2)+COUNTIF(CORRIDA!$M:$M,CL$2&amp;" d. "&amp;$B36)=0,"",COUNTIF(CORRIDA!$M:$M,$B36&amp;" d. "&amp;CL$2)+COUNTIF(CORRIDA!$M:$M,CL$2&amp;" d. "&amp;$B36)))</f>
        <v/>
      </c>
      <c r="CM36" s="97" t="str">
        <f aca="false">IF($B36=CM$2,"-",IF(COUNTIF(CORRIDA!$M:$M,$B36&amp;" d. "&amp;CM$2)+COUNTIF(CORRIDA!$M:$M,CM$2&amp;" d. "&amp;$B36)=0,"",COUNTIF(CORRIDA!$M:$M,$B36&amp;" d. "&amp;CM$2)+COUNTIF(CORRIDA!$M:$M,CM$2&amp;" d. "&amp;$B36)))</f>
        <v>-</v>
      </c>
      <c r="CN36" s="97" t="str">
        <f aca="false">IF($B36=CN$2,"-",IF(COUNTIF(CORRIDA!$M:$M,$B36&amp;" d. "&amp;CN$2)+COUNTIF(CORRIDA!$M:$M,CN$2&amp;" d. "&amp;$B36)=0,"",COUNTIF(CORRIDA!$M:$M,$B36&amp;" d. "&amp;CN$2)+COUNTIF(CORRIDA!$M:$M,CN$2&amp;" d. "&amp;$B36)))</f>
        <v/>
      </c>
      <c r="CO36" s="97" t="str">
        <f aca="false">IF($B36=CO$2,"-",IF(COUNTIF(CORRIDA!$M:$M,$B36&amp;" d. "&amp;CO$2)+COUNTIF(CORRIDA!$M:$M,CO$2&amp;" d. "&amp;$B36)=0,"",COUNTIF(CORRIDA!$M:$M,$B36&amp;" d. "&amp;CO$2)+COUNTIF(CORRIDA!$M:$M,CO$2&amp;" d. "&amp;$B36)))</f>
        <v/>
      </c>
      <c r="CP36" s="97" t="str">
        <f aca="false">IF($B36=CP$2,"-",IF(COUNTIF(CORRIDA!$M:$M,$B36&amp;" d. "&amp;CP$2)+COUNTIF(CORRIDA!$M:$M,CP$2&amp;" d. "&amp;$B36)=0,"",COUNTIF(CORRIDA!$M:$M,$B36&amp;" d. "&amp;CP$2)+COUNTIF(CORRIDA!$M:$M,CP$2&amp;" d. "&amp;$B36)))</f>
        <v/>
      </c>
      <c r="CQ36" s="97" t="str">
        <f aca="false">IF($B36=CQ$2,"-",IF(COUNTIF(CORRIDA!$M:$M,$B36&amp;" d. "&amp;CQ$2)+COUNTIF(CORRIDA!$M:$M,CQ$2&amp;" d. "&amp;$B36)=0,"",COUNTIF(CORRIDA!$M:$M,$B36&amp;" d. "&amp;CQ$2)+COUNTIF(CORRIDA!$M:$M,CQ$2&amp;" d. "&amp;$B36)))</f>
        <v/>
      </c>
      <c r="CR36" s="97" t="n">
        <f aca="false">IF($B36=CR$2,"-",IF(COUNTIF(CORRIDA!$M:$M,$B36&amp;" d. "&amp;CR$2)+COUNTIF(CORRIDA!$M:$M,CR$2&amp;" d. "&amp;$B36)=0,"",COUNTIF(CORRIDA!$M:$M,$B36&amp;" d. "&amp;CR$2)+COUNTIF(CORRIDA!$M:$M,CR$2&amp;" d. "&amp;$B36)))</f>
        <v>1</v>
      </c>
      <c r="CS36" s="97" t="str">
        <f aca="false">IF($B36=CS$2,"-",IF(COUNTIF(CORRIDA!$M:$M,$B36&amp;" d. "&amp;CS$2)+COUNTIF(CORRIDA!$M:$M,CS$2&amp;" d. "&amp;$B36)=0,"",COUNTIF(CORRIDA!$M:$M,$B36&amp;" d. "&amp;CS$2)+COUNTIF(CORRIDA!$M:$M,CS$2&amp;" d. "&amp;$B36)))</f>
        <v/>
      </c>
      <c r="CT36" s="97" t="str">
        <f aca="false">IF($B36=CT$2,"-",IF(COUNTIF(CORRIDA!$M:$M,$B36&amp;" d. "&amp;CT$2)+COUNTIF(CORRIDA!$M:$M,CT$2&amp;" d. "&amp;$B36)=0,"",COUNTIF(CORRIDA!$M:$M,$B36&amp;" d. "&amp;CT$2)+COUNTIF(CORRIDA!$M:$M,CT$2&amp;" d. "&amp;$B36)))</f>
        <v/>
      </c>
      <c r="CU36" s="97" t="str">
        <f aca="false">IF($B36=CU$2,"-",IF(COUNTIF(CORRIDA!$M:$M,$B36&amp;" d. "&amp;CU$2)+COUNTIF(CORRIDA!$M:$M,CU$2&amp;" d. "&amp;$B36)=0,"",COUNTIF(CORRIDA!$M:$M,$B36&amp;" d. "&amp;CU$2)+COUNTIF(CORRIDA!$M:$M,CU$2&amp;" d. "&amp;$B36)))</f>
        <v/>
      </c>
      <c r="CV36" s="97" t="n">
        <f aca="false">IF($B36=CV$2,"-",IF(COUNTIF(CORRIDA!$M:$M,$B36&amp;" d. "&amp;CV$2)+COUNTIF(CORRIDA!$M:$M,CV$2&amp;" d. "&amp;$B36)=0,"",COUNTIF(CORRIDA!$M:$M,$B36&amp;" d. "&amp;CV$2)+COUNTIF(CORRIDA!$M:$M,CV$2&amp;" d. "&amp;$B36)))</f>
        <v>1</v>
      </c>
      <c r="CW36" s="97" t="str">
        <f aca="false">IF($B36=CW$2,"-",IF(COUNTIF(CORRIDA!$M:$M,$B36&amp;" d. "&amp;CW$2)+COUNTIF(CORRIDA!$M:$M,CW$2&amp;" d. "&amp;$B36)=0,"",COUNTIF(CORRIDA!$M:$M,$B36&amp;" d. "&amp;CW$2)+COUNTIF(CORRIDA!$M:$M,CW$2&amp;" d. "&amp;$B36)))</f>
        <v/>
      </c>
      <c r="CX36" s="97" t="str">
        <f aca="false">IF($B36=CX$2,"-",IF(COUNTIF(CORRIDA!$M:$M,$B36&amp;" d. "&amp;CX$2)+COUNTIF(CORRIDA!$M:$M,CX$2&amp;" d. "&amp;$B36)=0,"",COUNTIF(CORRIDA!$M:$M,$B36&amp;" d. "&amp;CX$2)+COUNTIF(CORRIDA!$M:$M,CX$2&amp;" d. "&amp;$B36)))</f>
        <v/>
      </c>
      <c r="CY36" s="97" t="n">
        <f aca="false">IF($B36=CY$2,"-",IF(COUNTIF(CORRIDA!$M:$M,$B36&amp;" d. "&amp;CY$2)+COUNTIF(CORRIDA!$M:$M,CY$2&amp;" d. "&amp;$B36)=0,"",COUNTIF(CORRIDA!$M:$M,$B36&amp;" d. "&amp;CY$2)+COUNTIF(CORRIDA!$M:$M,CY$2&amp;" d. "&amp;$B36)))</f>
        <v>1</v>
      </c>
      <c r="CZ36" s="97" t="n">
        <f aca="false">IF($B36=CZ$2,"-",IF(COUNTIF(CORRIDA!$M:$M,$B36&amp;" d. "&amp;CZ$2)+COUNTIF(CORRIDA!$M:$M,CZ$2&amp;" d. "&amp;$B36)=0,"",COUNTIF(CORRIDA!$M:$M,$B36&amp;" d. "&amp;CZ$2)+COUNTIF(CORRIDA!$M:$M,CZ$2&amp;" d. "&amp;$B36)))</f>
        <v>1</v>
      </c>
      <c r="DA36" s="97" t="n">
        <f aca="false">IF($B36=DA$2,"-",IF(COUNTIF(CORRIDA!$M:$M,$B36&amp;" d. "&amp;DA$2)+COUNTIF(CORRIDA!$M:$M,DA$2&amp;" d. "&amp;$B36)=0,"",COUNTIF(CORRIDA!$M:$M,$B36&amp;" d. "&amp;DA$2)+COUNTIF(CORRIDA!$M:$M,DA$2&amp;" d. "&amp;$B36)))</f>
        <v>1</v>
      </c>
      <c r="DB36" s="97" t="str">
        <f aca="false">IF($B36=DB$2,"-",IF(COUNTIF(CORRIDA!$M:$M,$B36&amp;" d. "&amp;DB$2)+COUNTIF(CORRIDA!$M:$M,DB$2&amp;" d. "&amp;$B36)=0,"",COUNTIF(CORRIDA!$M:$M,$B36&amp;" d. "&amp;DB$2)+COUNTIF(CORRIDA!$M:$M,DB$2&amp;" d. "&amp;$B36)))</f>
        <v/>
      </c>
      <c r="DC36" s="97" t="str">
        <f aca="false">IF($B36=DC$2,"-",IF(COUNTIF(CORRIDA!$M:$M,$B36&amp;" d. "&amp;DC$2)+COUNTIF(CORRIDA!$M:$M,DC$2&amp;" d. "&amp;$B36)=0,"",COUNTIF(CORRIDA!$M:$M,$B36&amp;" d. "&amp;DC$2)+COUNTIF(CORRIDA!$M:$M,DC$2&amp;" d. "&amp;$B36)))</f>
        <v/>
      </c>
      <c r="DD36" s="89" t="n">
        <f aca="false">SUM(BF36:DC36)</f>
        <v>18</v>
      </c>
      <c r="DE36" s="91" t="n">
        <f aca="false">COUNTIF(BF36:DC36,"&gt;0")</f>
        <v>12</v>
      </c>
      <c r="DF36" s="92" t="n">
        <f aca="false">IF(COUNTIF(BF36:DC36,"&gt;0")&lt;10,0,QUOTIENT(COUNTIF(BF36:DC36,"&gt;0"),5)*50)</f>
        <v>100</v>
      </c>
      <c r="DG36" s="93"/>
      <c r="DH36" s="87" t="str">
        <f aca="false">BE36</f>
        <v>Persio</v>
      </c>
      <c r="DI36" s="97" t="n">
        <f aca="false">IF($B36=DI$2,0,IF(COUNTIF(CORRIDA!$M:$M,$B36&amp;" d. "&amp;DI$2)+COUNTIF(CORRIDA!$M:$M,DI$2&amp;" d. "&amp;$B36)=0,0,COUNTIF(CORRIDA!$M:$M,$B36&amp;" d. "&amp;DI$2)+COUNTIF(CORRIDA!$M:$M,DI$2&amp;" d. "&amp;$B36)))</f>
        <v>0</v>
      </c>
      <c r="DJ36" s="97" t="n">
        <f aca="false">IF($B36=DJ$2,0,IF(COUNTIF(CORRIDA!$M:$M,$B36&amp;" d. "&amp;DJ$2)+COUNTIF(CORRIDA!$M:$M,DJ$2&amp;" d. "&amp;$B36)=0,0,COUNTIF(CORRIDA!$M:$M,$B36&amp;" d. "&amp;DJ$2)+COUNTIF(CORRIDA!$M:$M,DJ$2&amp;" d. "&amp;$B36)))</f>
        <v>0</v>
      </c>
      <c r="DK36" s="97" t="n">
        <f aca="false">IF($B36=DK$2,0,IF(COUNTIF(CORRIDA!$M:$M,$B36&amp;" d. "&amp;DK$2)+COUNTIF(CORRIDA!$M:$M,DK$2&amp;" d. "&amp;$B36)=0,0,COUNTIF(CORRIDA!$M:$M,$B36&amp;" d. "&amp;DK$2)+COUNTIF(CORRIDA!$M:$M,DK$2&amp;" d. "&amp;$B36)))</f>
        <v>0</v>
      </c>
      <c r="DL36" s="97" t="n">
        <f aca="false">IF($B36=DL$2,0,IF(COUNTIF(CORRIDA!$M:$M,$B36&amp;" d. "&amp;DL$2)+COUNTIF(CORRIDA!$M:$M,DL$2&amp;" d. "&amp;$B36)=0,0,COUNTIF(CORRIDA!$M:$M,$B36&amp;" d. "&amp;DL$2)+COUNTIF(CORRIDA!$M:$M,DL$2&amp;" d. "&amp;$B36)))</f>
        <v>5</v>
      </c>
      <c r="DM36" s="97" t="n">
        <f aca="false">IF($B36=DM$2,0,IF(COUNTIF(CORRIDA!$M:$M,$B36&amp;" d. "&amp;DM$2)+COUNTIF(CORRIDA!$M:$M,DM$2&amp;" d. "&amp;$B36)=0,0,COUNTIF(CORRIDA!$M:$M,$B36&amp;" d. "&amp;DM$2)+COUNTIF(CORRIDA!$M:$M,DM$2&amp;" d. "&amp;$B36)))</f>
        <v>1</v>
      </c>
      <c r="DN36" s="97" t="n">
        <f aca="false">IF($B36=DN$2,0,IF(COUNTIF(CORRIDA!$M:$M,$B36&amp;" d. "&amp;DN$2)+COUNTIF(CORRIDA!$M:$M,DN$2&amp;" d. "&amp;$B36)=0,0,COUNTIF(CORRIDA!$M:$M,$B36&amp;" d. "&amp;DN$2)+COUNTIF(CORRIDA!$M:$M,DN$2&amp;" d. "&amp;$B36)))</f>
        <v>0</v>
      </c>
      <c r="DO36" s="97" t="n">
        <f aca="false">IF($B36=DO$2,0,IF(COUNTIF(CORRIDA!$M:$M,$B36&amp;" d. "&amp;DO$2)+COUNTIF(CORRIDA!$M:$M,DO$2&amp;" d. "&amp;$B36)=0,0,COUNTIF(CORRIDA!$M:$M,$B36&amp;" d. "&amp;DO$2)+COUNTIF(CORRIDA!$M:$M,DO$2&amp;" d. "&amp;$B36)))</f>
        <v>0</v>
      </c>
      <c r="DP36" s="97" t="n">
        <f aca="false">IF($B36=DP$2,0,IF(COUNTIF(CORRIDA!$M:$M,$B36&amp;" d. "&amp;DP$2)+COUNTIF(CORRIDA!$M:$M,DP$2&amp;" d. "&amp;$B36)=0,0,COUNTIF(CORRIDA!$M:$M,$B36&amp;" d. "&amp;DP$2)+COUNTIF(CORRIDA!$M:$M,DP$2&amp;" d. "&amp;$B36)))</f>
        <v>0</v>
      </c>
      <c r="DQ36" s="97" t="n">
        <f aca="false">IF($B36=DQ$2,0,IF(COUNTIF(CORRIDA!$M:$M,$B36&amp;" d. "&amp;DQ$2)+COUNTIF(CORRIDA!$M:$M,DQ$2&amp;" d. "&amp;$B36)=0,0,COUNTIF(CORRIDA!$M:$M,$B36&amp;" d. "&amp;DQ$2)+COUNTIF(CORRIDA!$M:$M,DQ$2&amp;" d. "&amp;$B36)))</f>
        <v>0</v>
      </c>
      <c r="DR36" s="97" t="n">
        <f aca="false">IF($B36=DR$2,0,IF(COUNTIF(CORRIDA!$M:$M,$B36&amp;" d. "&amp;DR$2)+COUNTIF(CORRIDA!$M:$M,DR$2&amp;" d. "&amp;$B36)=0,0,COUNTIF(CORRIDA!$M:$M,$B36&amp;" d. "&amp;DR$2)+COUNTIF(CORRIDA!$M:$M,DR$2&amp;" d. "&amp;$B36)))</f>
        <v>0</v>
      </c>
      <c r="DS36" s="97" t="n">
        <f aca="false">IF($B36=DS$2,0,IF(COUNTIF(CORRIDA!$M:$M,$B36&amp;" d. "&amp;DS$2)+COUNTIF(CORRIDA!$M:$M,DS$2&amp;" d. "&amp;$B36)=0,0,COUNTIF(CORRIDA!$M:$M,$B36&amp;" d. "&amp;DS$2)+COUNTIF(CORRIDA!$M:$M,DS$2&amp;" d. "&amp;$B36)))</f>
        <v>2</v>
      </c>
      <c r="DT36" s="97" t="n">
        <f aca="false">IF($B36=DT$2,0,IF(COUNTIF(CORRIDA!$M:$M,$B36&amp;" d. "&amp;DT$2)+COUNTIF(CORRIDA!$M:$M,DT$2&amp;" d. "&amp;$B36)=0,0,COUNTIF(CORRIDA!$M:$M,$B36&amp;" d. "&amp;DT$2)+COUNTIF(CORRIDA!$M:$M,DT$2&amp;" d. "&amp;$B36)))</f>
        <v>1</v>
      </c>
      <c r="DU36" s="97" t="n">
        <f aca="false">IF($B36=DU$2,0,IF(COUNTIF(CORRIDA!$M:$M,$B36&amp;" d. "&amp;DU$2)+COUNTIF(CORRIDA!$M:$M,DU$2&amp;" d. "&amp;$B36)=0,0,COUNTIF(CORRIDA!$M:$M,$B36&amp;" d. "&amp;DU$2)+COUNTIF(CORRIDA!$M:$M,DU$2&amp;" d. "&amp;$B36)))</f>
        <v>1</v>
      </c>
      <c r="DV36" s="97" t="n">
        <f aca="false">IF($B36=DV$2,0,IF(COUNTIF(CORRIDA!$M:$M,$B36&amp;" d. "&amp;DV$2)+COUNTIF(CORRIDA!$M:$M,DV$2&amp;" d. "&amp;$B36)=0,0,COUNTIF(CORRIDA!$M:$M,$B36&amp;" d. "&amp;DV$2)+COUNTIF(CORRIDA!$M:$M,DV$2&amp;" d. "&amp;$B36)))</f>
        <v>0</v>
      </c>
      <c r="DW36" s="97" t="n">
        <f aca="false">IF($B36=DW$2,0,IF(COUNTIF(CORRIDA!$M:$M,$B36&amp;" d. "&amp;DW$2)+COUNTIF(CORRIDA!$M:$M,DW$2&amp;" d. "&amp;$B36)=0,0,COUNTIF(CORRIDA!$M:$M,$B36&amp;" d. "&amp;DW$2)+COUNTIF(CORRIDA!$M:$M,DW$2&amp;" d. "&amp;$B36)))</f>
        <v>1</v>
      </c>
      <c r="DX36" s="97" t="n">
        <f aca="false">IF($B36=DX$2,0,IF(COUNTIF(CORRIDA!$M:$M,$B36&amp;" d. "&amp;DX$2)+COUNTIF(CORRIDA!$M:$M,DX$2&amp;" d. "&amp;$B36)=0,0,COUNTIF(CORRIDA!$M:$M,$B36&amp;" d. "&amp;DX$2)+COUNTIF(CORRIDA!$M:$M,DX$2&amp;" d. "&amp;$B36)))</f>
        <v>0</v>
      </c>
      <c r="DY36" s="97" t="n">
        <f aca="false">IF($B36=DY$2,0,IF(COUNTIF(CORRIDA!$M:$M,$B36&amp;" d. "&amp;DY$2)+COUNTIF(CORRIDA!$M:$M,DY$2&amp;" d. "&amp;$B36)=0,0,COUNTIF(CORRIDA!$M:$M,$B36&amp;" d. "&amp;DY$2)+COUNTIF(CORRIDA!$M:$M,DY$2&amp;" d. "&amp;$B36)))</f>
        <v>0</v>
      </c>
      <c r="DZ36" s="97" t="n">
        <f aca="false">IF($B36=DZ$2,0,IF(COUNTIF(CORRIDA!$M:$M,$B36&amp;" d. "&amp;DZ$2)+COUNTIF(CORRIDA!$M:$M,DZ$2&amp;" d. "&amp;$B36)=0,0,COUNTIF(CORRIDA!$M:$M,$B36&amp;" d. "&amp;DZ$2)+COUNTIF(CORRIDA!$M:$M,DZ$2&amp;" d. "&amp;$B36)))</f>
        <v>0</v>
      </c>
      <c r="EA36" s="97" t="n">
        <f aca="false">IF($B36=EA$2,0,IF(COUNTIF(CORRIDA!$M:$M,$B36&amp;" d. "&amp;EA$2)+COUNTIF(CORRIDA!$M:$M,EA$2&amp;" d. "&amp;$B36)=0,0,COUNTIF(CORRIDA!$M:$M,$B36&amp;" d. "&amp;EA$2)+COUNTIF(CORRIDA!$M:$M,EA$2&amp;" d. "&amp;$B36)))</f>
        <v>0</v>
      </c>
      <c r="EB36" s="97" t="n">
        <f aca="false">IF($B36=EB$2,0,IF(COUNTIF(CORRIDA!$M:$M,$B36&amp;" d. "&amp;EB$2)+COUNTIF(CORRIDA!$M:$M,EB$2&amp;" d. "&amp;$B36)=0,0,COUNTIF(CORRIDA!$M:$M,$B36&amp;" d. "&amp;EB$2)+COUNTIF(CORRIDA!$M:$M,EB$2&amp;" d. "&amp;$B36)))</f>
        <v>0</v>
      </c>
      <c r="EC36" s="97" t="n">
        <f aca="false">IF($B36=EC$2,0,IF(COUNTIF(CORRIDA!$M:$M,$B36&amp;" d. "&amp;EC$2)+COUNTIF(CORRIDA!$M:$M,EC$2&amp;" d. "&amp;$B36)=0,0,COUNTIF(CORRIDA!$M:$M,$B36&amp;" d. "&amp;EC$2)+COUNTIF(CORRIDA!$M:$M,EC$2&amp;" d. "&amp;$B36)))</f>
        <v>0</v>
      </c>
      <c r="ED36" s="97" t="n">
        <f aca="false">IF($B36=ED$2,0,IF(COUNTIF(CORRIDA!$M:$M,$B36&amp;" d. "&amp;ED$2)+COUNTIF(CORRIDA!$M:$M,ED$2&amp;" d. "&amp;$B36)=0,0,COUNTIF(CORRIDA!$M:$M,$B36&amp;" d. "&amp;ED$2)+COUNTIF(CORRIDA!$M:$M,ED$2&amp;" d. "&amp;$B36)))</f>
        <v>2</v>
      </c>
      <c r="EE36" s="97" t="n">
        <f aca="false">IF($B36=EE$2,0,IF(COUNTIF(CORRIDA!$M:$M,$B36&amp;" d. "&amp;EE$2)+COUNTIF(CORRIDA!$M:$M,EE$2&amp;" d. "&amp;$B36)=0,0,COUNTIF(CORRIDA!$M:$M,$B36&amp;" d. "&amp;EE$2)+COUNTIF(CORRIDA!$M:$M,EE$2&amp;" d. "&amp;$B36)))</f>
        <v>0</v>
      </c>
      <c r="EF36" s="97" t="n">
        <f aca="false">IF($B36=EF$2,0,IF(COUNTIF(CORRIDA!$M:$M,$B36&amp;" d. "&amp;EF$2)+COUNTIF(CORRIDA!$M:$M,EF$2&amp;" d. "&amp;$B36)=0,0,COUNTIF(CORRIDA!$M:$M,$B36&amp;" d. "&amp;EF$2)+COUNTIF(CORRIDA!$M:$M,EF$2&amp;" d. "&amp;$B36)))</f>
        <v>0</v>
      </c>
      <c r="EG36" s="97" t="n">
        <f aca="false">IF($B36=EG$2,0,IF(COUNTIF(CORRIDA!$M:$M,$B36&amp;" d. "&amp;EG$2)+COUNTIF(CORRIDA!$M:$M,EG$2&amp;" d. "&amp;$B36)=0,0,COUNTIF(CORRIDA!$M:$M,$B36&amp;" d. "&amp;EG$2)+COUNTIF(CORRIDA!$M:$M,EG$2&amp;" d. "&amp;$B36)))</f>
        <v>0</v>
      </c>
      <c r="EH36" s="97" t="n">
        <f aca="false">IF($B36=EH$2,0,IF(COUNTIF(CORRIDA!$M:$M,$B36&amp;" d. "&amp;EH$2)+COUNTIF(CORRIDA!$M:$M,EH$2&amp;" d. "&amp;$B36)=0,0,COUNTIF(CORRIDA!$M:$M,$B36&amp;" d. "&amp;EH$2)+COUNTIF(CORRIDA!$M:$M,EH$2&amp;" d. "&amp;$B36)))</f>
        <v>0</v>
      </c>
      <c r="EI36" s="97" t="n">
        <f aca="false">IF($B36=EI$2,0,IF(COUNTIF(CORRIDA!$M:$M,$B36&amp;" d. "&amp;EI$2)+COUNTIF(CORRIDA!$M:$M,EI$2&amp;" d. "&amp;$B36)=0,0,COUNTIF(CORRIDA!$M:$M,$B36&amp;" d. "&amp;EI$2)+COUNTIF(CORRIDA!$M:$M,EI$2&amp;" d. "&amp;$B36)))</f>
        <v>0</v>
      </c>
      <c r="EJ36" s="97" t="n">
        <f aca="false">IF($B36=EJ$2,0,IF(COUNTIF(CORRIDA!$M:$M,$B36&amp;" d. "&amp;EJ$2)+COUNTIF(CORRIDA!$M:$M,EJ$2&amp;" d. "&amp;$B36)=0,0,COUNTIF(CORRIDA!$M:$M,$B36&amp;" d. "&amp;EJ$2)+COUNTIF(CORRIDA!$M:$M,EJ$2&amp;" d. "&amp;$B36)))</f>
        <v>0</v>
      </c>
      <c r="EK36" s="97" t="n">
        <f aca="false">IF($B36=EK$2,0,IF(COUNTIF(CORRIDA!$M:$M,$B36&amp;" d. "&amp;EK$2)+COUNTIF(CORRIDA!$M:$M,EK$2&amp;" d. "&amp;$B36)=0,0,COUNTIF(CORRIDA!$M:$M,$B36&amp;" d. "&amp;EK$2)+COUNTIF(CORRIDA!$M:$M,EK$2&amp;" d. "&amp;$B36)))</f>
        <v>0</v>
      </c>
      <c r="EL36" s="97" t="n">
        <f aca="false">IF($B36=EL$2,0,IF(COUNTIF(CORRIDA!$M:$M,$B36&amp;" d. "&amp;EL$2)+COUNTIF(CORRIDA!$M:$M,EL$2&amp;" d. "&amp;$B36)=0,0,COUNTIF(CORRIDA!$M:$M,$B36&amp;" d. "&amp;EL$2)+COUNTIF(CORRIDA!$M:$M,EL$2&amp;" d. "&amp;$B36)))</f>
        <v>0</v>
      </c>
      <c r="EM36" s="97" t="n">
        <f aca="false">IF($B36=EM$2,0,IF(COUNTIF(CORRIDA!$M:$M,$B36&amp;" d. "&amp;EM$2)+COUNTIF(CORRIDA!$M:$M,EM$2&amp;" d. "&amp;$B36)=0,0,COUNTIF(CORRIDA!$M:$M,$B36&amp;" d. "&amp;EM$2)+COUNTIF(CORRIDA!$M:$M,EM$2&amp;" d. "&amp;$B36)))</f>
        <v>0</v>
      </c>
      <c r="EN36" s="97" t="n">
        <f aca="false">IF($B36=EN$2,0,IF(COUNTIF(CORRIDA!$M:$M,$B36&amp;" d. "&amp;EN$2)+COUNTIF(CORRIDA!$M:$M,EN$2&amp;" d. "&amp;$B36)=0,0,COUNTIF(CORRIDA!$M:$M,$B36&amp;" d. "&amp;EN$2)+COUNTIF(CORRIDA!$M:$M,EN$2&amp;" d. "&amp;$B36)))</f>
        <v>0</v>
      </c>
      <c r="EO36" s="97" t="n">
        <f aca="false">IF($B36=EO$2,0,IF(COUNTIF(CORRIDA!$M:$M,$B36&amp;" d. "&amp;EO$2)+COUNTIF(CORRIDA!$M:$M,EO$2&amp;" d. "&amp;$B36)=0,0,COUNTIF(CORRIDA!$M:$M,$B36&amp;" d. "&amp;EO$2)+COUNTIF(CORRIDA!$M:$M,EO$2&amp;" d. "&amp;$B36)))</f>
        <v>0</v>
      </c>
      <c r="EP36" s="97" t="n">
        <f aca="false">IF($B36=EP$2,0,IF(COUNTIF(CORRIDA!$M:$M,$B36&amp;" d. "&amp;EP$2)+COUNTIF(CORRIDA!$M:$M,EP$2&amp;" d. "&amp;$B36)=0,0,COUNTIF(CORRIDA!$M:$M,$B36&amp;" d. "&amp;EP$2)+COUNTIF(CORRIDA!$M:$M,EP$2&amp;" d. "&amp;$B36)))</f>
        <v>0</v>
      </c>
      <c r="EQ36" s="97" t="n">
        <f aca="false">IF($B36=EQ$2,0,IF(COUNTIF(CORRIDA!$M:$M,$B36&amp;" d. "&amp;EQ$2)+COUNTIF(CORRIDA!$M:$M,EQ$2&amp;" d. "&amp;$B36)=0,0,COUNTIF(CORRIDA!$M:$M,$B36&amp;" d. "&amp;EQ$2)+COUNTIF(CORRIDA!$M:$M,EQ$2&amp;" d. "&amp;$B36)))</f>
        <v>0</v>
      </c>
      <c r="ER36" s="97" t="n">
        <f aca="false">IF($B36=ER$2,0,IF(COUNTIF(CORRIDA!$M:$M,$B36&amp;" d. "&amp;ER$2)+COUNTIF(CORRIDA!$M:$M,ER$2&amp;" d. "&amp;$B36)=0,0,COUNTIF(CORRIDA!$M:$M,$B36&amp;" d. "&amp;ER$2)+COUNTIF(CORRIDA!$M:$M,ER$2&amp;" d. "&amp;$B36)))</f>
        <v>0</v>
      </c>
      <c r="ES36" s="97" t="n">
        <f aca="false">IF($B36=ES$2,0,IF(COUNTIF(CORRIDA!$M:$M,$B36&amp;" d. "&amp;ES$2)+COUNTIF(CORRIDA!$M:$M,ES$2&amp;" d. "&amp;$B36)=0,0,COUNTIF(CORRIDA!$M:$M,$B36&amp;" d. "&amp;ES$2)+COUNTIF(CORRIDA!$M:$M,ES$2&amp;" d. "&amp;$B36)))</f>
        <v>0</v>
      </c>
      <c r="ET36" s="97" t="n">
        <f aca="false">IF($B36=ET$2,0,IF(COUNTIF(CORRIDA!$M:$M,$B36&amp;" d. "&amp;ET$2)+COUNTIF(CORRIDA!$M:$M,ET$2&amp;" d. "&amp;$B36)=0,0,COUNTIF(CORRIDA!$M:$M,$B36&amp;" d. "&amp;ET$2)+COUNTIF(CORRIDA!$M:$M,ET$2&amp;" d. "&amp;$B36)))</f>
        <v>0</v>
      </c>
      <c r="EU36" s="97" t="n">
        <f aca="false">IF($B36=EU$2,0,IF(COUNTIF(CORRIDA!$M:$M,$B36&amp;" d. "&amp;EU$2)+COUNTIF(CORRIDA!$M:$M,EU$2&amp;" d. "&amp;$B36)=0,0,COUNTIF(CORRIDA!$M:$M,$B36&amp;" d. "&amp;EU$2)+COUNTIF(CORRIDA!$M:$M,EU$2&amp;" d. "&amp;$B36)))</f>
        <v>1</v>
      </c>
      <c r="EV36" s="97" t="n">
        <f aca="false">IF($B36=EV$2,0,IF(COUNTIF(CORRIDA!$M:$M,$B36&amp;" d. "&amp;EV$2)+COUNTIF(CORRIDA!$M:$M,EV$2&amp;" d. "&amp;$B36)=0,0,COUNTIF(CORRIDA!$M:$M,$B36&amp;" d. "&amp;EV$2)+COUNTIF(CORRIDA!$M:$M,EV$2&amp;" d. "&amp;$B36)))</f>
        <v>0</v>
      </c>
      <c r="EW36" s="97" t="n">
        <f aca="false">IF($B36=EW$2,0,IF(COUNTIF(CORRIDA!$M:$M,$B36&amp;" d. "&amp;EW$2)+COUNTIF(CORRIDA!$M:$M,EW$2&amp;" d. "&amp;$B36)=0,0,COUNTIF(CORRIDA!$M:$M,$B36&amp;" d. "&amp;EW$2)+COUNTIF(CORRIDA!$M:$M,EW$2&amp;" d. "&amp;$B36)))</f>
        <v>0</v>
      </c>
      <c r="EX36" s="97" t="n">
        <f aca="false">IF($B36=EX$2,0,IF(COUNTIF(CORRIDA!$M:$M,$B36&amp;" d. "&amp;EX$2)+COUNTIF(CORRIDA!$M:$M,EX$2&amp;" d. "&amp;$B36)=0,0,COUNTIF(CORRIDA!$M:$M,$B36&amp;" d. "&amp;EX$2)+COUNTIF(CORRIDA!$M:$M,EX$2&amp;" d. "&amp;$B36)))</f>
        <v>0</v>
      </c>
      <c r="EY36" s="97" t="n">
        <f aca="false">IF($B36=EY$2,0,IF(COUNTIF(CORRIDA!$M:$M,$B36&amp;" d. "&amp;EY$2)+COUNTIF(CORRIDA!$M:$M,EY$2&amp;" d. "&amp;$B36)=0,0,COUNTIF(CORRIDA!$M:$M,$B36&amp;" d. "&amp;EY$2)+COUNTIF(CORRIDA!$M:$M,EY$2&amp;" d. "&amp;$B36)))</f>
        <v>1</v>
      </c>
      <c r="EZ36" s="97" t="n">
        <f aca="false">IF($B36=EZ$2,0,IF(COUNTIF(CORRIDA!$M:$M,$B36&amp;" d. "&amp;EZ$2)+COUNTIF(CORRIDA!$M:$M,EZ$2&amp;" d. "&amp;$B36)=0,0,COUNTIF(CORRIDA!$M:$M,$B36&amp;" d. "&amp;EZ$2)+COUNTIF(CORRIDA!$M:$M,EZ$2&amp;" d. "&amp;$B36)))</f>
        <v>0</v>
      </c>
      <c r="FA36" s="97" t="n">
        <f aca="false">IF($B36=FA$2,0,IF(COUNTIF(CORRIDA!$M:$M,$B36&amp;" d. "&amp;FA$2)+COUNTIF(CORRIDA!$M:$M,FA$2&amp;" d. "&amp;$B36)=0,0,COUNTIF(CORRIDA!$M:$M,$B36&amp;" d. "&amp;FA$2)+COUNTIF(CORRIDA!$M:$M,FA$2&amp;" d. "&amp;$B36)))</f>
        <v>0</v>
      </c>
      <c r="FB36" s="97" t="n">
        <f aca="false">IF($B36=FB$2,0,IF(COUNTIF(CORRIDA!$M:$M,$B36&amp;" d. "&amp;FB$2)+COUNTIF(CORRIDA!$M:$M,FB$2&amp;" d. "&amp;$B36)=0,0,COUNTIF(CORRIDA!$M:$M,$B36&amp;" d. "&amp;FB$2)+COUNTIF(CORRIDA!$M:$M,FB$2&amp;" d. "&amp;$B36)))</f>
        <v>1</v>
      </c>
      <c r="FC36" s="97" t="n">
        <f aca="false">IF($B36=FC$2,0,IF(COUNTIF(CORRIDA!$M:$M,$B36&amp;" d. "&amp;FC$2)+COUNTIF(CORRIDA!$M:$M,FC$2&amp;" d. "&amp;$B36)=0,0,COUNTIF(CORRIDA!$M:$M,$B36&amp;" d. "&amp;FC$2)+COUNTIF(CORRIDA!$M:$M,FC$2&amp;" d. "&amp;$B36)))</f>
        <v>1</v>
      </c>
      <c r="FD36" s="97" t="n">
        <f aca="false">IF($B36=FD$2,0,IF(COUNTIF(CORRIDA!$M:$M,$B36&amp;" d. "&amp;FD$2)+COUNTIF(CORRIDA!$M:$M,FD$2&amp;" d. "&amp;$B36)=0,0,COUNTIF(CORRIDA!$M:$M,$B36&amp;" d. "&amp;FD$2)+COUNTIF(CORRIDA!$M:$M,FD$2&amp;" d. "&amp;$B36)))</f>
        <v>1</v>
      </c>
      <c r="FE36" s="97" t="n">
        <f aca="false">IF($B36=FE$2,0,IF(COUNTIF(CORRIDA!$M:$M,$B36&amp;" d. "&amp;FE$2)+COUNTIF(CORRIDA!$M:$M,FE$2&amp;" d. "&amp;$B36)=0,0,COUNTIF(CORRIDA!$M:$M,$B36&amp;" d. "&amp;FE$2)+COUNTIF(CORRIDA!$M:$M,FE$2&amp;" d. "&amp;$B36)))</f>
        <v>0</v>
      </c>
      <c r="FF36" s="97" t="n">
        <f aca="false">IF($B36=FF$2,0,IF(COUNTIF(CORRIDA!$M:$M,$B36&amp;" d. "&amp;FF$2)+COUNTIF(CORRIDA!$M:$M,FF$2&amp;" d. "&amp;$B36)=0,0,COUNTIF(CORRIDA!$M:$M,$B36&amp;" d. "&amp;FF$2)+COUNTIF(CORRIDA!$M:$M,FF$2&amp;" d. "&amp;$B36)))</f>
        <v>0</v>
      </c>
      <c r="FG36" s="89" t="n">
        <f aca="false">SUM(DI36:EW36)</f>
        <v>14</v>
      </c>
      <c r="FH36" s="94"/>
      <c r="FI36" s="87" t="str">
        <f aca="false">BE36</f>
        <v>Persio</v>
      </c>
      <c r="FJ36" s="95" t="n">
        <f aca="false">COUNTIF(BF36:DC36,"&gt;0")</f>
        <v>12</v>
      </c>
      <c r="FK36" s="95" t="n">
        <f aca="false">AVERAGE(BF36:DC36)</f>
        <v>1.5</v>
      </c>
      <c r="FL36" s="95" t="n">
        <f aca="false">_xlfn.STDEV.P(BF36:DC36)</f>
        <v>1.1180339887499</v>
      </c>
    </row>
    <row r="37" customFormat="false" ht="12.75" hidden="false" customHeight="false" outlineLevel="0" collapsed="false">
      <c r="B37" s="87" t="str">
        <f aca="false">INTRO!B37</f>
        <v>Pinga</v>
      </c>
      <c r="C37" s="88" t="str">
        <f aca="false">IF($B37=C$2,"-",IF(COUNTIF(CORRIDA!$M:$M,$B37&amp;" d. "&amp;C$2)=0,"",COUNTIF(CORRIDA!$M:$M,$B37&amp;" d. "&amp;C$2)))</f>
        <v/>
      </c>
      <c r="D37" s="88" t="str">
        <f aca="false">IF($B37=D$2,"-",IF(COUNTIF(CORRIDA!$M:$M,$B37&amp;" d. "&amp;D$2)=0,"",COUNTIF(CORRIDA!$M:$M,$B37&amp;" d. "&amp;D$2)))</f>
        <v/>
      </c>
      <c r="E37" s="88" t="str">
        <f aca="false">IF($B37=E$2,"-",IF(COUNTIF(CORRIDA!$M:$M,$B37&amp;" d. "&amp;E$2)=0,"",COUNTIF(CORRIDA!$M:$M,$B37&amp;" d. "&amp;E$2)))</f>
        <v/>
      </c>
      <c r="F37" s="88" t="str">
        <f aca="false">IF($B37=F$2,"-",IF(COUNTIF(CORRIDA!$M:$M,$B37&amp;" d. "&amp;F$2)=0,"",COUNTIF(CORRIDA!$M:$M,$B37&amp;" d. "&amp;F$2)))</f>
        <v/>
      </c>
      <c r="G37" s="88" t="str">
        <f aca="false">IF($B37=G$2,"-",IF(COUNTIF(CORRIDA!$M:$M,$B37&amp;" d. "&amp;G$2)=0,"",COUNTIF(CORRIDA!$M:$M,$B37&amp;" d. "&amp;G$2)))</f>
        <v/>
      </c>
      <c r="H37" s="88" t="str">
        <f aca="false">IF($B37=H$2,"-",IF(COUNTIF(CORRIDA!$M:$M,$B37&amp;" d. "&amp;H$2)=0,"",COUNTIF(CORRIDA!$M:$M,$B37&amp;" d. "&amp;H$2)))</f>
        <v/>
      </c>
      <c r="I37" s="88" t="str">
        <f aca="false">IF($B37=I$2,"-",IF(COUNTIF(CORRIDA!$M:$M,$B37&amp;" d. "&amp;I$2)=0,"",COUNTIF(CORRIDA!$M:$M,$B37&amp;" d. "&amp;I$2)))</f>
        <v/>
      </c>
      <c r="J37" s="88" t="str">
        <f aca="false">IF($B37=J$2,"-",IF(COUNTIF(CORRIDA!$M:$M,$B37&amp;" d. "&amp;J$2)=0,"",COUNTIF(CORRIDA!$M:$M,$B37&amp;" d. "&amp;J$2)))</f>
        <v/>
      </c>
      <c r="K37" s="88" t="str">
        <f aca="false">IF($B37=K$2,"-",IF(COUNTIF(CORRIDA!$M:$M,$B37&amp;" d. "&amp;K$2)=0,"",COUNTIF(CORRIDA!$M:$M,$B37&amp;" d. "&amp;K$2)))</f>
        <v/>
      </c>
      <c r="L37" s="88" t="str">
        <f aca="false">IF($B37=L$2,"-",IF(COUNTIF(CORRIDA!$M:$M,$B37&amp;" d. "&amp;L$2)=0,"",COUNTIF(CORRIDA!$M:$M,$B37&amp;" d. "&amp;L$2)))</f>
        <v/>
      </c>
      <c r="M37" s="88" t="str">
        <f aca="false">IF($B37=M$2,"-",IF(COUNTIF(CORRIDA!$M:$M,$B37&amp;" d. "&amp;M$2)=0,"",COUNTIF(CORRIDA!$M:$M,$B37&amp;" d. "&amp;M$2)))</f>
        <v/>
      </c>
      <c r="N37" s="88" t="str">
        <f aca="false">IF($B37=N$2,"-",IF(COUNTIF(CORRIDA!$M:$M,$B37&amp;" d. "&amp;N$2)=0,"",COUNTIF(CORRIDA!$M:$M,$B37&amp;" d. "&amp;N$2)))</f>
        <v/>
      </c>
      <c r="O37" s="88" t="str">
        <f aca="false">IF($B37=O$2,"-",IF(COUNTIF(CORRIDA!$M:$M,$B37&amp;" d. "&amp;O$2)=0,"",COUNTIF(CORRIDA!$M:$M,$B37&amp;" d. "&amp;O$2)))</f>
        <v/>
      </c>
      <c r="P37" s="88" t="str">
        <f aca="false">IF($B37=P$2,"-",IF(COUNTIF(CORRIDA!$M:$M,$B37&amp;" d. "&amp;P$2)=0,"",COUNTIF(CORRIDA!$M:$M,$B37&amp;" d. "&amp;P$2)))</f>
        <v/>
      </c>
      <c r="Q37" s="88" t="str">
        <f aca="false">IF($B37=Q$2,"-",IF(COUNTIF(CORRIDA!$M:$M,$B37&amp;" d. "&amp;Q$2)=0,"",COUNTIF(CORRIDA!$M:$M,$B37&amp;" d. "&amp;Q$2)))</f>
        <v/>
      </c>
      <c r="R37" s="88" t="str">
        <f aca="false">IF($B37=R$2,"-",IF(COUNTIF(CORRIDA!$M:$M,$B37&amp;" d. "&amp;R$2)=0,"",COUNTIF(CORRIDA!$M:$M,$B37&amp;" d. "&amp;R$2)))</f>
        <v/>
      </c>
      <c r="S37" s="88" t="str">
        <f aca="false">IF($B37=S$2,"-",IF(COUNTIF(CORRIDA!$M:$M,$B37&amp;" d. "&amp;S$2)=0,"",COUNTIF(CORRIDA!$M:$M,$B37&amp;" d. "&amp;S$2)))</f>
        <v/>
      </c>
      <c r="T37" s="88" t="str">
        <f aca="false">IF($B37=T$2,"-",IF(COUNTIF(CORRIDA!$M:$M,$B37&amp;" d. "&amp;T$2)=0,"",COUNTIF(CORRIDA!$M:$M,$B37&amp;" d. "&amp;T$2)))</f>
        <v/>
      </c>
      <c r="U37" s="88" t="str">
        <f aca="false">IF($B37=U$2,"-",IF(COUNTIF(CORRIDA!$M:$M,$B37&amp;" d. "&amp;U$2)=0,"",COUNTIF(CORRIDA!$M:$M,$B37&amp;" d. "&amp;U$2)))</f>
        <v/>
      </c>
      <c r="V37" s="88" t="str">
        <f aca="false">IF($B37=V$2,"-",IF(COUNTIF(CORRIDA!$M:$M,$B37&amp;" d. "&amp;V$2)=0,"",COUNTIF(CORRIDA!$M:$M,$B37&amp;" d. "&amp;V$2)))</f>
        <v/>
      </c>
      <c r="W37" s="88" t="str">
        <f aca="false">IF($B37=W$2,"-",IF(COUNTIF(CORRIDA!$M:$M,$B37&amp;" d. "&amp;W$2)=0,"",COUNTIF(CORRIDA!$M:$M,$B37&amp;" d. "&amp;W$2)))</f>
        <v/>
      </c>
      <c r="X37" s="88" t="str">
        <f aca="false">IF($B37=X$2,"-",IF(COUNTIF(CORRIDA!$M:$M,$B37&amp;" d. "&amp;X$2)=0,"",COUNTIF(CORRIDA!$M:$M,$B37&amp;" d. "&amp;X$2)))</f>
        <v/>
      </c>
      <c r="Y37" s="88" t="str">
        <f aca="false">IF($B37=Y$2,"-",IF(COUNTIF(CORRIDA!$M:$M,$B37&amp;" d. "&amp;Y$2)=0,"",COUNTIF(CORRIDA!$M:$M,$B37&amp;" d. "&amp;Y$2)))</f>
        <v/>
      </c>
      <c r="Z37" s="88" t="str">
        <f aca="false">IF($B37=Z$2,"-",IF(COUNTIF(CORRIDA!$M:$M,$B37&amp;" d. "&amp;Z$2)=0,"",COUNTIF(CORRIDA!$M:$M,$B37&amp;" d. "&amp;Z$2)))</f>
        <v/>
      </c>
      <c r="AA37" s="88" t="str">
        <f aca="false">IF($B37=AA$2,"-",IF(COUNTIF(CORRIDA!$M:$M,$B37&amp;" d. "&amp;AA$2)=0,"",COUNTIF(CORRIDA!$M:$M,$B37&amp;" d. "&amp;AA$2)))</f>
        <v/>
      </c>
      <c r="AB37" s="88" t="str">
        <f aca="false">IF($B37=AB$2,"-",IF(COUNTIF(CORRIDA!$M:$M,$B37&amp;" d. "&amp;AB$2)=0,"",COUNTIF(CORRIDA!$M:$M,$B37&amp;" d. "&amp;AB$2)))</f>
        <v/>
      </c>
      <c r="AC37" s="88" t="str">
        <f aca="false">IF($B37=AC$2,"-",IF(COUNTIF(CORRIDA!$M:$M,$B37&amp;" d. "&amp;AC$2)=0,"",COUNTIF(CORRIDA!$M:$M,$B37&amp;" d. "&amp;AC$2)))</f>
        <v/>
      </c>
      <c r="AD37" s="88" t="str">
        <f aca="false">IF($B37=AD$2,"-",IF(COUNTIF(CORRIDA!$M:$M,$B37&amp;" d. "&amp;AD$2)=0,"",COUNTIF(CORRIDA!$M:$M,$B37&amp;" d. "&amp;AD$2)))</f>
        <v/>
      </c>
      <c r="AE37" s="88" t="str">
        <f aca="false">IF($B37=AE$2,"-",IF(COUNTIF(CORRIDA!$M:$M,$B37&amp;" d. "&amp;AE$2)=0,"",COUNTIF(CORRIDA!$M:$M,$B37&amp;" d. "&amp;AE$2)))</f>
        <v/>
      </c>
      <c r="AF37" s="88" t="str">
        <f aca="false">IF($B37=AF$2,"-",IF(COUNTIF(CORRIDA!$M:$M,$B37&amp;" d. "&amp;AF$2)=0,"",COUNTIF(CORRIDA!$M:$M,$B37&amp;" d. "&amp;AF$2)))</f>
        <v/>
      </c>
      <c r="AG37" s="88" t="str">
        <f aca="false">IF($B37=AG$2,"-",IF(COUNTIF(CORRIDA!$M:$M,$B37&amp;" d. "&amp;AG$2)=0,"",COUNTIF(CORRIDA!$M:$M,$B37&amp;" d. "&amp;AG$2)))</f>
        <v/>
      </c>
      <c r="AH37" s="88" t="str">
        <f aca="false">IF($B37=AH$2,"-",IF(COUNTIF(CORRIDA!$M:$M,$B37&amp;" d. "&amp;AH$2)=0,"",COUNTIF(CORRIDA!$M:$M,$B37&amp;" d. "&amp;AH$2)))</f>
        <v/>
      </c>
      <c r="AI37" s="88" t="str">
        <f aca="false">IF($B37=AI$2,"-",IF(COUNTIF(CORRIDA!$M:$M,$B37&amp;" d. "&amp;AI$2)=0,"",COUNTIF(CORRIDA!$M:$M,$B37&amp;" d. "&amp;AI$2)))</f>
        <v/>
      </c>
      <c r="AJ37" s="88" t="str">
        <f aca="false">IF($B37=AJ$2,"-",IF(COUNTIF(CORRIDA!$M:$M,$B37&amp;" d. "&amp;AJ$2)=0,"",COUNTIF(CORRIDA!$M:$M,$B37&amp;" d. "&amp;AJ$2)))</f>
        <v/>
      </c>
      <c r="AK37" s="88" t="str">
        <f aca="false">IF($B37=AK$2,"-",IF(COUNTIF(CORRIDA!$M:$M,$B37&amp;" d. "&amp;AK$2)=0,"",COUNTIF(CORRIDA!$M:$M,$B37&amp;" d. "&amp;AK$2)))</f>
        <v>-</v>
      </c>
      <c r="AL37" s="88" t="str">
        <f aca="false">IF($B37=AL$2,"-",IF(COUNTIF(CORRIDA!$M:$M,$B37&amp;" d. "&amp;AL$2)=0,"",COUNTIF(CORRIDA!$M:$M,$B37&amp;" d. "&amp;AL$2)))</f>
        <v/>
      </c>
      <c r="AM37" s="88" t="str">
        <f aca="false">IF($B37=AM$2,"-",IF(COUNTIF(CORRIDA!$M:$M,$B37&amp;" d. "&amp;AM$2)=0,"",COUNTIF(CORRIDA!$M:$M,$B37&amp;" d. "&amp;AM$2)))</f>
        <v/>
      </c>
      <c r="AN37" s="88" t="str">
        <f aca="false">IF($B37=AN$2,"-",IF(COUNTIF(CORRIDA!$M:$M,$B37&amp;" d. "&amp;AN$2)=0,"",COUNTIF(CORRIDA!$M:$M,$B37&amp;" d. "&amp;AN$2)))</f>
        <v/>
      </c>
      <c r="AO37" s="88" t="str">
        <f aca="false">IF($B37=AO$2,"-",IF(COUNTIF(CORRIDA!$M:$M,$B37&amp;" d. "&amp;AO$2)=0,"",COUNTIF(CORRIDA!$M:$M,$B37&amp;" d. "&amp;AO$2)))</f>
        <v/>
      </c>
      <c r="AP37" s="88" t="str">
        <f aca="false">IF($B37=AP$2,"-",IF(COUNTIF(CORRIDA!$M:$M,$B37&amp;" d. "&amp;AP$2)=0,"",COUNTIF(CORRIDA!$M:$M,$B37&amp;" d. "&amp;AP$2)))</f>
        <v/>
      </c>
      <c r="AQ37" s="88" t="str">
        <f aca="false">IF($B37=AQ$2,"-",IF(COUNTIF(CORRIDA!$M:$M,$B37&amp;" d. "&amp;AQ$2)=0,"",COUNTIF(CORRIDA!$M:$M,$B37&amp;" d. "&amp;AQ$2)))</f>
        <v/>
      </c>
      <c r="AR37" s="88" t="str">
        <f aca="false">IF($B37=AR$2,"-",IF(COUNTIF(CORRIDA!$M:$M,$B37&amp;" d. "&amp;AR$2)=0,"",COUNTIF(CORRIDA!$M:$M,$B37&amp;" d. "&amp;AR$2)))</f>
        <v/>
      </c>
      <c r="AS37" s="88" t="str">
        <f aca="false">IF($B37=AS$2,"-",IF(COUNTIF(CORRIDA!$M:$M,$B37&amp;" d. "&amp;AS$2)=0,"",COUNTIF(CORRIDA!$M:$M,$B37&amp;" d. "&amp;AS$2)))</f>
        <v/>
      </c>
      <c r="AT37" s="88" t="str">
        <f aca="false">IF($B37=AT$2,"-",IF(COUNTIF(CORRIDA!$M:$M,$B37&amp;" d. "&amp;AT$2)=0,"",COUNTIF(CORRIDA!$M:$M,$B37&amp;" d. "&amp;AT$2)))</f>
        <v/>
      </c>
      <c r="AU37" s="88" t="str">
        <f aca="false">IF($B37=AU$2,"-",IF(COUNTIF(CORRIDA!$M:$M,$B37&amp;" d. "&amp;AU$2)=0,"",COUNTIF(CORRIDA!$M:$M,$B37&amp;" d. "&amp;AU$2)))</f>
        <v/>
      </c>
      <c r="AV37" s="88" t="str">
        <f aca="false">IF($B37=AV$2,"-",IF(COUNTIF(CORRIDA!$M:$M,$B37&amp;" d. "&amp;AV$2)=0,"",COUNTIF(CORRIDA!$M:$M,$B37&amp;" d. "&amp;AV$2)))</f>
        <v/>
      </c>
      <c r="AW37" s="88" t="str">
        <f aca="false">IF($B37=AW$2,"-",IF(COUNTIF(CORRIDA!$M:$M,$B37&amp;" d. "&amp;AW$2)=0,"",COUNTIF(CORRIDA!$M:$M,$B37&amp;" d. "&amp;AW$2)))</f>
        <v/>
      </c>
      <c r="AX37" s="88" t="str">
        <f aca="false">IF($B37=AX$2,"-",IF(COUNTIF(CORRIDA!$M:$M,$B37&amp;" d. "&amp;AX$2)=0,"",COUNTIF(CORRIDA!$M:$M,$B37&amp;" d. "&amp;AX$2)))</f>
        <v/>
      </c>
      <c r="AY37" s="88" t="str">
        <f aca="false">IF($B37=AY$2,"-",IF(COUNTIF(CORRIDA!$M:$M,$B37&amp;" d. "&amp;AY$2)=0,"",COUNTIF(CORRIDA!$M:$M,$B37&amp;" d. "&amp;AY$2)))</f>
        <v/>
      </c>
      <c r="AZ37" s="88" t="str">
        <f aca="false">IF($B37=AZ$2,"-",IF(COUNTIF(CORRIDA!$M:$M,$B37&amp;" d. "&amp;AZ$2)=0,"",COUNTIF(CORRIDA!$M:$M,$B37&amp;" d. "&amp;AZ$2)))</f>
        <v/>
      </c>
      <c r="BA37" s="89" t="n">
        <f aca="false">SUM(C37:AZ37)</f>
        <v>0</v>
      </c>
      <c r="BE37" s="87" t="str">
        <f aca="false">B37</f>
        <v>Pinga</v>
      </c>
      <c r="BF37" s="90" t="str">
        <f aca="false">IF($B37=BF$2,"-",IF(COUNTIF(CORRIDA!$M:$M,$B37&amp;" d. "&amp;BF$2)+COUNTIF(CORRIDA!$M:$M,BF$2&amp;" d. "&amp;$B37)=0,"",COUNTIF(CORRIDA!$M:$M,$B37&amp;" d. "&amp;BF$2)+COUNTIF(CORRIDA!$M:$M,BF$2&amp;" d. "&amp;$B37)))</f>
        <v/>
      </c>
      <c r="BG37" s="90" t="str">
        <f aca="false">IF($B37=BG$2,"-",IF(COUNTIF(CORRIDA!$M:$M,$B37&amp;" d. "&amp;BG$2)+COUNTIF(CORRIDA!$M:$M,BG$2&amp;" d. "&amp;$B37)=0,"",COUNTIF(CORRIDA!$M:$M,$B37&amp;" d. "&amp;BG$2)+COUNTIF(CORRIDA!$M:$M,BG$2&amp;" d. "&amp;$B37)))</f>
        <v/>
      </c>
      <c r="BH37" s="90" t="str">
        <f aca="false">IF($B37=BH$2,"-",IF(COUNTIF(CORRIDA!$M:$M,$B37&amp;" d. "&amp;BH$2)+COUNTIF(CORRIDA!$M:$M,BH$2&amp;" d. "&amp;$B37)=0,"",COUNTIF(CORRIDA!$M:$M,$B37&amp;" d. "&amp;BH$2)+COUNTIF(CORRIDA!$M:$M,BH$2&amp;" d. "&amp;$B37)))</f>
        <v/>
      </c>
      <c r="BI37" s="90" t="str">
        <f aca="false">IF($B37=BI$2,"-",IF(COUNTIF(CORRIDA!$M:$M,$B37&amp;" d. "&amp;BI$2)+COUNTIF(CORRIDA!$M:$M,BI$2&amp;" d. "&amp;$B37)=0,"",COUNTIF(CORRIDA!$M:$M,$B37&amp;" d. "&amp;BI$2)+COUNTIF(CORRIDA!$M:$M,BI$2&amp;" d. "&amp;$B37)))</f>
        <v/>
      </c>
      <c r="BJ37" s="90" t="str">
        <f aca="false">IF($B37=BJ$2,"-",IF(COUNTIF(CORRIDA!$M:$M,$B37&amp;" d. "&amp;BJ$2)+COUNTIF(CORRIDA!$M:$M,BJ$2&amp;" d. "&amp;$B37)=0,"",COUNTIF(CORRIDA!$M:$M,$B37&amp;" d. "&amp;BJ$2)+COUNTIF(CORRIDA!$M:$M,BJ$2&amp;" d. "&amp;$B37)))</f>
        <v/>
      </c>
      <c r="BK37" s="90" t="str">
        <f aca="false">IF($B37=BK$2,"-",IF(COUNTIF(CORRIDA!$M:$M,$B37&amp;" d. "&amp;BK$2)+COUNTIF(CORRIDA!$M:$M,BK$2&amp;" d. "&amp;$B37)=0,"",COUNTIF(CORRIDA!$M:$M,$B37&amp;" d. "&amp;BK$2)+COUNTIF(CORRIDA!$M:$M,BK$2&amp;" d. "&amp;$B37)))</f>
        <v/>
      </c>
      <c r="BL37" s="90" t="n">
        <f aca="false">IF($B37=BL$2,"-",IF(COUNTIF(CORRIDA!$M:$M,$B37&amp;" d. "&amp;BL$2)+COUNTIF(CORRIDA!$M:$M,BL$2&amp;" d. "&amp;$B37)=0,"",COUNTIF(CORRIDA!$M:$M,$B37&amp;" d. "&amp;BL$2)+COUNTIF(CORRIDA!$M:$M,BL$2&amp;" d. "&amp;$B37)))</f>
        <v>1</v>
      </c>
      <c r="BM37" s="90" t="str">
        <f aca="false">IF($B37=BM$2,"-",IF(COUNTIF(CORRIDA!$M:$M,$B37&amp;" d. "&amp;BM$2)+COUNTIF(CORRIDA!$M:$M,BM$2&amp;" d. "&amp;$B37)=0,"",COUNTIF(CORRIDA!$M:$M,$B37&amp;" d. "&amp;BM$2)+COUNTIF(CORRIDA!$M:$M,BM$2&amp;" d. "&amp;$B37)))</f>
        <v/>
      </c>
      <c r="BN37" s="90" t="str">
        <f aca="false">IF($B37=BN$2,"-",IF(COUNTIF(CORRIDA!$M:$M,$B37&amp;" d. "&amp;BN$2)+COUNTIF(CORRIDA!$M:$M,BN$2&amp;" d. "&amp;$B37)=0,"",COUNTIF(CORRIDA!$M:$M,$B37&amp;" d. "&amp;BN$2)+COUNTIF(CORRIDA!$M:$M,BN$2&amp;" d. "&amp;$B37)))</f>
        <v/>
      </c>
      <c r="BO37" s="90" t="str">
        <f aca="false">IF($B37=BO$2,"-",IF(COUNTIF(CORRIDA!$M:$M,$B37&amp;" d. "&amp;BO$2)+COUNTIF(CORRIDA!$M:$M,BO$2&amp;" d. "&amp;$B37)=0,"",COUNTIF(CORRIDA!$M:$M,$B37&amp;" d. "&amp;BO$2)+COUNTIF(CORRIDA!$M:$M,BO$2&amp;" d. "&amp;$B37)))</f>
        <v/>
      </c>
      <c r="BP37" s="90" t="str">
        <f aca="false">IF($B37=BP$2,"-",IF(COUNTIF(CORRIDA!$M:$M,$B37&amp;" d. "&amp;BP$2)+COUNTIF(CORRIDA!$M:$M,BP$2&amp;" d. "&amp;$B37)=0,"",COUNTIF(CORRIDA!$M:$M,$B37&amp;" d. "&amp;BP$2)+COUNTIF(CORRIDA!$M:$M,BP$2&amp;" d. "&amp;$B37)))</f>
        <v/>
      </c>
      <c r="BQ37" s="90" t="str">
        <f aca="false">IF($B37=BQ$2,"-",IF(COUNTIF(CORRIDA!$M:$M,$B37&amp;" d. "&amp;BQ$2)+COUNTIF(CORRIDA!$M:$M,BQ$2&amp;" d. "&amp;$B37)=0,"",COUNTIF(CORRIDA!$M:$M,$B37&amp;" d. "&amp;BQ$2)+COUNTIF(CORRIDA!$M:$M,BQ$2&amp;" d. "&amp;$B37)))</f>
        <v/>
      </c>
      <c r="BR37" s="90" t="str">
        <f aca="false">IF($B37=BR$2,"-",IF(COUNTIF(CORRIDA!$M:$M,$B37&amp;" d. "&amp;BR$2)+COUNTIF(CORRIDA!$M:$M,BR$2&amp;" d. "&amp;$B37)=0,"",COUNTIF(CORRIDA!$M:$M,$B37&amp;" d. "&amp;BR$2)+COUNTIF(CORRIDA!$M:$M,BR$2&amp;" d. "&amp;$B37)))</f>
        <v/>
      </c>
      <c r="BS37" s="90" t="str">
        <f aca="false">IF($B37=BS$2,"-",IF(COUNTIF(CORRIDA!$M:$M,$B37&amp;" d. "&amp;BS$2)+COUNTIF(CORRIDA!$M:$M,BS$2&amp;" d. "&amp;$B37)=0,"",COUNTIF(CORRIDA!$M:$M,$B37&amp;" d. "&amp;BS$2)+COUNTIF(CORRIDA!$M:$M,BS$2&amp;" d. "&amp;$B37)))</f>
        <v/>
      </c>
      <c r="BT37" s="90" t="str">
        <f aca="false">IF($B37=BT$2,"-",IF(COUNTIF(CORRIDA!$M:$M,$B37&amp;" d. "&amp;BT$2)+COUNTIF(CORRIDA!$M:$M,BT$2&amp;" d. "&amp;$B37)=0,"",COUNTIF(CORRIDA!$M:$M,$B37&amp;" d. "&amp;BT$2)+COUNTIF(CORRIDA!$M:$M,BT$2&amp;" d. "&amp;$B37)))</f>
        <v/>
      </c>
      <c r="BU37" s="90" t="str">
        <f aca="false">IF($B37=BU$2,"-",IF(COUNTIF(CORRIDA!$M:$M,$B37&amp;" d. "&amp;BU$2)+COUNTIF(CORRIDA!$M:$M,BU$2&amp;" d. "&amp;$B37)=0,"",COUNTIF(CORRIDA!$M:$M,$B37&amp;" d. "&amp;BU$2)+COUNTIF(CORRIDA!$M:$M,BU$2&amp;" d. "&amp;$B37)))</f>
        <v/>
      </c>
      <c r="BV37" s="90" t="str">
        <f aca="false">IF($B37=BV$2,"-",IF(COUNTIF(CORRIDA!$M:$M,$B37&amp;" d. "&amp;BV$2)+COUNTIF(CORRIDA!$M:$M,BV$2&amp;" d. "&amp;$B37)=0,"",COUNTIF(CORRIDA!$M:$M,$B37&amp;" d. "&amp;BV$2)+COUNTIF(CORRIDA!$M:$M,BV$2&amp;" d. "&amp;$B37)))</f>
        <v/>
      </c>
      <c r="BW37" s="90" t="str">
        <f aca="false">IF($B37=BW$2,"-",IF(COUNTIF(CORRIDA!$M:$M,$B37&amp;" d. "&amp;BW$2)+COUNTIF(CORRIDA!$M:$M,BW$2&amp;" d. "&amp;$B37)=0,"",COUNTIF(CORRIDA!$M:$M,$B37&amp;" d. "&amp;BW$2)+COUNTIF(CORRIDA!$M:$M,BW$2&amp;" d. "&amp;$B37)))</f>
        <v/>
      </c>
      <c r="BX37" s="90" t="str">
        <f aca="false">IF($B37=BX$2,"-",IF(COUNTIF(CORRIDA!$M:$M,$B37&amp;" d. "&amp;BX$2)+COUNTIF(CORRIDA!$M:$M,BX$2&amp;" d. "&amp;$B37)=0,"",COUNTIF(CORRIDA!$M:$M,$B37&amp;" d. "&amp;BX$2)+COUNTIF(CORRIDA!$M:$M,BX$2&amp;" d. "&amp;$B37)))</f>
        <v/>
      </c>
      <c r="BY37" s="90" t="str">
        <f aca="false">IF($B37=BY$2,"-",IF(COUNTIF(CORRIDA!$M:$M,$B37&amp;" d. "&amp;BY$2)+COUNTIF(CORRIDA!$M:$M,BY$2&amp;" d. "&amp;$B37)=0,"",COUNTIF(CORRIDA!$M:$M,$B37&amp;" d. "&amp;BY$2)+COUNTIF(CORRIDA!$M:$M,BY$2&amp;" d. "&amp;$B37)))</f>
        <v/>
      </c>
      <c r="BZ37" s="90" t="str">
        <f aca="false">IF($B37=BZ$2,"-",IF(COUNTIF(CORRIDA!$M:$M,$B37&amp;" d. "&amp;BZ$2)+COUNTIF(CORRIDA!$M:$M,BZ$2&amp;" d. "&amp;$B37)=0,"",COUNTIF(CORRIDA!$M:$M,$B37&amp;" d. "&amp;BZ$2)+COUNTIF(CORRIDA!$M:$M,BZ$2&amp;" d. "&amp;$B37)))</f>
        <v/>
      </c>
      <c r="CA37" s="90" t="str">
        <f aca="false">IF($B37=CA$2,"-",IF(COUNTIF(CORRIDA!$M:$M,$B37&amp;" d. "&amp;CA$2)+COUNTIF(CORRIDA!$M:$M,CA$2&amp;" d. "&amp;$B37)=0,"",COUNTIF(CORRIDA!$M:$M,$B37&amp;" d. "&amp;CA$2)+COUNTIF(CORRIDA!$M:$M,CA$2&amp;" d. "&amp;$B37)))</f>
        <v/>
      </c>
      <c r="CB37" s="90" t="str">
        <f aca="false">IF($B37=CB$2,"-",IF(COUNTIF(CORRIDA!$M:$M,$B37&amp;" d. "&amp;CB$2)+COUNTIF(CORRIDA!$M:$M,CB$2&amp;" d. "&amp;$B37)=0,"",COUNTIF(CORRIDA!$M:$M,$B37&amp;" d. "&amp;CB$2)+COUNTIF(CORRIDA!$M:$M,CB$2&amp;" d. "&amp;$B37)))</f>
        <v/>
      </c>
      <c r="CC37" s="90" t="str">
        <f aca="false">IF($B37=CC$2,"-",IF(COUNTIF(CORRIDA!$M:$M,$B37&amp;" d. "&amp;CC$2)+COUNTIF(CORRIDA!$M:$M,CC$2&amp;" d. "&amp;$B37)=0,"",COUNTIF(CORRIDA!$M:$M,$B37&amp;" d. "&amp;CC$2)+COUNTIF(CORRIDA!$M:$M,CC$2&amp;" d. "&amp;$B37)))</f>
        <v/>
      </c>
      <c r="CD37" s="90" t="str">
        <f aca="false">IF($B37=CD$2,"-",IF(COUNTIF(CORRIDA!$M:$M,$B37&amp;" d. "&amp;CD$2)+COUNTIF(CORRIDA!$M:$M,CD$2&amp;" d. "&amp;$B37)=0,"",COUNTIF(CORRIDA!$M:$M,$B37&amp;" d. "&amp;CD$2)+COUNTIF(CORRIDA!$M:$M,CD$2&amp;" d. "&amp;$B37)))</f>
        <v/>
      </c>
      <c r="CE37" s="90" t="str">
        <f aca="false">IF($B37=CE$2,"-",IF(COUNTIF(CORRIDA!$M:$M,$B37&amp;" d. "&amp;CE$2)+COUNTIF(CORRIDA!$M:$M,CE$2&amp;" d. "&amp;$B37)=0,"",COUNTIF(CORRIDA!$M:$M,$B37&amp;" d. "&amp;CE$2)+COUNTIF(CORRIDA!$M:$M,CE$2&amp;" d. "&amp;$B37)))</f>
        <v/>
      </c>
      <c r="CF37" s="90" t="str">
        <f aca="false">IF($B37=CF$2,"-",IF(COUNTIF(CORRIDA!$M:$M,$B37&amp;" d. "&amp;CF$2)+COUNTIF(CORRIDA!$M:$M,CF$2&amp;" d. "&amp;$B37)=0,"",COUNTIF(CORRIDA!$M:$M,$B37&amp;" d. "&amp;CF$2)+COUNTIF(CORRIDA!$M:$M,CF$2&amp;" d. "&amp;$B37)))</f>
        <v/>
      </c>
      <c r="CG37" s="90" t="str">
        <f aca="false">IF($B37=CG$2,"-",IF(COUNTIF(CORRIDA!$M:$M,$B37&amp;" d. "&amp;CG$2)+COUNTIF(CORRIDA!$M:$M,CG$2&amp;" d. "&amp;$B37)=0,"",COUNTIF(CORRIDA!$M:$M,$B37&amp;" d. "&amp;CG$2)+COUNTIF(CORRIDA!$M:$M,CG$2&amp;" d. "&amp;$B37)))</f>
        <v/>
      </c>
      <c r="CH37" s="90" t="str">
        <f aca="false">IF($B37=CH$2,"-",IF(COUNTIF(CORRIDA!$M:$M,$B37&amp;" d. "&amp;CH$2)+COUNTIF(CORRIDA!$M:$M,CH$2&amp;" d. "&amp;$B37)=0,"",COUNTIF(CORRIDA!$M:$M,$B37&amp;" d. "&amp;CH$2)+COUNTIF(CORRIDA!$M:$M,CH$2&amp;" d. "&amp;$B37)))</f>
        <v/>
      </c>
      <c r="CI37" s="90" t="str">
        <f aca="false">IF($B37=CI$2,"-",IF(COUNTIF(CORRIDA!$M:$M,$B37&amp;" d. "&amp;CI$2)+COUNTIF(CORRIDA!$M:$M,CI$2&amp;" d. "&amp;$B37)=0,"",COUNTIF(CORRIDA!$M:$M,$B37&amp;" d. "&amp;CI$2)+COUNTIF(CORRIDA!$M:$M,CI$2&amp;" d. "&amp;$B37)))</f>
        <v/>
      </c>
      <c r="CJ37" s="90" t="str">
        <f aca="false">IF($B37=CJ$2,"-",IF(COUNTIF(CORRIDA!$M:$M,$B37&amp;" d. "&amp;CJ$2)+COUNTIF(CORRIDA!$M:$M,CJ$2&amp;" d. "&amp;$B37)=0,"",COUNTIF(CORRIDA!$M:$M,$B37&amp;" d. "&amp;CJ$2)+COUNTIF(CORRIDA!$M:$M,CJ$2&amp;" d. "&amp;$B37)))</f>
        <v/>
      </c>
      <c r="CK37" s="90" t="str">
        <f aca="false">IF($B37=CK$2,"-",IF(COUNTIF(CORRIDA!$M:$M,$B37&amp;" d. "&amp;CK$2)+COUNTIF(CORRIDA!$M:$M,CK$2&amp;" d. "&amp;$B37)=0,"",COUNTIF(CORRIDA!$M:$M,$B37&amp;" d. "&amp;CK$2)+COUNTIF(CORRIDA!$M:$M,CK$2&amp;" d. "&amp;$B37)))</f>
        <v/>
      </c>
      <c r="CL37" s="90" t="str">
        <f aca="false">IF($B37=CL$2,"-",IF(COUNTIF(CORRIDA!$M:$M,$B37&amp;" d. "&amp;CL$2)+COUNTIF(CORRIDA!$M:$M,CL$2&amp;" d. "&amp;$B37)=0,"",COUNTIF(CORRIDA!$M:$M,$B37&amp;" d. "&amp;CL$2)+COUNTIF(CORRIDA!$M:$M,CL$2&amp;" d. "&amp;$B37)))</f>
        <v/>
      </c>
      <c r="CM37" s="90" t="str">
        <f aca="false">IF($B37=CM$2,"-",IF(COUNTIF(CORRIDA!$M:$M,$B37&amp;" d. "&amp;CM$2)+COUNTIF(CORRIDA!$M:$M,CM$2&amp;" d. "&amp;$B37)=0,"",COUNTIF(CORRIDA!$M:$M,$B37&amp;" d. "&amp;CM$2)+COUNTIF(CORRIDA!$M:$M,CM$2&amp;" d. "&amp;$B37)))</f>
        <v/>
      </c>
      <c r="CN37" s="90" t="str">
        <f aca="false">IF($B37=CN$2,"-",IF(COUNTIF(CORRIDA!$M:$M,$B37&amp;" d. "&amp;CN$2)+COUNTIF(CORRIDA!$M:$M,CN$2&amp;" d. "&amp;$B37)=0,"",COUNTIF(CORRIDA!$M:$M,$B37&amp;" d. "&amp;CN$2)+COUNTIF(CORRIDA!$M:$M,CN$2&amp;" d. "&amp;$B37)))</f>
        <v>-</v>
      </c>
      <c r="CO37" s="90" t="str">
        <f aca="false">IF($B37=CO$2,"-",IF(COUNTIF(CORRIDA!$M:$M,$B37&amp;" d. "&amp;CO$2)+COUNTIF(CORRIDA!$M:$M,CO$2&amp;" d. "&amp;$B37)=0,"",COUNTIF(CORRIDA!$M:$M,$B37&amp;" d. "&amp;CO$2)+COUNTIF(CORRIDA!$M:$M,CO$2&amp;" d. "&amp;$B37)))</f>
        <v/>
      </c>
      <c r="CP37" s="90" t="str">
        <f aca="false">IF($B37=CP$2,"-",IF(COUNTIF(CORRIDA!$M:$M,$B37&amp;" d. "&amp;CP$2)+COUNTIF(CORRIDA!$M:$M,CP$2&amp;" d. "&amp;$B37)=0,"",COUNTIF(CORRIDA!$M:$M,$B37&amp;" d. "&amp;CP$2)+COUNTIF(CORRIDA!$M:$M,CP$2&amp;" d. "&amp;$B37)))</f>
        <v/>
      </c>
      <c r="CQ37" s="90" t="str">
        <f aca="false">IF($B37=CQ$2,"-",IF(COUNTIF(CORRIDA!$M:$M,$B37&amp;" d. "&amp;CQ$2)+COUNTIF(CORRIDA!$M:$M,CQ$2&amp;" d. "&amp;$B37)=0,"",COUNTIF(CORRIDA!$M:$M,$B37&amp;" d. "&amp;CQ$2)+COUNTIF(CORRIDA!$M:$M,CQ$2&amp;" d. "&amp;$B37)))</f>
        <v/>
      </c>
      <c r="CR37" s="90" t="str">
        <f aca="false">IF($B37=CR$2,"-",IF(COUNTIF(CORRIDA!$M:$M,$B37&amp;" d. "&amp;CR$2)+COUNTIF(CORRIDA!$M:$M,CR$2&amp;" d. "&amp;$B37)=0,"",COUNTIF(CORRIDA!$M:$M,$B37&amp;" d. "&amp;CR$2)+COUNTIF(CORRIDA!$M:$M,CR$2&amp;" d. "&amp;$B37)))</f>
        <v/>
      </c>
      <c r="CS37" s="90" t="str">
        <f aca="false">IF($B37=CS$2,"-",IF(COUNTIF(CORRIDA!$M:$M,$B37&amp;" d. "&amp;CS$2)+COUNTIF(CORRIDA!$M:$M,CS$2&amp;" d. "&amp;$B37)=0,"",COUNTIF(CORRIDA!$M:$M,$B37&amp;" d. "&amp;CS$2)+COUNTIF(CORRIDA!$M:$M,CS$2&amp;" d. "&amp;$B37)))</f>
        <v/>
      </c>
      <c r="CT37" s="90" t="str">
        <f aca="false">IF($B37=CT$2,"-",IF(COUNTIF(CORRIDA!$M:$M,$B37&amp;" d. "&amp;CT$2)+COUNTIF(CORRIDA!$M:$M,CT$2&amp;" d. "&amp;$B37)=0,"",COUNTIF(CORRIDA!$M:$M,$B37&amp;" d. "&amp;CT$2)+COUNTIF(CORRIDA!$M:$M,CT$2&amp;" d. "&amp;$B37)))</f>
        <v/>
      </c>
      <c r="CU37" s="90" t="str">
        <f aca="false">IF($B37=CU$2,"-",IF(COUNTIF(CORRIDA!$M:$M,$B37&amp;" d. "&amp;CU$2)+COUNTIF(CORRIDA!$M:$M,CU$2&amp;" d. "&amp;$B37)=0,"",COUNTIF(CORRIDA!$M:$M,$B37&amp;" d. "&amp;CU$2)+COUNTIF(CORRIDA!$M:$M,CU$2&amp;" d. "&amp;$B37)))</f>
        <v/>
      </c>
      <c r="CV37" s="90" t="str">
        <f aca="false">IF($B37=CV$2,"-",IF(COUNTIF(CORRIDA!$M:$M,$B37&amp;" d. "&amp;CV$2)+COUNTIF(CORRIDA!$M:$M,CV$2&amp;" d. "&amp;$B37)=0,"",COUNTIF(CORRIDA!$M:$M,$B37&amp;" d. "&amp;CV$2)+COUNTIF(CORRIDA!$M:$M,CV$2&amp;" d. "&amp;$B37)))</f>
        <v/>
      </c>
      <c r="CW37" s="90" t="str">
        <f aca="false">IF($B37=CW$2,"-",IF(COUNTIF(CORRIDA!$M:$M,$B37&amp;" d. "&amp;CW$2)+COUNTIF(CORRIDA!$M:$M,CW$2&amp;" d. "&amp;$B37)=0,"",COUNTIF(CORRIDA!$M:$M,$B37&amp;" d. "&amp;CW$2)+COUNTIF(CORRIDA!$M:$M,CW$2&amp;" d. "&amp;$B37)))</f>
        <v/>
      </c>
      <c r="CX37" s="90" t="str">
        <f aca="false">IF($B37=CX$2,"-",IF(COUNTIF(CORRIDA!$M:$M,$B37&amp;" d. "&amp;CX$2)+COUNTIF(CORRIDA!$M:$M,CX$2&amp;" d. "&amp;$B37)=0,"",COUNTIF(CORRIDA!$M:$M,$B37&amp;" d. "&amp;CX$2)+COUNTIF(CORRIDA!$M:$M,CX$2&amp;" d. "&amp;$B37)))</f>
        <v/>
      </c>
      <c r="CY37" s="90" t="str">
        <f aca="false">IF($B37=CY$2,"-",IF(COUNTIF(CORRIDA!$M:$M,$B37&amp;" d. "&amp;CY$2)+COUNTIF(CORRIDA!$M:$M,CY$2&amp;" d. "&amp;$B37)=0,"",COUNTIF(CORRIDA!$M:$M,$B37&amp;" d. "&amp;CY$2)+COUNTIF(CORRIDA!$M:$M,CY$2&amp;" d. "&amp;$B37)))</f>
        <v/>
      </c>
      <c r="CZ37" s="90" t="str">
        <f aca="false">IF($B37=CZ$2,"-",IF(COUNTIF(CORRIDA!$M:$M,$B37&amp;" d. "&amp;CZ$2)+COUNTIF(CORRIDA!$M:$M,CZ$2&amp;" d. "&amp;$B37)=0,"",COUNTIF(CORRIDA!$M:$M,$B37&amp;" d. "&amp;CZ$2)+COUNTIF(CORRIDA!$M:$M,CZ$2&amp;" d. "&amp;$B37)))</f>
        <v/>
      </c>
      <c r="DA37" s="90" t="str">
        <f aca="false">IF($B37=DA$2,"-",IF(COUNTIF(CORRIDA!$M:$M,$B37&amp;" d. "&amp;DA$2)+COUNTIF(CORRIDA!$M:$M,DA$2&amp;" d. "&amp;$B37)=0,"",COUNTIF(CORRIDA!$M:$M,$B37&amp;" d. "&amp;DA$2)+COUNTIF(CORRIDA!$M:$M,DA$2&amp;" d. "&amp;$B37)))</f>
        <v/>
      </c>
      <c r="DB37" s="90" t="str">
        <f aca="false">IF($B37=DB$2,"-",IF(COUNTIF(CORRIDA!$M:$M,$B37&amp;" d. "&amp;DB$2)+COUNTIF(CORRIDA!$M:$M,DB$2&amp;" d. "&amp;$B37)=0,"",COUNTIF(CORRIDA!$M:$M,$B37&amp;" d. "&amp;DB$2)+COUNTIF(CORRIDA!$M:$M,DB$2&amp;" d. "&amp;$B37)))</f>
        <v/>
      </c>
      <c r="DC37" s="90" t="str">
        <f aca="false">IF($B37=DC$2,"-",IF(COUNTIF(CORRIDA!$M:$M,$B37&amp;" d. "&amp;DC$2)+COUNTIF(CORRIDA!$M:$M,DC$2&amp;" d. "&amp;$B37)=0,"",COUNTIF(CORRIDA!$M:$M,$B37&amp;" d. "&amp;DC$2)+COUNTIF(CORRIDA!$M:$M,DC$2&amp;" d. "&amp;$B37)))</f>
        <v/>
      </c>
      <c r="DD37" s="89" t="n">
        <f aca="false">SUM(BF37:DC37)</f>
        <v>1</v>
      </c>
      <c r="DE37" s="91" t="n">
        <f aca="false">COUNTIF(BF37:DC37,"&gt;0")</f>
        <v>1</v>
      </c>
      <c r="DF37" s="92" t="n">
        <f aca="false">IF(COUNTIF(BF37:DC37,"&gt;0")&lt;10,0,QUOTIENT(COUNTIF(BF37:DC37,"&gt;0"),5)*50)</f>
        <v>0</v>
      </c>
      <c r="DG37" s="93"/>
      <c r="DH37" s="87" t="str">
        <f aca="false">BE37</f>
        <v>Pinga</v>
      </c>
      <c r="DI37" s="90" t="n">
        <f aca="false">IF($B37=DI$2,0,IF(COUNTIF(CORRIDA!$M:$M,$B37&amp;" d. "&amp;DI$2)+COUNTIF(CORRIDA!$M:$M,DI$2&amp;" d. "&amp;$B37)=0,0,COUNTIF(CORRIDA!$M:$M,$B37&amp;" d. "&amp;DI$2)+COUNTIF(CORRIDA!$M:$M,DI$2&amp;" d. "&amp;$B37)))</f>
        <v>0</v>
      </c>
      <c r="DJ37" s="90" t="n">
        <f aca="false">IF($B37=DJ$2,0,IF(COUNTIF(CORRIDA!$M:$M,$B37&amp;" d. "&amp;DJ$2)+COUNTIF(CORRIDA!$M:$M,DJ$2&amp;" d. "&amp;$B37)=0,0,COUNTIF(CORRIDA!$M:$M,$B37&amp;" d. "&amp;DJ$2)+COUNTIF(CORRIDA!$M:$M,DJ$2&amp;" d. "&amp;$B37)))</f>
        <v>0</v>
      </c>
      <c r="DK37" s="90" t="n">
        <f aca="false">IF($B37=DK$2,0,IF(COUNTIF(CORRIDA!$M:$M,$B37&amp;" d. "&amp;DK$2)+COUNTIF(CORRIDA!$M:$M,DK$2&amp;" d. "&amp;$B37)=0,0,COUNTIF(CORRIDA!$M:$M,$B37&amp;" d. "&amp;DK$2)+COUNTIF(CORRIDA!$M:$M,DK$2&amp;" d. "&amp;$B37)))</f>
        <v>0</v>
      </c>
      <c r="DL37" s="90" t="n">
        <f aca="false">IF($B37=DL$2,0,IF(COUNTIF(CORRIDA!$M:$M,$B37&amp;" d. "&amp;DL$2)+COUNTIF(CORRIDA!$M:$M,DL$2&amp;" d. "&amp;$B37)=0,0,COUNTIF(CORRIDA!$M:$M,$B37&amp;" d. "&amp;DL$2)+COUNTIF(CORRIDA!$M:$M,DL$2&amp;" d. "&amp;$B37)))</f>
        <v>0</v>
      </c>
      <c r="DM37" s="90" t="n">
        <f aca="false">IF($B37=DM$2,0,IF(COUNTIF(CORRIDA!$M:$M,$B37&amp;" d. "&amp;DM$2)+COUNTIF(CORRIDA!$M:$M,DM$2&amp;" d. "&amp;$B37)=0,0,COUNTIF(CORRIDA!$M:$M,$B37&amp;" d. "&amp;DM$2)+COUNTIF(CORRIDA!$M:$M,DM$2&amp;" d. "&amp;$B37)))</f>
        <v>0</v>
      </c>
      <c r="DN37" s="90" t="n">
        <f aca="false">IF($B37=DN$2,0,IF(COUNTIF(CORRIDA!$M:$M,$B37&amp;" d. "&amp;DN$2)+COUNTIF(CORRIDA!$M:$M,DN$2&amp;" d. "&amp;$B37)=0,0,COUNTIF(CORRIDA!$M:$M,$B37&amp;" d. "&amp;DN$2)+COUNTIF(CORRIDA!$M:$M,DN$2&amp;" d. "&amp;$B37)))</f>
        <v>0</v>
      </c>
      <c r="DO37" s="90" t="n">
        <f aca="false">IF($B37=DO$2,0,IF(COUNTIF(CORRIDA!$M:$M,$B37&amp;" d. "&amp;DO$2)+COUNTIF(CORRIDA!$M:$M,DO$2&amp;" d. "&amp;$B37)=0,0,COUNTIF(CORRIDA!$M:$M,$B37&amp;" d. "&amp;DO$2)+COUNTIF(CORRIDA!$M:$M,DO$2&amp;" d. "&amp;$B37)))</f>
        <v>1</v>
      </c>
      <c r="DP37" s="90" t="n">
        <f aca="false">IF($B37=DP$2,0,IF(COUNTIF(CORRIDA!$M:$M,$B37&amp;" d. "&amp;DP$2)+COUNTIF(CORRIDA!$M:$M,DP$2&amp;" d. "&amp;$B37)=0,0,COUNTIF(CORRIDA!$M:$M,$B37&amp;" d. "&amp;DP$2)+COUNTIF(CORRIDA!$M:$M,DP$2&amp;" d. "&amp;$B37)))</f>
        <v>0</v>
      </c>
      <c r="DQ37" s="90" t="n">
        <f aca="false">IF($B37=DQ$2,0,IF(COUNTIF(CORRIDA!$M:$M,$B37&amp;" d. "&amp;DQ$2)+COUNTIF(CORRIDA!$M:$M,DQ$2&amp;" d. "&amp;$B37)=0,0,COUNTIF(CORRIDA!$M:$M,$B37&amp;" d. "&amp;DQ$2)+COUNTIF(CORRIDA!$M:$M,DQ$2&amp;" d. "&amp;$B37)))</f>
        <v>0</v>
      </c>
      <c r="DR37" s="90" t="n">
        <f aca="false">IF($B37=DR$2,0,IF(COUNTIF(CORRIDA!$M:$M,$B37&amp;" d. "&amp;DR$2)+COUNTIF(CORRIDA!$M:$M,DR$2&amp;" d. "&amp;$B37)=0,0,COUNTIF(CORRIDA!$M:$M,$B37&amp;" d. "&amp;DR$2)+COUNTIF(CORRIDA!$M:$M,DR$2&amp;" d. "&amp;$B37)))</f>
        <v>0</v>
      </c>
      <c r="DS37" s="90" t="n">
        <f aca="false">IF($B37=DS$2,0,IF(COUNTIF(CORRIDA!$M:$M,$B37&amp;" d. "&amp;DS$2)+COUNTIF(CORRIDA!$M:$M,DS$2&amp;" d. "&amp;$B37)=0,0,COUNTIF(CORRIDA!$M:$M,$B37&amp;" d. "&amp;DS$2)+COUNTIF(CORRIDA!$M:$M,DS$2&amp;" d. "&amp;$B37)))</f>
        <v>0</v>
      </c>
      <c r="DT37" s="90" t="n">
        <f aca="false">IF($B37=DT$2,0,IF(COUNTIF(CORRIDA!$M:$M,$B37&amp;" d. "&amp;DT$2)+COUNTIF(CORRIDA!$M:$M,DT$2&amp;" d. "&amp;$B37)=0,0,COUNTIF(CORRIDA!$M:$M,$B37&amp;" d. "&amp;DT$2)+COUNTIF(CORRIDA!$M:$M,DT$2&amp;" d. "&amp;$B37)))</f>
        <v>0</v>
      </c>
      <c r="DU37" s="90" t="n">
        <f aca="false">IF($B37=DU$2,0,IF(COUNTIF(CORRIDA!$M:$M,$B37&amp;" d. "&amp;DU$2)+COUNTIF(CORRIDA!$M:$M,DU$2&amp;" d. "&amp;$B37)=0,0,COUNTIF(CORRIDA!$M:$M,$B37&amp;" d. "&amp;DU$2)+COUNTIF(CORRIDA!$M:$M,DU$2&amp;" d. "&amp;$B37)))</f>
        <v>0</v>
      </c>
      <c r="DV37" s="90" t="n">
        <f aca="false">IF($B37=DV$2,0,IF(COUNTIF(CORRIDA!$M:$M,$B37&amp;" d. "&amp;DV$2)+COUNTIF(CORRIDA!$M:$M,DV$2&amp;" d. "&amp;$B37)=0,0,COUNTIF(CORRIDA!$M:$M,$B37&amp;" d. "&amp;DV$2)+COUNTIF(CORRIDA!$M:$M,DV$2&amp;" d. "&amp;$B37)))</f>
        <v>0</v>
      </c>
      <c r="DW37" s="90" t="n">
        <f aca="false">IF($B37=DW$2,0,IF(COUNTIF(CORRIDA!$M:$M,$B37&amp;" d. "&amp;DW$2)+COUNTIF(CORRIDA!$M:$M,DW$2&amp;" d. "&amp;$B37)=0,0,COUNTIF(CORRIDA!$M:$M,$B37&amp;" d. "&amp;DW$2)+COUNTIF(CORRIDA!$M:$M,DW$2&amp;" d. "&amp;$B37)))</f>
        <v>0</v>
      </c>
      <c r="DX37" s="90" t="n">
        <f aca="false">IF($B37=DX$2,0,IF(COUNTIF(CORRIDA!$M:$M,$B37&amp;" d. "&amp;DX$2)+COUNTIF(CORRIDA!$M:$M,DX$2&amp;" d. "&amp;$B37)=0,0,COUNTIF(CORRIDA!$M:$M,$B37&amp;" d. "&amp;DX$2)+COUNTIF(CORRIDA!$M:$M,DX$2&amp;" d. "&amp;$B37)))</f>
        <v>0</v>
      </c>
      <c r="DY37" s="90" t="n">
        <f aca="false">IF($B37=DY$2,0,IF(COUNTIF(CORRIDA!$M:$M,$B37&amp;" d. "&amp;DY$2)+COUNTIF(CORRIDA!$M:$M,DY$2&amp;" d. "&amp;$B37)=0,0,COUNTIF(CORRIDA!$M:$M,$B37&amp;" d. "&amp;DY$2)+COUNTIF(CORRIDA!$M:$M,DY$2&amp;" d. "&amp;$B37)))</f>
        <v>0</v>
      </c>
      <c r="DZ37" s="90" t="n">
        <f aca="false">IF($B37=DZ$2,0,IF(COUNTIF(CORRIDA!$M:$M,$B37&amp;" d. "&amp;DZ$2)+COUNTIF(CORRIDA!$M:$M,DZ$2&amp;" d. "&amp;$B37)=0,0,COUNTIF(CORRIDA!$M:$M,$B37&amp;" d. "&amp;DZ$2)+COUNTIF(CORRIDA!$M:$M,DZ$2&amp;" d. "&amp;$B37)))</f>
        <v>0</v>
      </c>
      <c r="EA37" s="90" t="n">
        <f aca="false">IF($B37=EA$2,0,IF(COUNTIF(CORRIDA!$M:$M,$B37&amp;" d. "&amp;EA$2)+COUNTIF(CORRIDA!$M:$M,EA$2&amp;" d. "&amp;$B37)=0,0,COUNTIF(CORRIDA!$M:$M,$B37&amp;" d. "&amp;EA$2)+COUNTIF(CORRIDA!$M:$M,EA$2&amp;" d. "&amp;$B37)))</f>
        <v>0</v>
      </c>
      <c r="EB37" s="90" t="n">
        <f aca="false">IF($B37=EB$2,0,IF(COUNTIF(CORRIDA!$M:$M,$B37&amp;" d. "&amp;EB$2)+COUNTIF(CORRIDA!$M:$M,EB$2&amp;" d. "&amp;$B37)=0,0,COUNTIF(CORRIDA!$M:$M,$B37&amp;" d. "&amp;EB$2)+COUNTIF(CORRIDA!$M:$M,EB$2&amp;" d. "&amp;$B37)))</f>
        <v>0</v>
      </c>
      <c r="EC37" s="90" t="n">
        <f aca="false">IF($B37=EC$2,0,IF(COUNTIF(CORRIDA!$M:$M,$B37&amp;" d. "&amp;EC$2)+COUNTIF(CORRIDA!$M:$M,EC$2&amp;" d. "&amp;$B37)=0,0,COUNTIF(CORRIDA!$M:$M,$B37&amp;" d. "&amp;EC$2)+COUNTIF(CORRIDA!$M:$M,EC$2&amp;" d. "&amp;$B37)))</f>
        <v>0</v>
      </c>
      <c r="ED37" s="90" t="n">
        <f aca="false">IF($B37=ED$2,0,IF(COUNTIF(CORRIDA!$M:$M,$B37&amp;" d. "&amp;ED$2)+COUNTIF(CORRIDA!$M:$M,ED$2&amp;" d. "&amp;$B37)=0,0,COUNTIF(CORRIDA!$M:$M,$B37&amp;" d. "&amp;ED$2)+COUNTIF(CORRIDA!$M:$M,ED$2&amp;" d. "&amp;$B37)))</f>
        <v>0</v>
      </c>
      <c r="EE37" s="90" t="n">
        <f aca="false">IF($B37=EE$2,0,IF(COUNTIF(CORRIDA!$M:$M,$B37&amp;" d. "&amp;EE$2)+COUNTIF(CORRIDA!$M:$M,EE$2&amp;" d. "&amp;$B37)=0,0,COUNTIF(CORRIDA!$M:$M,$B37&amp;" d. "&amp;EE$2)+COUNTIF(CORRIDA!$M:$M,EE$2&amp;" d. "&amp;$B37)))</f>
        <v>0</v>
      </c>
      <c r="EF37" s="90" t="n">
        <f aca="false">IF($B37=EF$2,0,IF(COUNTIF(CORRIDA!$M:$M,$B37&amp;" d. "&amp;EF$2)+COUNTIF(CORRIDA!$M:$M,EF$2&amp;" d. "&amp;$B37)=0,0,COUNTIF(CORRIDA!$M:$M,$B37&amp;" d. "&amp;EF$2)+COUNTIF(CORRIDA!$M:$M,EF$2&amp;" d. "&amp;$B37)))</f>
        <v>0</v>
      </c>
      <c r="EG37" s="90" t="n">
        <f aca="false">IF($B37=EG$2,0,IF(COUNTIF(CORRIDA!$M:$M,$B37&amp;" d. "&amp;EG$2)+COUNTIF(CORRIDA!$M:$M,EG$2&amp;" d. "&amp;$B37)=0,0,COUNTIF(CORRIDA!$M:$M,$B37&amp;" d. "&amp;EG$2)+COUNTIF(CORRIDA!$M:$M,EG$2&amp;" d. "&amp;$B37)))</f>
        <v>0</v>
      </c>
      <c r="EH37" s="90" t="n">
        <f aca="false">IF($B37=EH$2,0,IF(COUNTIF(CORRIDA!$M:$M,$B37&amp;" d. "&amp;EH$2)+COUNTIF(CORRIDA!$M:$M,EH$2&amp;" d. "&amp;$B37)=0,0,COUNTIF(CORRIDA!$M:$M,$B37&amp;" d. "&amp;EH$2)+COUNTIF(CORRIDA!$M:$M,EH$2&amp;" d. "&amp;$B37)))</f>
        <v>0</v>
      </c>
      <c r="EI37" s="90" t="n">
        <f aca="false">IF($B37=EI$2,0,IF(COUNTIF(CORRIDA!$M:$M,$B37&amp;" d. "&amp;EI$2)+COUNTIF(CORRIDA!$M:$M,EI$2&amp;" d. "&amp;$B37)=0,0,COUNTIF(CORRIDA!$M:$M,$B37&amp;" d. "&amp;EI$2)+COUNTIF(CORRIDA!$M:$M,EI$2&amp;" d. "&amp;$B37)))</f>
        <v>0</v>
      </c>
      <c r="EJ37" s="90" t="n">
        <f aca="false">IF($B37=EJ$2,0,IF(COUNTIF(CORRIDA!$M:$M,$B37&amp;" d. "&amp;EJ$2)+COUNTIF(CORRIDA!$M:$M,EJ$2&amp;" d. "&amp;$B37)=0,0,COUNTIF(CORRIDA!$M:$M,$B37&amp;" d. "&amp;EJ$2)+COUNTIF(CORRIDA!$M:$M,EJ$2&amp;" d. "&amp;$B37)))</f>
        <v>0</v>
      </c>
      <c r="EK37" s="90" t="n">
        <f aca="false">IF($B37=EK$2,0,IF(COUNTIF(CORRIDA!$M:$M,$B37&amp;" d. "&amp;EK$2)+COUNTIF(CORRIDA!$M:$M,EK$2&amp;" d. "&amp;$B37)=0,0,COUNTIF(CORRIDA!$M:$M,$B37&amp;" d. "&amp;EK$2)+COUNTIF(CORRIDA!$M:$M,EK$2&amp;" d. "&amp;$B37)))</f>
        <v>0</v>
      </c>
      <c r="EL37" s="90" t="n">
        <f aca="false">IF($B37=EL$2,0,IF(COUNTIF(CORRIDA!$M:$M,$B37&amp;" d. "&amp;EL$2)+COUNTIF(CORRIDA!$M:$M,EL$2&amp;" d. "&amp;$B37)=0,0,COUNTIF(CORRIDA!$M:$M,$B37&amp;" d. "&amp;EL$2)+COUNTIF(CORRIDA!$M:$M,EL$2&amp;" d. "&amp;$B37)))</f>
        <v>0</v>
      </c>
      <c r="EM37" s="90" t="n">
        <f aca="false">IF($B37=EM$2,0,IF(COUNTIF(CORRIDA!$M:$M,$B37&amp;" d. "&amp;EM$2)+COUNTIF(CORRIDA!$M:$M,EM$2&amp;" d. "&amp;$B37)=0,0,COUNTIF(CORRIDA!$M:$M,$B37&amp;" d. "&amp;EM$2)+COUNTIF(CORRIDA!$M:$M,EM$2&amp;" d. "&amp;$B37)))</f>
        <v>0</v>
      </c>
      <c r="EN37" s="90" t="n">
        <f aca="false">IF($B37=EN$2,0,IF(COUNTIF(CORRIDA!$M:$M,$B37&amp;" d. "&amp;EN$2)+COUNTIF(CORRIDA!$M:$M,EN$2&amp;" d. "&amp;$B37)=0,0,COUNTIF(CORRIDA!$M:$M,$B37&amp;" d. "&amp;EN$2)+COUNTIF(CORRIDA!$M:$M,EN$2&amp;" d. "&amp;$B37)))</f>
        <v>0</v>
      </c>
      <c r="EO37" s="90" t="n">
        <f aca="false">IF($B37=EO$2,0,IF(COUNTIF(CORRIDA!$M:$M,$B37&amp;" d. "&amp;EO$2)+COUNTIF(CORRIDA!$M:$M,EO$2&amp;" d. "&amp;$B37)=0,0,COUNTIF(CORRIDA!$M:$M,$B37&amp;" d. "&amp;EO$2)+COUNTIF(CORRIDA!$M:$M,EO$2&amp;" d. "&amp;$B37)))</f>
        <v>0</v>
      </c>
      <c r="EP37" s="90" t="n">
        <f aca="false">IF($B37=EP$2,0,IF(COUNTIF(CORRIDA!$M:$M,$B37&amp;" d. "&amp;EP$2)+COUNTIF(CORRIDA!$M:$M,EP$2&amp;" d. "&amp;$B37)=0,0,COUNTIF(CORRIDA!$M:$M,$B37&amp;" d. "&amp;EP$2)+COUNTIF(CORRIDA!$M:$M,EP$2&amp;" d. "&amp;$B37)))</f>
        <v>0</v>
      </c>
      <c r="EQ37" s="90" t="n">
        <f aca="false">IF($B37=EQ$2,0,IF(COUNTIF(CORRIDA!$M:$M,$B37&amp;" d. "&amp;EQ$2)+COUNTIF(CORRIDA!$M:$M,EQ$2&amp;" d. "&amp;$B37)=0,0,COUNTIF(CORRIDA!$M:$M,$B37&amp;" d. "&amp;EQ$2)+COUNTIF(CORRIDA!$M:$M,EQ$2&amp;" d. "&amp;$B37)))</f>
        <v>0</v>
      </c>
      <c r="ER37" s="90" t="n">
        <f aca="false">IF($B37=ER$2,0,IF(COUNTIF(CORRIDA!$M:$M,$B37&amp;" d. "&amp;ER$2)+COUNTIF(CORRIDA!$M:$M,ER$2&amp;" d. "&amp;$B37)=0,0,COUNTIF(CORRIDA!$M:$M,$B37&amp;" d. "&amp;ER$2)+COUNTIF(CORRIDA!$M:$M,ER$2&amp;" d. "&amp;$B37)))</f>
        <v>0</v>
      </c>
      <c r="ES37" s="90" t="n">
        <f aca="false">IF($B37=ES$2,0,IF(COUNTIF(CORRIDA!$M:$M,$B37&amp;" d. "&amp;ES$2)+COUNTIF(CORRIDA!$M:$M,ES$2&amp;" d. "&amp;$B37)=0,0,COUNTIF(CORRIDA!$M:$M,$B37&amp;" d. "&amp;ES$2)+COUNTIF(CORRIDA!$M:$M,ES$2&amp;" d. "&amp;$B37)))</f>
        <v>0</v>
      </c>
      <c r="ET37" s="90" t="n">
        <f aca="false">IF($B37=ET$2,0,IF(COUNTIF(CORRIDA!$M:$M,$B37&amp;" d. "&amp;ET$2)+COUNTIF(CORRIDA!$M:$M,ET$2&amp;" d. "&amp;$B37)=0,0,COUNTIF(CORRIDA!$M:$M,$B37&amp;" d. "&amp;ET$2)+COUNTIF(CORRIDA!$M:$M,ET$2&amp;" d. "&amp;$B37)))</f>
        <v>0</v>
      </c>
      <c r="EU37" s="90" t="n">
        <f aca="false">IF($B37=EU$2,0,IF(COUNTIF(CORRIDA!$M:$M,$B37&amp;" d. "&amp;EU$2)+COUNTIF(CORRIDA!$M:$M,EU$2&amp;" d. "&amp;$B37)=0,0,COUNTIF(CORRIDA!$M:$M,$B37&amp;" d. "&amp;EU$2)+COUNTIF(CORRIDA!$M:$M,EU$2&amp;" d. "&amp;$B37)))</f>
        <v>0</v>
      </c>
      <c r="EV37" s="90" t="n">
        <f aca="false">IF($B37=EV$2,0,IF(COUNTIF(CORRIDA!$M:$M,$B37&amp;" d. "&amp;EV$2)+COUNTIF(CORRIDA!$M:$M,EV$2&amp;" d. "&amp;$B37)=0,0,COUNTIF(CORRIDA!$M:$M,$B37&amp;" d. "&amp;EV$2)+COUNTIF(CORRIDA!$M:$M,EV$2&amp;" d. "&amp;$B37)))</f>
        <v>0</v>
      </c>
      <c r="EW37" s="90" t="n">
        <f aca="false">IF($B37=EW$2,0,IF(COUNTIF(CORRIDA!$M:$M,$B37&amp;" d. "&amp;EW$2)+COUNTIF(CORRIDA!$M:$M,EW$2&amp;" d. "&amp;$B37)=0,0,COUNTIF(CORRIDA!$M:$M,$B37&amp;" d. "&amp;EW$2)+COUNTIF(CORRIDA!$M:$M,EW$2&amp;" d. "&amp;$B37)))</f>
        <v>0</v>
      </c>
      <c r="EX37" s="90" t="n">
        <f aca="false">IF($B37=EX$2,0,IF(COUNTIF(CORRIDA!$M:$M,$B37&amp;" d. "&amp;EX$2)+COUNTIF(CORRIDA!$M:$M,EX$2&amp;" d. "&amp;$B37)=0,0,COUNTIF(CORRIDA!$M:$M,$B37&amp;" d. "&amp;EX$2)+COUNTIF(CORRIDA!$M:$M,EX$2&amp;" d. "&amp;$B37)))</f>
        <v>0</v>
      </c>
      <c r="EY37" s="90" t="n">
        <f aca="false">IF($B37=EY$2,0,IF(COUNTIF(CORRIDA!$M:$M,$B37&amp;" d. "&amp;EY$2)+COUNTIF(CORRIDA!$M:$M,EY$2&amp;" d. "&amp;$B37)=0,0,COUNTIF(CORRIDA!$M:$M,$B37&amp;" d. "&amp;EY$2)+COUNTIF(CORRIDA!$M:$M,EY$2&amp;" d. "&amp;$B37)))</f>
        <v>0</v>
      </c>
      <c r="EZ37" s="90" t="n">
        <f aca="false">IF($B37=EZ$2,0,IF(COUNTIF(CORRIDA!$M:$M,$B37&amp;" d. "&amp;EZ$2)+COUNTIF(CORRIDA!$M:$M,EZ$2&amp;" d. "&amp;$B37)=0,0,COUNTIF(CORRIDA!$M:$M,$B37&amp;" d. "&amp;EZ$2)+COUNTIF(CORRIDA!$M:$M,EZ$2&amp;" d. "&amp;$B37)))</f>
        <v>0</v>
      </c>
      <c r="FA37" s="90" t="n">
        <f aca="false">IF($B37=FA$2,0,IF(COUNTIF(CORRIDA!$M:$M,$B37&amp;" d. "&amp;FA$2)+COUNTIF(CORRIDA!$M:$M,FA$2&amp;" d. "&amp;$B37)=0,0,COUNTIF(CORRIDA!$M:$M,$B37&amp;" d. "&amp;FA$2)+COUNTIF(CORRIDA!$M:$M,FA$2&amp;" d. "&amp;$B37)))</f>
        <v>0</v>
      </c>
      <c r="FB37" s="90" t="n">
        <f aca="false">IF($B37=FB$2,0,IF(COUNTIF(CORRIDA!$M:$M,$B37&amp;" d. "&amp;FB$2)+COUNTIF(CORRIDA!$M:$M,FB$2&amp;" d. "&amp;$B37)=0,0,COUNTIF(CORRIDA!$M:$M,$B37&amp;" d. "&amp;FB$2)+COUNTIF(CORRIDA!$M:$M,FB$2&amp;" d. "&amp;$B37)))</f>
        <v>0</v>
      </c>
      <c r="FC37" s="90" t="n">
        <f aca="false">IF($B37=FC$2,0,IF(COUNTIF(CORRIDA!$M:$M,$B37&amp;" d. "&amp;FC$2)+COUNTIF(CORRIDA!$M:$M,FC$2&amp;" d. "&amp;$B37)=0,0,COUNTIF(CORRIDA!$M:$M,$B37&amp;" d. "&amp;FC$2)+COUNTIF(CORRIDA!$M:$M,FC$2&amp;" d. "&amp;$B37)))</f>
        <v>0</v>
      </c>
      <c r="FD37" s="90" t="n">
        <f aca="false">IF($B37=FD$2,0,IF(COUNTIF(CORRIDA!$M:$M,$B37&amp;" d. "&amp;FD$2)+COUNTIF(CORRIDA!$M:$M,FD$2&amp;" d. "&amp;$B37)=0,0,COUNTIF(CORRIDA!$M:$M,$B37&amp;" d. "&amp;FD$2)+COUNTIF(CORRIDA!$M:$M,FD$2&amp;" d. "&amp;$B37)))</f>
        <v>0</v>
      </c>
      <c r="FE37" s="90" t="n">
        <f aca="false">IF($B37=FE$2,0,IF(COUNTIF(CORRIDA!$M:$M,$B37&amp;" d. "&amp;FE$2)+COUNTIF(CORRIDA!$M:$M,FE$2&amp;" d. "&amp;$B37)=0,0,COUNTIF(CORRIDA!$M:$M,$B37&amp;" d. "&amp;FE$2)+COUNTIF(CORRIDA!$M:$M,FE$2&amp;" d. "&amp;$B37)))</f>
        <v>0</v>
      </c>
      <c r="FF37" s="90" t="n">
        <f aca="false">IF($B37=FF$2,0,IF(COUNTIF(CORRIDA!$M:$M,$B37&amp;" d. "&amp;FF$2)+COUNTIF(CORRIDA!$M:$M,FF$2&amp;" d. "&amp;$B37)=0,0,COUNTIF(CORRIDA!$M:$M,$B37&amp;" d. "&amp;FF$2)+COUNTIF(CORRIDA!$M:$M,FF$2&amp;" d. "&amp;$B37)))</f>
        <v>0</v>
      </c>
      <c r="FG37" s="89" t="n">
        <f aca="false">SUM(DI37:EW37)</f>
        <v>1</v>
      </c>
      <c r="FH37" s="94"/>
      <c r="FI37" s="87" t="str">
        <f aca="false">BE37</f>
        <v>Pinga</v>
      </c>
      <c r="FJ37" s="95" t="n">
        <f aca="false">COUNTIF(BF37:DC37,"&gt;0")</f>
        <v>1</v>
      </c>
      <c r="FK37" s="95" t="n">
        <f aca="false">AVERAGE(BF37:DC37)</f>
        <v>1</v>
      </c>
      <c r="FL37" s="95" t="n">
        <f aca="false">_xlfn.STDEV.P(BF37:DC37)</f>
        <v>0</v>
      </c>
    </row>
    <row r="38" customFormat="false" ht="12.75" hidden="false" customHeight="false" outlineLevel="0" collapsed="false">
      <c r="B38" s="87" t="str">
        <f aca="false">INTRO!B38</f>
        <v>Pitch</v>
      </c>
      <c r="C38" s="96" t="str">
        <f aca="false">IF($B38=C$2,"-",IF(COUNTIF(CORRIDA!$M:$M,$B38&amp;" d. "&amp;C$2)=0,"",COUNTIF(CORRIDA!$M:$M,$B38&amp;" d. "&amp;C$2)))</f>
        <v/>
      </c>
      <c r="D38" s="96" t="str">
        <f aca="false">IF($B38=D$2,"-",IF(COUNTIF(CORRIDA!$M:$M,$B38&amp;" d. "&amp;D$2)=0,"",COUNTIF(CORRIDA!$M:$M,$B38&amp;" d. "&amp;D$2)))</f>
        <v/>
      </c>
      <c r="E38" s="96" t="str">
        <f aca="false">IF($B38=E$2,"-",IF(COUNTIF(CORRIDA!$M:$M,$B38&amp;" d. "&amp;E$2)=0,"",COUNTIF(CORRIDA!$M:$M,$B38&amp;" d. "&amp;E$2)))</f>
        <v/>
      </c>
      <c r="F38" s="96" t="str">
        <f aca="false">IF($B38=F$2,"-",IF(COUNTIF(CORRIDA!$M:$M,$B38&amp;" d. "&amp;F$2)=0,"",COUNTIF(CORRIDA!$M:$M,$B38&amp;" d. "&amp;F$2)))</f>
        <v/>
      </c>
      <c r="G38" s="96" t="str">
        <f aca="false">IF($B38=G$2,"-",IF(COUNTIF(CORRIDA!$M:$M,$B38&amp;" d. "&amp;G$2)=0,"",COUNTIF(CORRIDA!$M:$M,$B38&amp;" d. "&amp;G$2)))</f>
        <v/>
      </c>
      <c r="H38" s="96" t="str">
        <f aca="false">IF($B38=H$2,"-",IF(COUNTIF(CORRIDA!$M:$M,$B38&amp;" d. "&amp;H$2)=0,"",COUNTIF(CORRIDA!$M:$M,$B38&amp;" d. "&amp;H$2)))</f>
        <v/>
      </c>
      <c r="I38" s="96" t="str">
        <f aca="false">IF($B38=I$2,"-",IF(COUNTIF(CORRIDA!$M:$M,$B38&amp;" d. "&amp;I$2)=0,"",COUNTIF(CORRIDA!$M:$M,$B38&amp;" d. "&amp;I$2)))</f>
        <v/>
      </c>
      <c r="J38" s="96" t="str">
        <f aca="false">IF($B38=J$2,"-",IF(COUNTIF(CORRIDA!$M:$M,$B38&amp;" d. "&amp;J$2)=0,"",COUNTIF(CORRIDA!$M:$M,$B38&amp;" d. "&amp;J$2)))</f>
        <v/>
      </c>
      <c r="K38" s="96" t="str">
        <f aca="false">IF($B38=K$2,"-",IF(COUNTIF(CORRIDA!$M:$M,$B38&amp;" d. "&amp;K$2)=0,"",COUNTIF(CORRIDA!$M:$M,$B38&amp;" d. "&amp;K$2)))</f>
        <v/>
      </c>
      <c r="L38" s="96" t="str">
        <f aca="false">IF($B38=L$2,"-",IF(COUNTIF(CORRIDA!$M:$M,$B38&amp;" d. "&amp;L$2)=0,"",COUNTIF(CORRIDA!$M:$M,$B38&amp;" d. "&amp;L$2)))</f>
        <v/>
      </c>
      <c r="M38" s="96" t="str">
        <f aca="false">IF($B38=M$2,"-",IF(COUNTIF(CORRIDA!$M:$M,$B38&amp;" d. "&amp;M$2)=0,"",COUNTIF(CORRIDA!$M:$M,$B38&amp;" d. "&amp;M$2)))</f>
        <v/>
      </c>
      <c r="N38" s="96" t="str">
        <f aca="false">IF($B38=N$2,"-",IF(COUNTIF(CORRIDA!$M:$M,$B38&amp;" d. "&amp;N$2)=0,"",COUNTIF(CORRIDA!$M:$M,$B38&amp;" d. "&amp;N$2)))</f>
        <v/>
      </c>
      <c r="O38" s="96" t="str">
        <f aca="false">IF($B38=O$2,"-",IF(COUNTIF(CORRIDA!$M:$M,$B38&amp;" d. "&amp;O$2)=0,"",COUNTIF(CORRIDA!$M:$M,$B38&amp;" d. "&amp;O$2)))</f>
        <v/>
      </c>
      <c r="P38" s="96" t="str">
        <f aca="false">IF($B38=P$2,"-",IF(COUNTIF(CORRIDA!$M:$M,$B38&amp;" d. "&amp;P$2)=0,"",COUNTIF(CORRIDA!$M:$M,$B38&amp;" d. "&amp;P$2)))</f>
        <v/>
      </c>
      <c r="Q38" s="96" t="str">
        <f aca="false">IF($B38=Q$2,"-",IF(COUNTIF(CORRIDA!$M:$M,$B38&amp;" d. "&amp;Q$2)=0,"",COUNTIF(CORRIDA!$M:$M,$B38&amp;" d. "&amp;Q$2)))</f>
        <v/>
      </c>
      <c r="R38" s="96" t="str">
        <f aca="false">IF($B38=R$2,"-",IF(COUNTIF(CORRIDA!$M:$M,$B38&amp;" d. "&amp;R$2)=0,"",COUNTIF(CORRIDA!$M:$M,$B38&amp;" d. "&amp;R$2)))</f>
        <v/>
      </c>
      <c r="S38" s="96" t="str">
        <f aca="false">IF($B38=S$2,"-",IF(COUNTIF(CORRIDA!$M:$M,$B38&amp;" d. "&amp;S$2)=0,"",COUNTIF(CORRIDA!$M:$M,$B38&amp;" d. "&amp;S$2)))</f>
        <v/>
      </c>
      <c r="T38" s="96" t="str">
        <f aca="false">IF($B38=T$2,"-",IF(COUNTIF(CORRIDA!$M:$M,$B38&amp;" d. "&amp;T$2)=0,"",COUNTIF(CORRIDA!$M:$M,$B38&amp;" d. "&amp;T$2)))</f>
        <v/>
      </c>
      <c r="U38" s="96" t="str">
        <f aca="false">IF($B38=U$2,"-",IF(COUNTIF(CORRIDA!$M:$M,$B38&amp;" d. "&amp;U$2)=0,"",COUNTIF(CORRIDA!$M:$M,$B38&amp;" d. "&amp;U$2)))</f>
        <v/>
      </c>
      <c r="V38" s="96" t="str">
        <f aca="false">IF($B38=V$2,"-",IF(COUNTIF(CORRIDA!$M:$M,$B38&amp;" d. "&amp;V$2)=0,"",COUNTIF(CORRIDA!$M:$M,$B38&amp;" d. "&amp;V$2)))</f>
        <v/>
      </c>
      <c r="W38" s="96" t="str">
        <f aca="false">IF($B38=W$2,"-",IF(COUNTIF(CORRIDA!$M:$M,$B38&amp;" d. "&amp;W$2)=0,"",COUNTIF(CORRIDA!$M:$M,$B38&amp;" d. "&amp;W$2)))</f>
        <v/>
      </c>
      <c r="X38" s="96" t="str">
        <f aca="false">IF($B38=X$2,"-",IF(COUNTIF(CORRIDA!$M:$M,$B38&amp;" d. "&amp;X$2)=0,"",COUNTIF(CORRIDA!$M:$M,$B38&amp;" d. "&amp;X$2)))</f>
        <v/>
      </c>
      <c r="Y38" s="96" t="str">
        <f aca="false">IF($B38=Y$2,"-",IF(COUNTIF(CORRIDA!$M:$M,$B38&amp;" d. "&amp;Y$2)=0,"",COUNTIF(CORRIDA!$M:$M,$B38&amp;" d. "&amp;Y$2)))</f>
        <v/>
      </c>
      <c r="Z38" s="96" t="str">
        <f aca="false">IF($B38=Z$2,"-",IF(COUNTIF(CORRIDA!$M:$M,$B38&amp;" d. "&amp;Z$2)=0,"",COUNTIF(CORRIDA!$M:$M,$B38&amp;" d. "&amp;Z$2)))</f>
        <v/>
      </c>
      <c r="AA38" s="96" t="str">
        <f aca="false">IF($B38=AA$2,"-",IF(COUNTIF(CORRIDA!$M:$M,$B38&amp;" d. "&amp;AA$2)=0,"",COUNTIF(CORRIDA!$M:$M,$B38&amp;" d. "&amp;AA$2)))</f>
        <v/>
      </c>
      <c r="AB38" s="96" t="str">
        <f aca="false">IF($B38=AB$2,"-",IF(COUNTIF(CORRIDA!$M:$M,$B38&amp;" d. "&amp;AB$2)=0,"",COUNTIF(CORRIDA!$M:$M,$B38&amp;" d. "&amp;AB$2)))</f>
        <v/>
      </c>
      <c r="AC38" s="96" t="str">
        <f aca="false">IF($B38=AC$2,"-",IF(COUNTIF(CORRIDA!$M:$M,$B38&amp;" d. "&amp;AC$2)=0,"",COUNTIF(CORRIDA!$M:$M,$B38&amp;" d. "&amp;AC$2)))</f>
        <v/>
      </c>
      <c r="AD38" s="96" t="str">
        <f aca="false">IF($B38=AD$2,"-",IF(COUNTIF(CORRIDA!$M:$M,$B38&amp;" d. "&amp;AD$2)=0,"",COUNTIF(CORRIDA!$M:$M,$B38&amp;" d. "&amp;AD$2)))</f>
        <v/>
      </c>
      <c r="AE38" s="96" t="str">
        <f aca="false">IF($B38=AE$2,"-",IF(COUNTIF(CORRIDA!$M:$M,$B38&amp;" d. "&amp;AE$2)=0,"",COUNTIF(CORRIDA!$M:$M,$B38&amp;" d. "&amp;AE$2)))</f>
        <v/>
      </c>
      <c r="AF38" s="96" t="str">
        <f aca="false">IF($B38=AF$2,"-",IF(COUNTIF(CORRIDA!$M:$M,$B38&amp;" d. "&amp;AF$2)=0,"",COUNTIF(CORRIDA!$M:$M,$B38&amp;" d. "&amp;AF$2)))</f>
        <v/>
      </c>
      <c r="AG38" s="96" t="str">
        <f aca="false">IF($B38=AG$2,"-",IF(COUNTIF(CORRIDA!$M:$M,$B38&amp;" d. "&amp;AG$2)=0,"",COUNTIF(CORRIDA!$M:$M,$B38&amp;" d. "&amp;AG$2)))</f>
        <v/>
      </c>
      <c r="AH38" s="96" t="str">
        <f aca="false">IF($B38=AH$2,"-",IF(COUNTIF(CORRIDA!$M:$M,$B38&amp;" d. "&amp;AH$2)=0,"",COUNTIF(CORRIDA!$M:$M,$B38&amp;" d. "&amp;AH$2)))</f>
        <v/>
      </c>
      <c r="AI38" s="96" t="str">
        <f aca="false">IF($B38=AI$2,"-",IF(COUNTIF(CORRIDA!$M:$M,$B38&amp;" d. "&amp;AI$2)=0,"",COUNTIF(CORRIDA!$M:$M,$B38&amp;" d. "&amp;AI$2)))</f>
        <v/>
      </c>
      <c r="AJ38" s="96" t="str">
        <f aca="false">IF($B38=AJ$2,"-",IF(COUNTIF(CORRIDA!$M:$M,$B38&amp;" d. "&amp;AJ$2)=0,"",COUNTIF(CORRIDA!$M:$M,$B38&amp;" d. "&amp;AJ$2)))</f>
        <v/>
      </c>
      <c r="AK38" s="96" t="str">
        <f aca="false">IF($B38=AK$2,"-",IF(COUNTIF(CORRIDA!$M:$M,$B38&amp;" d. "&amp;AK$2)=0,"",COUNTIF(CORRIDA!$M:$M,$B38&amp;" d. "&amp;AK$2)))</f>
        <v/>
      </c>
      <c r="AL38" s="96" t="str">
        <f aca="false">IF($B38=AL$2,"-",IF(COUNTIF(CORRIDA!$M:$M,$B38&amp;" d. "&amp;AL$2)=0,"",COUNTIF(CORRIDA!$M:$M,$B38&amp;" d. "&amp;AL$2)))</f>
        <v>-</v>
      </c>
      <c r="AM38" s="96" t="str">
        <f aca="false">IF($B38=AM$2,"-",IF(COUNTIF(CORRIDA!$M:$M,$B38&amp;" d. "&amp;AM$2)=0,"",COUNTIF(CORRIDA!$M:$M,$B38&amp;" d. "&amp;AM$2)))</f>
        <v/>
      </c>
      <c r="AN38" s="96" t="str">
        <f aca="false">IF($B38=AN$2,"-",IF(COUNTIF(CORRIDA!$M:$M,$B38&amp;" d. "&amp;AN$2)=0,"",COUNTIF(CORRIDA!$M:$M,$B38&amp;" d. "&amp;AN$2)))</f>
        <v/>
      </c>
      <c r="AO38" s="96" t="str">
        <f aca="false">IF($B38=AO$2,"-",IF(COUNTIF(CORRIDA!$M:$M,$B38&amp;" d. "&amp;AO$2)=0,"",COUNTIF(CORRIDA!$M:$M,$B38&amp;" d. "&amp;AO$2)))</f>
        <v/>
      </c>
      <c r="AP38" s="96" t="str">
        <f aca="false">IF($B38=AP$2,"-",IF(COUNTIF(CORRIDA!$M:$M,$B38&amp;" d. "&amp;AP$2)=0,"",COUNTIF(CORRIDA!$M:$M,$B38&amp;" d. "&amp;AP$2)))</f>
        <v/>
      </c>
      <c r="AQ38" s="96" t="str">
        <f aca="false">IF($B38=AQ$2,"-",IF(COUNTIF(CORRIDA!$M:$M,$B38&amp;" d. "&amp;AQ$2)=0,"",COUNTIF(CORRIDA!$M:$M,$B38&amp;" d. "&amp;AQ$2)))</f>
        <v/>
      </c>
      <c r="AR38" s="96" t="str">
        <f aca="false">IF($B38=AR$2,"-",IF(COUNTIF(CORRIDA!$M:$M,$B38&amp;" d. "&amp;AR$2)=0,"",COUNTIF(CORRIDA!$M:$M,$B38&amp;" d. "&amp;AR$2)))</f>
        <v/>
      </c>
      <c r="AS38" s="96" t="str">
        <f aca="false">IF($B38=AS$2,"-",IF(COUNTIF(CORRIDA!$M:$M,$B38&amp;" d. "&amp;AS$2)=0,"",COUNTIF(CORRIDA!$M:$M,$B38&amp;" d. "&amp;AS$2)))</f>
        <v/>
      </c>
      <c r="AT38" s="96" t="str">
        <f aca="false">IF($B38=AT$2,"-",IF(COUNTIF(CORRIDA!$M:$M,$B38&amp;" d. "&amp;AT$2)=0,"",COUNTIF(CORRIDA!$M:$M,$B38&amp;" d. "&amp;AT$2)))</f>
        <v/>
      </c>
      <c r="AU38" s="96" t="str">
        <f aca="false">IF($B38=AU$2,"-",IF(COUNTIF(CORRIDA!$M:$M,$B38&amp;" d. "&amp;AU$2)=0,"",COUNTIF(CORRIDA!$M:$M,$B38&amp;" d. "&amp;AU$2)))</f>
        <v/>
      </c>
      <c r="AV38" s="96" t="str">
        <f aca="false">IF($B38=AV$2,"-",IF(COUNTIF(CORRIDA!$M:$M,$B38&amp;" d. "&amp;AV$2)=0,"",COUNTIF(CORRIDA!$M:$M,$B38&amp;" d. "&amp;AV$2)))</f>
        <v/>
      </c>
      <c r="AW38" s="96" t="str">
        <f aca="false">IF($B38=AW$2,"-",IF(COUNTIF(CORRIDA!$M:$M,$B38&amp;" d. "&amp;AW$2)=0,"",COUNTIF(CORRIDA!$M:$M,$B38&amp;" d. "&amp;AW$2)))</f>
        <v/>
      </c>
      <c r="AX38" s="96" t="str">
        <f aca="false">IF($B38=AX$2,"-",IF(COUNTIF(CORRIDA!$M:$M,$B38&amp;" d. "&amp;AX$2)=0,"",COUNTIF(CORRIDA!$M:$M,$B38&amp;" d. "&amp;AX$2)))</f>
        <v/>
      </c>
      <c r="AY38" s="96" t="str">
        <f aca="false">IF($B38=AY$2,"-",IF(COUNTIF(CORRIDA!$M:$M,$B38&amp;" d. "&amp;AY$2)=0,"",COUNTIF(CORRIDA!$M:$M,$B38&amp;" d. "&amp;AY$2)))</f>
        <v/>
      </c>
      <c r="AZ38" s="96" t="str">
        <f aca="false">IF($B38=AZ$2,"-",IF(COUNTIF(CORRIDA!$M:$M,$B38&amp;" d. "&amp;AZ$2)=0,"",COUNTIF(CORRIDA!$M:$M,$B38&amp;" d. "&amp;AZ$2)))</f>
        <v/>
      </c>
      <c r="BA38" s="89" t="n">
        <f aca="false">SUM(C38:AZ38)</f>
        <v>0</v>
      </c>
      <c r="BE38" s="87" t="str">
        <f aca="false">B38</f>
        <v>Pitch</v>
      </c>
      <c r="BF38" s="97" t="str">
        <f aca="false">IF($B38=BF$2,"-",IF(COUNTIF(CORRIDA!$M:$M,$B38&amp;" d. "&amp;BF$2)+COUNTIF(CORRIDA!$M:$M,BF$2&amp;" d. "&amp;$B38)=0,"",COUNTIF(CORRIDA!$M:$M,$B38&amp;" d. "&amp;BF$2)+COUNTIF(CORRIDA!$M:$M,BF$2&amp;" d. "&amp;$B38)))</f>
        <v/>
      </c>
      <c r="BG38" s="97" t="str">
        <f aca="false">IF($B38=BG$2,"-",IF(COUNTIF(CORRIDA!$M:$M,$B38&amp;" d. "&amp;BG$2)+COUNTIF(CORRIDA!$M:$M,BG$2&amp;" d. "&amp;$B38)=0,"",COUNTIF(CORRIDA!$M:$M,$B38&amp;" d. "&amp;BG$2)+COUNTIF(CORRIDA!$M:$M,BG$2&amp;" d. "&amp;$B38)))</f>
        <v/>
      </c>
      <c r="BH38" s="97" t="str">
        <f aca="false">IF($B38=BH$2,"-",IF(COUNTIF(CORRIDA!$M:$M,$B38&amp;" d. "&amp;BH$2)+COUNTIF(CORRIDA!$M:$M,BH$2&amp;" d. "&amp;$B38)=0,"",COUNTIF(CORRIDA!$M:$M,$B38&amp;" d. "&amp;BH$2)+COUNTIF(CORRIDA!$M:$M,BH$2&amp;" d. "&amp;$B38)))</f>
        <v/>
      </c>
      <c r="BI38" s="97" t="str">
        <f aca="false">IF($B38=BI$2,"-",IF(COUNTIF(CORRIDA!$M:$M,$B38&amp;" d. "&amp;BI$2)+COUNTIF(CORRIDA!$M:$M,BI$2&amp;" d. "&amp;$B38)=0,"",COUNTIF(CORRIDA!$M:$M,$B38&amp;" d. "&amp;BI$2)+COUNTIF(CORRIDA!$M:$M,BI$2&amp;" d. "&amp;$B38)))</f>
        <v/>
      </c>
      <c r="BJ38" s="97" t="str">
        <f aca="false">IF($B38=BJ$2,"-",IF(COUNTIF(CORRIDA!$M:$M,$B38&amp;" d. "&amp;BJ$2)+COUNTIF(CORRIDA!$M:$M,BJ$2&amp;" d. "&amp;$B38)=0,"",COUNTIF(CORRIDA!$M:$M,$B38&amp;" d. "&amp;BJ$2)+COUNTIF(CORRIDA!$M:$M,BJ$2&amp;" d. "&amp;$B38)))</f>
        <v/>
      </c>
      <c r="BK38" s="97" t="str">
        <f aca="false">IF($B38=BK$2,"-",IF(COUNTIF(CORRIDA!$M:$M,$B38&amp;" d. "&amp;BK$2)+COUNTIF(CORRIDA!$M:$M,BK$2&amp;" d. "&amp;$B38)=0,"",COUNTIF(CORRIDA!$M:$M,$B38&amp;" d. "&amp;BK$2)+COUNTIF(CORRIDA!$M:$M,BK$2&amp;" d. "&amp;$B38)))</f>
        <v/>
      </c>
      <c r="BL38" s="97" t="str">
        <f aca="false">IF($B38=BL$2,"-",IF(COUNTIF(CORRIDA!$M:$M,$B38&amp;" d. "&amp;BL$2)+COUNTIF(CORRIDA!$M:$M,BL$2&amp;" d. "&amp;$B38)=0,"",COUNTIF(CORRIDA!$M:$M,$B38&amp;" d. "&amp;BL$2)+COUNTIF(CORRIDA!$M:$M,BL$2&amp;" d. "&amp;$B38)))</f>
        <v/>
      </c>
      <c r="BM38" s="97" t="str">
        <f aca="false">IF($B38=BM$2,"-",IF(COUNTIF(CORRIDA!$M:$M,$B38&amp;" d. "&amp;BM$2)+COUNTIF(CORRIDA!$M:$M,BM$2&amp;" d. "&amp;$B38)=0,"",COUNTIF(CORRIDA!$M:$M,$B38&amp;" d. "&amp;BM$2)+COUNTIF(CORRIDA!$M:$M,BM$2&amp;" d. "&amp;$B38)))</f>
        <v/>
      </c>
      <c r="BN38" s="97" t="str">
        <f aca="false">IF($B38=BN$2,"-",IF(COUNTIF(CORRIDA!$M:$M,$B38&amp;" d. "&amp;BN$2)+COUNTIF(CORRIDA!$M:$M,BN$2&amp;" d. "&amp;$B38)=0,"",COUNTIF(CORRIDA!$M:$M,$B38&amp;" d. "&amp;BN$2)+COUNTIF(CORRIDA!$M:$M,BN$2&amp;" d. "&amp;$B38)))</f>
        <v/>
      </c>
      <c r="BO38" s="97" t="str">
        <f aca="false">IF($B38=BO$2,"-",IF(COUNTIF(CORRIDA!$M:$M,$B38&amp;" d. "&amp;BO$2)+COUNTIF(CORRIDA!$M:$M,BO$2&amp;" d. "&amp;$B38)=0,"",COUNTIF(CORRIDA!$M:$M,$B38&amp;" d. "&amp;BO$2)+COUNTIF(CORRIDA!$M:$M,BO$2&amp;" d. "&amp;$B38)))</f>
        <v/>
      </c>
      <c r="BP38" s="97" t="str">
        <f aca="false">IF($B38=BP$2,"-",IF(COUNTIF(CORRIDA!$M:$M,$B38&amp;" d. "&amp;BP$2)+COUNTIF(CORRIDA!$M:$M,BP$2&amp;" d. "&amp;$B38)=0,"",COUNTIF(CORRIDA!$M:$M,$B38&amp;" d. "&amp;BP$2)+COUNTIF(CORRIDA!$M:$M,BP$2&amp;" d. "&amp;$B38)))</f>
        <v/>
      </c>
      <c r="BQ38" s="97" t="str">
        <f aca="false">IF($B38=BQ$2,"-",IF(COUNTIF(CORRIDA!$M:$M,$B38&amp;" d. "&amp;BQ$2)+COUNTIF(CORRIDA!$M:$M,BQ$2&amp;" d. "&amp;$B38)=0,"",COUNTIF(CORRIDA!$M:$M,$B38&amp;" d. "&amp;BQ$2)+COUNTIF(CORRIDA!$M:$M,BQ$2&amp;" d. "&amp;$B38)))</f>
        <v/>
      </c>
      <c r="BR38" s="97" t="str">
        <f aca="false">IF($B38=BR$2,"-",IF(COUNTIF(CORRIDA!$M:$M,$B38&amp;" d. "&amp;BR$2)+COUNTIF(CORRIDA!$M:$M,BR$2&amp;" d. "&amp;$B38)=0,"",COUNTIF(CORRIDA!$M:$M,$B38&amp;" d. "&amp;BR$2)+COUNTIF(CORRIDA!$M:$M,BR$2&amp;" d. "&amp;$B38)))</f>
        <v/>
      </c>
      <c r="BS38" s="97" t="str">
        <f aca="false">IF($B38=BS$2,"-",IF(COUNTIF(CORRIDA!$M:$M,$B38&amp;" d. "&amp;BS$2)+COUNTIF(CORRIDA!$M:$M,BS$2&amp;" d. "&amp;$B38)=0,"",COUNTIF(CORRIDA!$M:$M,$B38&amp;" d. "&amp;BS$2)+COUNTIF(CORRIDA!$M:$M,BS$2&amp;" d. "&amp;$B38)))</f>
        <v/>
      </c>
      <c r="BT38" s="97" t="str">
        <f aca="false">IF($B38=BT$2,"-",IF(COUNTIF(CORRIDA!$M:$M,$B38&amp;" d. "&amp;BT$2)+COUNTIF(CORRIDA!$M:$M,BT$2&amp;" d. "&amp;$B38)=0,"",COUNTIF(CORRIDA!$M:$M,$B38&amp;" d. "&amp;BT$2)+COUNTIF(CORRIDA!$M:$M,BT$2&amp;" d. "&amp;$B38)))</f>
        <v/>
      </c>
      <c r="BU38" s="97" t="str">
        <f aca="false">IF($B38=BU$2,"-",IF(COUNTIF(CORRIDA!$M:$M,$B38&amp;" d. "&amp;BU$2)+COUNTIF(CORRIDA!$M:$M,BU$2&amp;" d. "&amp;$B38)=0,"",COUNTIF(CORRIDA!$M:$M,$B38&amp;" d. "&amp;BU$2)+COUNTIF(CORRIDA!$M:$M,BU$2&amp;" d. "&amp;$B38)))</f>
        <v/>
      </c>
      <c r="BV38" s="97" t="str">
        <f aca="false">IF($B38=BV$2,"-",IF(COUNTIF(CORRIDA!$M:$M,$B38&amp;" d. "&amp;BV$2)+COUNTIF(CORRIDA!$M:$M,BV$2&amp;" d. "&amp;$B38)=0,"",COUNTIF(CORRIDA!$M:$M,$B38&amp;" d. "&amp;BV$2)+COUNTIF(CORRIDA!$M:$M,BV$2&amp;" d. "&amp;$B38)))</f>
        <v/>
      </c>
      <c r="BW38" s="97" t="str">
        <f aca="false">IF($B38=BW$2,"-",IF(COUNTIF(CORRIDA!$M:$M,$B38&amp;" d. "&amp;BW$2)+COUNTIF(CORRIDA!$M:$M,BW$2&amp;" d. "&amp;$B38)=0,"",COUNTIF(CORRIDA!$M:$M,$B38&amp;" d. "&amp;BW$2)+COUNTIF(CORRIDA!$M:$M,BW$2&amp;" d. "&amp;$B38)))</f>
        <v/>
      </c>
      <c r="BX38" s="97" t="str">
        <f aca="false">IF($B38=BX$2,"-",IF(COUNTIF(CORRIDA!$M:$M,$B38&amp;" d. "&amp;BX$2)+COUNTIF(CORRIDA!$M:$M,BX$2&amp;" d. "&amp;$B38)=0,"",COUNTIF(CORRIDA!$M:$M,$B38&amp;" d. "&amp;BX$2)+COUNTIF(CORRIDA!$M:$M,BX$2&amp;" d. "&amp;$B38)))</f>
        <v/>
      </c>
      <c r="BY38" s="97" t="str">
        <f aca="false">IF($B38=BY$2,"-",IF(COUNTIF(CORRIDA!$M:$M,$B38&amp;" d. "&amp;BY$2)+COUNTIF(CORRIDA!$M:$M,BY$2&amp;" d. "&amp;$B38)=0,"",COUNTIF(CORRIDA!$M:$M,$B38&amp;" d. "&amp;BY$2)+COUNTIF(CORRIDA!$M:$M,BY$2&amp;" d. "&amp;$B38)))</f>
        <v/>
      </c>
      <c r="BZ38" s="97" t="str">
        <f aca="false">IF($B38=BZ$2,"-",IF(COUNTIF(CORRIDA!$M:$M,$B38&amp;" d. "&amp;BZ$2)+COUNTIF(CORRIDA!$M:$M,BZ$2&amp;" d. "&amp;$B38)=0,"",COUNTIF(CORRIDA!$M:$M,$B38&amp;" d. "&amp;BZ$2)+COUNTIF(CORRIDA!$M:$M,BZ$2&amp;" d. "&amp;$B38)))</f>
        <v/>
      </c>
      <c r="CA38" s="97" t="str">
        <f aca="false">IF($B38=CA$2,"-",IF(COUNTIF(CORRIDA!$M:$M,$B38&amp;" d. "&amp;CA$2)+COUNTIF(CORRIDA!$M:$M,CA$2&amp;" d. "&amp;$B38)=0,"",COUNTIF(CORRIDA!$M:$M,$B38&amp;" d. "&amp;CA$2)+COUNTIF(CORRIDA!$M:$M,CA$2&amp;" d. "&amp;$B38)))</f>
        <v/>
      </c>
      <c r="CB38" s="97" t="str">
        <f aca="false">IF($B38=CB$2,"-",IF(COUNTIF(CORRIDA!$M:$M,$B38&amp;" d. "&amp;CB$2)+COUNTIF(CORRIDA!$M:$M,CB$2&amp;" d. "&amp;$B38)=0,"",COUNTIF(CORRIDA!$M:$M,$B38&amp;" d. "&amp;CB$2)+COUNTIF(CORRIDA!$M:$M,CB$2&amp;" d. "&amp;$B38)))</f>
        <v/>
      </c>
      <c r="CC38" s="97" t="str">
        <f aca="false">IF($B38=CC$2,"-",IF(COUNTIF(CORRIDA!$M:$M,$B38&amp;" d. "&amp;CC$2)+COUNTIF(CORRIDA!$M:$M,CC$2&amp;" d. "&amp;$B38)=0,"",COUNTIF(CORRIDA!$M:$M,$B38&amp;" d. "&amp;CC$2)+COUNTIF(CORRIDA!$M:$M,CC$2&amp;" d. "&amp;$B38)))</f>
        <v/>
      </c>
      <c r="CD38" s="97" t="str">
        <f aca="false">IF($B38=CD$2,"-",IF(COUNTIF(CORRIDA!$M:$M,$B38&amp;" d. "&amp;CD$2)+COUNTIF(CORRIDA!$M:$M,CD$2&amp;" d. "&amp;$B38)=0,"",COUNTIF(CORRIDA!$M:$M,$B38&amp;" d. "&amp;CD$2)+COUNTIF(CORRIDA!$M:$M,CD$2&amp;" d. "&amp;$B38)))</f>
        <v/>
      </c>
      <c r="CE38" s="97" t="str">
        <f aca="false">IF($B38=CE$2,"-",IF(COUNTIF(CORRIDA!$M:$M,$B38&amp;" d. "&amp;CE$2)+COUNTIF(CORRIDA!$M:$M,CE$2&amp;" d. "&amp;$B38)=0,"",COUNTIF(CORRIDA!$M:$M,$B38&amp;" d. "&amp;CE$2)+COUNTIF(CORRIDA!$M:$M,CE$2&amp;" d. "&amp;$B38)))</f>
        <v/>
      </c>
      <c r="CF38" s="97" t="str">
        <f aca="false">IF($B38=CF$2,"-",IF(COUNTIF(CORRIDA!$M:$M,$B38&amp;" d. "&amp;CF$2)+COUNTIF(CORRIDA!$M:$M,CF$2&amp;" d. "&amp;$B38)=0,"",COUNTIF(CORRIDA!$M:$M,$B38&amp;" d. "&amp;CF$2)+COUNTIF(CORRIDA!$M:$M,CF$2&amp;" d. "&amp;$B38)))</f>
        <v/>
      </c>
      <c r="CG38" s="97" t="str">
        <f aca="false">IF($B38=CG$2,"-",IF(COUNTIF(CORRIDA!$M:$M,$B38&amp;" d. "&amp;CG$2)+COUNTIF(CORRIDA!$M:$M,CG$2&amp;" d. "&amp;$B38)=0,"",COUNTIF(CORRIDA!$M:$M,$B38&amp;" d. "&amp;CG$2)+COUNTIF(CORRIDA!$M:$M,CG$2&amp;" d. "&amp;$B38)))</f>
        <v/>
      </c>
      <c r="CH38" s="97" t="str">
        <f aca="false">IF($B38=CH$2,"-",IF(COUNTIF(CORRIDA!$M:$M,$B38&amp;" d. "&amp;CH$2)+COUNTIF(CORRIDA!$M:$M,CH$2&amp;" d. "&amp;$B38)=0,"",COUNTIF(CORRIDA!$M:$M,$B38&amp;" d. "&amp;CH$2)+COUNTIF(CORRIDA!$M:$M,CH$2&amp;" d. "&amp;$B38)))</f>
        <v/>
      </c>
      <c r="CI38" s="97" t="str">
        <f aca="false">IF($B38=CI$2,"-",IF(COUNTIF(CORRIDA!$M:$M,$B38&amp;" d. "&amp;CI$2)+COUNTIF(CORRIDA!$M:$M,CI$2&amp;" d. "&amp;$B38)=0,"",COUNTIF(CORRIDA!$M:$M,$B38&amp;" d. "&amp;CI$2)+COUNTIF(CORRIDA!$M:$M,CI$2&amp;" d. "&amp;$B38)))</f>
        <v/>
      </c>
      <c r="CJ38" s="97" t="str">
        <f aca="false">IF($B38=CJ$2,"-",IF(COUNTIF(CORRIDA!$M:$M,$B38&amp;" d. "&amp;CJ$2)+COUNTIF(CORRIDA!$M:$M,CJ$2&amp;" d. "&amp;$B38)=0,"",COUNTIF(CORRIDA!$M:$M,$B38&amp;" d. "&amp;CJ$2)+COUNTIF(CORRIDA!$M:$M,CJ$2&amp;" d. "&amp;$B38)))</f>
        <v/>
      </c>
      <c r="CK38" s="97" t="str">
        <f aca="false">IF($B38=CK$2,"-",IF(COUNTIF(CORRIDA!$M:$M,$B38&amp;" d. "&amp;CK$2)+COUNTIF(CORRIDA!$M:$M,CK$2&amp;" d. "&amp;$B38)=0,"",COUNTIF(CORRIDA!$M:$M,$B38&amp;" d. "&amp;CK$2)+COUNTIF(CORRIDA!$M:$M,CK$2&amp;" d. "&amp;$B38)))</f>
        <v/>
      </c>
      <c r="CL38" s="97" t="str">
        <f aca="false">IF($B38=CL$2,"-",IF(COUNTIF(CORRIDA!$M:$M,$B38&amp;" d. "&amp;CL$2)+COUNTIF(CORRIDA!$M:$M,CL$2&amp;" d. "&amp;$B38)=0,"",COUNTIF(CORRIDA!$M:$M,$B38&amp;" d. "&amp;CL$2)+COUNTIF(CORRIDA!$M:$M,CL$2&amp;" d. "&amp;$B38)))</f>
        <v/>
      </c>
      <c r="CM38" s="97" t="str">
        <f aca="false">IF($B38=CM$2,"-",IF(COUNTIF(CORRIDA!$M:$M,$B38&amp;" d. "&amp;CM$2)+COUNTIF(CORRIDA!$M:$M,CM$2&amp;" d. "&amp;$B38)=0,"",COUNTIF(CORRIDA!$M:$M,$B38&amp;" d. "&amp;CM$2)+COUNTIF(CORRIDA!$M:$M,CM$2&amp;" d. "&amp;$B38)))</f>
        <v/>
      </c>
      <c r="CN38" s="97" t="str">
        <f aca="false">IF($B38=CN$2,"-",IF(COUNTIF(CORRIDA!$M:$M,$B38&amp;" d. "&amp;CN$2)+COUNTIF(CORRIDA!$M:$M,CN$2&amp;" d. "&amp;$B38)=0,"",COUNTIF(CORRIDA!$M:$M,$B38&amp;" d. "&amp;CN$2)+COUNTIF(CORRIDA!$M:$M,CN$2&amp;" d. "&amp;$B38)))</f>
        <v/>
      </c>
      <c r="CO38" s="97" t="str">
        <f aca="false">IF($B38=CO$2,"-",IF(COUNTIF(CORRIDA!$M:$M,$B38&amp;" d. "&amp;CO$2)+COUNTIF(CORRIDA!$M:$M,CO$2&amp;" d. "&amp;$B38)=0,"",COUNTIF(CORRIDA!$M:$M,$B38&amp;" d. "&amp;CO$2)+COUNTIF(CORRIDA!$M:$M,CO$2&amp;" d. "&amp;$B38)))</f>
        <v>-</v>
      </c>
      <c r="CP38" s="97" t="str">
        <f aca="false">IF($B38=CP$2,"-",IF(COUNTIF(CORRIDA!$M:$M,$B38&amp;" d. "&amp;CP$2)+COUNTIF(CORRIDA!$M:$M,CP$2&amp;" d. "&amp;$B38)=0,"",COUNTIF(CORRIDA!$M:$M,$B38&amp;" d. "&amp;CP$2)+COUNTIF(CORRIDA!$M:$M,CP$2&amp;" d. "&amp;$B38)))</f>
        <v/>
      </c>
      <c r="CQ38" s="97" t="str">
        <f aca="false">IF($B38=CQ$2,"-",IF(COUNTIF(CORRIDA!$M:$M,$B38&amp;" d. "&amp;CQ$2)+COUNTIF(CORRIDA!$M:$M,CQ$2&amp;" d. "&amp;$B38)=0,"",COUNTIF(CORRIDA!$M:$M,$B38&amp;" d. "&amp;CQ$2)+COUNTIF(CORRIDA!$M:$M,CQ$2&amp;" d. "&amp;$B38)))</f>
        <v/>
      </c>
      <c r="CR38" s="97" t="str">
        <f aca="false">IF($B38=CR$2,"-",IF(COUNTIF(CORRIDA!$M:$M,$B38&amp;" d. "&amp;CR$2)+COUNTIF(CORRIDA!$M:$M,CR$2&amp;" d. "&amp;$B38)=0,"",COUNTIF(CORRIDA!$M:$M,$B38&amp;" d. "&amp;CR$2)+COUNTIF(CORRIDA!$M:$M,CR$2&amp;" d. "&amp;$B38)))</f>
        <v/>
      </c>
      <c r="CS38" s="97" t="str">
        <f aca="false">IF($B38=CS$2,"-",IF(COUNTIF(CORRIDA!$M:$M,$B38&amp;" d. "&amp;CS$2)+COUNTIF(CORRIDA!$M:$M,CS$2&amp;" d. "&amp;$B38)=0,"",COUNTIF(CORRIDA!$M:$M,$B38&amp;" d. "&amp;CS$2)+COUNTIF(CORRIDA!$M:$M,CS$2&amp;" d. "&amp;$B38)))</f>
        <v/>
      </c>
      <c r="CT38" s="97" t="str">
        <f aca="false">IF($B38=CT$2,"-",IF(COUNTIF(CORRIDA!$M:$M,$B38&amp;" d. "&amp;CT$2)+COUNTIF(CORRIDA!$M:$M,CT$2&amp;" d. "&amp;$B38)=0,"",COUNTIF(CORRIDA!$M:$M,$B38&amp;" d. "&amp;CT$2)+COUNTIF(CORRIDA!$M:$M,CT$2&amp;" d. "&amp;$B38)))</f>
        <v/>
      </c>
      <c r="CU38" s="97" t="str">
        <f aca="false">IF($B38=CU$2,"-",IF(COUNTIF(CORRIDA!$M:$M,$B38&amp;" d. "&amp;CU$2)+COUNTIF(CORRIDA!$M:$M,CU$2&amp;" d. "&amp;$B38)=0,"",COUNTIF(CORRIDA!$M:$M,$B38&amp;" d. "&amp;CU$2)+COUNTIF(CORRIDA!$M:$M,CU$2&amp;" d. "&amp;$B38)))</f>
        <v/>
      </c>
      <c r="CV38" s="97" t="str">
        <f aca="false">IF($B38=CV$2,"-",IF(COUNTIF(CORRIDA!$M:$M,$B38&amp;" d. "&amp;CV$2)+COUNTIF(CORRIDA!$M:$M,CV$2&amp;" d. "&amp;$B38)=0,"",COUNTIF(CORRIDA!$M:$M,$B38&amp;" d. "&amp;CV$2)+COUNTIF(CORRIDA!$M:$M,CV$2&amp;" d. "&amp;$B38)))</f>
        <v/>
      </c>
      <c r="CW38" s="97" t="str">
        <f aca="false">IF($B38=CW$2,"-",IF(COUNTIF(CORRIDA!$M:$M,$B38&amp;" d. "&amp;CW$2)+COUNTIF(CORRIDA!$M:$M,CW$2&amp;" d. "&amp;$B38)=0,"",COUNTIF(CORRIDA!$M:$M,$B38&amp;" d. "&amp;CW$2)+COUNTIF(CORRIDA!$M:$M,CW$2&amp;" d. "&amp;$B38)))</f>
        <v/>
      </c>
      <c r="CX38" s="97" t="str">
        <f aca="false">IF($B38=CX$2,"-",IF(COUNTIF(CORRIDA!$M:$M,$B38&amp;" d. "&amp;CX$2)+COUNTIF(CORRIDA!$M:$M,CX$2&amp;" d. "&amp;$B38)=0,"",COUNTIF(CORRIDA!$M:$M,$B38&amp;" d. "&amp;CX$2)+COUNTIF(CORRIDA!$M:$M,CX$2&amp;" d. "&amp;$B38)))</f>
        <v/>
      </c>
      <c r="CY38" s="97" t="str">
        <f aca="false">IF($B38=CY$2,"-",IF(COUNTIF(CORRIDA!$M:$M,$B38&amp;" d. "&amp;CY$2)+COUNTIF(CORRIDA!$M:$M,CY$2&amp;" d. "&amp;$B38)=0,"",COUNTIF(CORRIDA!$M:$M,$B38&amp;" d. "&amp;CY$2)+COUNTIF(CORRIDA!$M:$M,CY$2&amp;" d. "&amp;$B38)))</f>
        <v/>
      </c>
      <c r="CZ38" s="97" t="str">
        <f aca="false">IF($B38=CZ$2,"-",IF(COUNTIF(CORRIDA!$M:$M,$B38&amp;" d. "&amp;CZ$2)+COUNTIF(CORRIDA!$M:$M,CZ$2&amp;" d. "&amp;$B38)=0,"",COUNTIF(CORRIDA!$M:$M,$B38&amp;" d. "&amp;CZ$2)+COUNTIF(CORRIDA!$M:$M,CZ$2&amp;" d. "&amp;$B38)))</f>
        <v/>
      </c>
      <c r="DA38" s="97" t="str">
        <f aca="false">IF($B38=DA$2,"-",IF(COUNTIF(CORRIDA!$M:$M,$B38&amp;" d. "&amp;DA$2)+COUNTIF(CORRIDA!$M:$M,DA$2&amp;" d. "&amp;$B38)=0,"",COUNTIF(CORRIDA!$M:$M,$B38&amp;" d. "&amp;DA$2)+COUNTIF(CORRIDA!$M:$M,DA$2&amp;" d. "&amp;$B38)))</f>
        <v/>
      </c>
      <c r="DB38" s="97" t="str">
        <f aca="false">IF($B38=DB$2,"-",IF(COUNTIF(CORRIDA!$M:$M,$B38&amp;" d. "&amp;DB$2)+COUNTIF(CORRIDA!$M:$M,DB$2&amp;" d. "&amp;$B38)=0,"",COUNTIF(CORRIDA!$M:$M,$B38&amp;" d. "&amp;DB$2)+COUNTIF(CORRIDA!$M:$M,DB$2&amp;" d. "&amp;$B38)))</f>
        <v/>
      </c>
      <c r="DC38" s="97" t="str">
        <f aca="false">IF($B38=DC$2,"-",IF(COUNTIF(CORRIDA!$M:$M,$B38&amp;" d. "&amp;DC$2)+COUNTIF(CORRIDA!$M:$M,DC$2&amp;" d. "&amp;$B38)=0,"",COUNTIF(CORRIDA!$M:$M,$B38&amp;" d. "&amp;DC$2)+COUNTIF(CORRIDA!$M:$M,DC$2&amp;" d. "&amp;$B38)))</f>
        <v/>
      </c>
      <c r="DD38" s="89" t="n">
        <f aca="false">SUM(BF38:DC38)</f>
        <v>0</v>
      </c>
      <c r="DE38" s="91" t="n">
        <f aca="false">COUNTIF(BF38:DC38,"&gt;0")</f>
        <v>0</v>
      </c>
      <c r="DF38" s="92" t="n">
        <f aca="false">IF(COUNTIF(BF38:DC38,"&gt;0")&lt;10,0,QUOTIENT(COUNTIF(BF38:DC38,"&gt;0"),5)*50)</f>
        <v>0</v>
      </c>
      <c r="DG38" s="93"/>
      <c r="DH38" s="87" t="str">
        <f aca="false">BE38</f>
        <v>Pitch</v>
      </c>
      <c r="DI38" s="97" t="n">
        <f aca="false">IF($B38=DI$2,0,IF(COUNTIF(CORRIDA!$M:$M,$B38&amp;" d. "&amp;DI$2)+COUNTIF(CORRIDA!$M:$M,DI$2&amp;" d. "&amp;$B38)=0,0,COUNTIF(CORRIDA!$M:$M,$B38&amp;" d. "&amp;DI$2)+COUNTIF(CORRIDA!$M:$M,DI$2&amp;" d. "&amp;$B38)))</f>
        <v>0</v>
      </c>
      <c r="DJ38" s="97" t="n">
        <f aca="false">IF($B38=DJ$2,0,IF(COUNTIF(CORRIDA!$M:$M,$B38&amp;" d. "&amp;DJ$2)+COUNTIF(CORRIDA!$M:$M,DJ$2&amp;" d. "&amp;$B38)=0,0,COUNTIF(CORRIDA!$M:$M,$B38&amp;" d. "&amp;DJ$2)+COUNTIF(CORRIDA!$M:$M,DJ$2&amp;" d. "&amp;$B38)))</f>
        <v>0</v>
      </c>
      <c r="DK38" s="97" t="n">
        <f aca="false">IF($B38=DK$2,0,IF(COUNTIF(CORRIDA!$M:$M,$B38&amp;" d. "&amp;DK$2)+COUNTIF(CORRIDA!$M:$M,DK$2&amp;" d. "&amp;$B38)=0,0,COUNTIF(CORRIDA!$M:$M,$B38&amp;" d. "&amp;DK$2)+COUNTIF(CORRIDA!$M:$M,DK$2&amp;" d. "&amp;$B38)))</f>
        <v>0</v>
      </c>
      <c r="DL38" s="97" t="n">
        <f aca="false">IF($B38=DL$2,0,IF(COUNTIF(CORRIDA!$M:$M,$B38&amp;" d. "&amp;DL$2)+COUNTIF(CORRIDA!$M:$M,DL$2&amp;" d. "&amp;$B38)=0,0,COUNTIF(CORRIDA!$M:$M,$B38&amp;" d. "&amp;DL$2)+COUNTIF(CORRIDA!$M:$M,DL$2&amp;" d. "&amp;$B38)))</f>
        <v>0</v>
      </c>
      <c r="DM38" s="97" t="n">
        <f aca="false">IF($B38=DM$2,0,IF(COUNTIF(CORRIDA!$M:$M,$B38&amp;" d. "&amp;DM$2)+COUNTIF(CORRIDA!$M:$M,DM$2&amp;" d. "&amp;$B38)=0,0,COUNTIF(CORRIDA!$M:$M,$B38&amp;" d. "&amp;DM$2)+COUNTIF(CORRIDA!$M:$M,DM$2&amp;" d. "&amp;$B38)))</f>
        <v>0</v>
      </c>
      <c r="DN38" s="97" t="n">
        <f aca="false">IF($B38=DN$2,0,IF(COUNTIF(CORRIDA!$M:$M,$B38&amp;" d. "&amp;DN$2)+COUNTIF(CORRIDA!$M:$M,DN$2&amp;" d. "&amp;$B38)=0,0,COUNTIF(CORRIDA!$M:$M,$B38&amp;" d. "&amp;DN$2)+COUNTIF(CORRIDA!$M:$M,DN$2&amp;" d. "&amp;$B38)))</f>
        <v>0</v>
      </c>
      <c r="DO38" s="97" t="n">
        <f aca="false">IF($B38=DO$2,0,IF(COUNTIF(CORRIDA!$M:$M,$B38&amp;" d. "&amp;DO$2)+COUNTIF(CORRIDA!$M:$M,DO$2&amp;" d. "&amp;$B38)=0,0,COUNTIF(CORRIDA!$M:$M,$B38&amp;" d. "&amp;DO$2)+COUNTIF(CORRIDA!$M:$M,DO$2&amp;" d. "&amp;$B38)))</f>
        <v>0</v>
      </c>
      <c r="DP38" s="97" t="n">
        <f aca="false">IF($B38=DP$2,0,IF(COUNTIF(CORRIDA!$M:$M,$B38&amp;" d. "&amp;DP$2)+COUNTIF(CORRIDA!$M:$M,DP$2&amp;" d. "&amp;$B38)=0,0,COUNTIF(CORRIDA!$M:$M,$B38&amp;" d. "&amp;DP$2)+COUNTIF(CORRIDA!$M:$M,DP$2&amp;" d. "&amp;$B38)))</f>
        <v>0</v>
      </c>
      <c r="DQ38" s="97" t="n">
        <f aca="false">IF($B38=DQ$2,0,IF(COUNTIF(CORRIDA!$M:$M,$B38&amp;" d. "&amp;DQ$2)+COUNTIF(CORRIDA!$M:$M,DQ$2&amp;" d. "&amp;$B38)=0,0,COUNTIF(CORRIDA!$M:$M,$B38&amp;" d. "&amp;DQ$2)+COUNTIF(CORRIDA!$M:$M,DQ$2&amp;" d. "&amp;$B38)))</f>
        <v>0</v>
      </c>
      <c r="DR38" s="97" t="n">
        <f aca="false">IF($B38=DR$2,0,IF(COUNTIF(CORRIDA!$M:$M,$B38&amp;" d. "&amp;DR$2)+COUNTIF(CORRIDA!$M:$M,DR$2&amp;" d. "&amp;$B38)=0,0,COUNTIF(CORRIDA!$M:$M,$B38&amp;" d. "&amp;DR$2)+COUNTIF(CORRIDA!$M:$M,DR$2&amp;" d. "&amp;$B38)))</f>
        <v>0</v>
      </c>
      <c r="DS38" s="97" t="n">
        <f aca="false">IF($B38=DS$2,0,IF(COUNTIF(CORRIDA!$M:$M,$B38&amp;" d. "&amp;DS$2)+COUNTIF(CORRIDA!$M:$M,DS$2&amp;" d. "&amp;$B38)=0,0,COUNTIF(CORRIDA!$M:$M,$B38&amp;" d. "&amp;DS$2)+COUNTIF(CORRIDA!$M:$M,DS$2&amp;" d. "&amp;$B38)))</f>
        <v>0</v>
      </c>
      <c r="DT38" s="97" t="n">
        <f aca="false">IF($B38=DT$2,0,IF(COUNTIF(CORRIDA!$M:$M,$B38&amp;" d. "&amp;DT$2)+COUNTIF(CORRIDA!$M:$M,DT$2&amp;" d. "&amp;$B38)=0,0,COUNTIF(CORRIDA!$M:$M,$B38&amp;" d. "&amp;DT$2)+COUNTIF(CORRIDA!$M:$M,DT$2&amp;" d. "&amp;$B38)))</f>
        <v>0</v>
      </c>
      <c r="DU38" s="97" t="n">
        <f aca="false">IF($B38=DU$2,0,IF(COUNTIF(CORRIDA!$M:$M,$B38&amp;" d. "&amp;DU$2)+COUNTIF(CORRIDA!$M:$M,DU$2&amp;" d. "&amp;$B38)=0,0,COUNTIF(CORRIDA!$M:$M,$B38&amp;" d. "&amp;DU$2)+COUNTIF(CORRIDA!$M:$M,DU$2&amp;" d. "&amp;$B38)))</f>
        <v>0</v>
      </c>
      <c r="DV38" s="97" t="n">
        <f aca="false">IF($B38=DV$2,0,IF(COUNTIF(CORRIDA!$M:$M,$B38&amp;" d. "&amp;DV$2)+COUNTIF(CORRIDA!$M:$M,DV$2&amp;" d. "&amp;$B38)=0,0,COUNTIF(CORRIDA!$M:$M,$B38&amp;" d. "&amp;DV$2)+COUNTIF(CORRIDA!$M:$M,DV$2&amp;" d. "&amp;$B38)))</f>
        <v>0</v>
      </c>
      <c r="DW38" s="97" t="n">
        <f aca="false">IF($B38=DW$2,0,IF(COUNTIF(CORRIDA!$M:$M,$B38&amp;" d. "&amp;DW$2)+COUNTIF(CORRIDA!$M:$M,DW$2&amp;" d. "&amp;$B38)=0,0,COUNTIF(CORRIDA!$M:$M,$B38&amp;" d. "&amp;DW$2)+COUNTIF(CORRIDA!$M:$M,DW$2&amp;" d. "&amp;$B38)))</f>
        <v>0</v>
      </c>
      <c r="DX38" s="97" t="n">
        <f aca="false">IF($B38=DX$2,0,IF(COUNTIF(CORRIDA!$M:$M,$B38&amp;" d. "&amp;DX$2)+COUNTIF(CORRIDA!$M:$M,DX$2&amp;" d. "&amp;$B38)=0,0,COUNTIF(CORRIDA!$M:$M,$B38&amp;" d. "&amp;DX$2)+COUNTIF(CORRIDA!$M:$M,DX$2&amp;" d. "&amp;$B38)))</f>
        <v>0</v>
      </c>
      <c r="DY38" s="97" t="n">
        <f aca="false">IF($B38=DY$2,0,IF(COUNTIF(CORRIDA!$M:$M,$B38&amp;" d. "&amp;DY$2)+COUNTIF(CORRIDA!$M:$M,DY$2&amp;" d. "&amp;$B38)=0,0,COUNTIF(CORRIDA!$M:$M,$B38&amp;" d. "&amp;DY$2)+COUNTIF(CORRIDA!$M:$M,DY$2&amp;" d. "&amp;$B38)))</f>
        <v>0</v>
      </c>
      <c r="DZ38" s="97" t="n">
        <f aca="false">IF($B38=DZ$2,0,IF(COUNTIF(CORRIDA!$M:$M,$B38&amp;" d. "&amp;DZ$2)+COUNTIF(CORRIDA!$M:$M,DZ$2&amp;" d. "&amp;$B38)=0,0,COUNTIF(CORRIDA!$M:$M,$B38&amp;" d. "&amp;DZ$2)+COUNTIF(CORRIDA!$M:$M,DZ$2&amp;" d. "&amp;$B38)))</f>
        <v>0</v>
      </c>
      <c r="EA38" s="97" t="n">
        <f aca="false">IF($B38=EA$2,0,IF(COUNTIF(CORRIDA!$M:$M,$B38&amp;" d. "&amp;EA$2)+COUNTIF(CORRIDA!$M:$M,EA$2&amp;" d. "&amp;$B38)=0,0,COUNTIF(CORRIDA!$M:$M,$B38&amp;" d. "&amp;EA$2)+COUNTIF(CORRIDA!$M:$M,EA$2&amp;" d. "&amp;$B38)))</f>
        <v>0</v>
      </c>
      <c r="EB38" s="97" t="n">
        <f aca="false">IF($B38=EB$2,0,IF(COUNTIF(CORRIDA!$M:$M,$B38&amp;" d. "&amp;EB$2)+COUNTIF(CORRIDA!$M:$M,EB$2&amp;" d. "&amp;$B38)=0,0,COUNTIF(CORRIDA!$M:$M,$B38&amp;" d. "&amp;EB$2)+COUNTIF(CORRIDA!$M:$M,EB$2&amp;" d. "&amp;$B38)))</f>
        <v>0</v>
      </c>
      <c r="EC38" s="97" t="n">
        <f aca="false">IF($B38=EC$2,0,IF(COUNTIF(CORRIDA!$M:$M,$B38&amp;" d. "&amp;EC$2)+COUNTIF(CORRIDA!$M:$M,EC$2&amp;" d. "&amp;$B38)=0,0,COUNTIF(CORRIDA!$M:$M,$B38&amp;" d. "&amp;EC$2)+COUNTIF(CORRIDA!$M:$M,EC$2&amp;" d. "&amp;$B38)))</f>
        <v>0</v>
      </c>
      <c r="ED38" s="97" t="n">
        <f aca="false">IF($B38=ED$2,0,IF(COUNTIF(CORRIDA!$M:$M,$B38&amp;" d. "&amp;ED$2)+COUNTIF(CORRIDA!$M:$M,ED$2&amp;" d. "&amp;$B38)=0,0,COUNTIF(CORRIDA!$M:$M,$B38&amp;" d. "&amp;ED$2)+COUNTIF(CORRIDA!$M:$M,ED$2&amp;" d. "&amp;$B38)))</f>
        <v>0</v>
      </c>
      <c r="EE38" s="97" t="n">
        <f aca="false">IF($B38=EE$2,0,IF(COUNTIF(CORRIDA!$M:$M,$B38&amp;" d. "&amp;EE$2)+COUNTIF(CORRIDA!$M:$M,EE$2&amp;" d. "&amp;$B38)=0,0,COUNTIF(CORRIDA!$M:$M,$B38&amp;" d. "&amp;EE$2)+COUNTIF(CORRIDA!$M:$M,EE$2&amp;" d. "&amp;$B38)))</f>
        <v>0</v>
      </c>
      <c r="EF38" s="97" t="n">
        <f aca="false">IF($B38=EF$2,0,IF(COUNTIF(CORRIDA!$M:$M,$B38&amp;" d. "&amp;EF$2)+COUNTIF(CORRIDA!$M:$M,EF$2&amp;" d. "&amp;$B38)=0,0,COUNTIF(CORRIDA!$M:$M,$B38&amp;" d. "&amp;EF$2)+COUNTIF(CORRIDA!$M:$M,EF$2&amp;" d. "&amp;$B38)))</f>
        <v>0</v>
      </c>
      <c r="EG38" s="97" t="n">
        <f aca="false">IF($B38=EG$2,0,IF(COUNTIF(CORRIDA!$M:$M,$B38&amp;" d. "&amp;EG$2)+COUNTIF(CORRIDA!$M:$M,EG$2&amp;" d. "&amp;$B38)=0,0,COUNTIF(CORRIDA!$M:$M,$B38&amp;" d. "&amp;EG$2)+COUNTIF(CORRIDA!$M:$M,EG$2&amp;" d. "&amp;$B38)))</f>
        <v>0</v>
      </c>
      <c r="EH38" s="97" t="n">
        <f aca="false">IF($B38=EH$2,0,IF(COUNTIF(CORRIDA!$M:$M,$B38&amp;" d. "&amp;EH$2)+COUNTIF(CORRIDA!$M:$M,EH$2&amp;" d. "&amp;$B38)=0,0,COUNTIF(CORRIDA!$M:$M,$B38&amp;" d. "&amp;EH$2)+COUNTIF(CORRIDA!$M:$M,EH$2&amp;" d. "&amp;$B38)))</f>
        <v>0</v>
      </c>
      <c r="EI38" s="97" t="n">
        <f aca="false">IF($B38=EI$2,0,IF(COUNTIF(CORRIDA!$M:$M,$B38&amp;" d. "&amp;EI$2)+COUNTIF(CORRIDA!$M:$M,EI$2&amp;" d. "&amp;$B38)=0,0,COUNTIF(CORRIDA!$M:$M,$B38&amp;" d. "&amp;EI$2)+COUNTIF(CORRIDA!$M:$M,EI$2&amp;" d. "&amp;$B38)))</f>
        <v>0</v>
      </c>
      <c r="EJ38" s="97" t="n">
        <f aca="false">IF($B38=EJ$2,0,IF(COUNTIF(CORRIDA!$M:$M,$B38&amp;" d. "&amp;EJ$2)+COUNTIF(CORRIDA!$M:$M,EJ$2&amp;" d. "&amp;$B38)=0,0,COUNTIF(CORRIDA!$M:$M,$B38&amp;" d. "&amp;EJ$2)+COUNTIF(CORRIDA!$M:$M,EJ$2&amp;" d. "&amp;$B38)))</f>
        <v>0</v>
      </c>
      <c r="EK38" s="97" t="n">
        <f aca="false">IF($B38=EK$2,0,IF(COUNTIF(CORRIDA!$M:$M,$B38&amp;" d. "&amp;EK$2)+COUNTIF(CORRIDA!$M:$M,EK$2&amp;" d. "&amp;$B38)=0,0,COUNTIF(CORRIDA!$M:$M,$B38&amp;" d. "&amp;EK$2)+COUNTIF(CORRIDA!$M:$M,EK$2&amp;" d. "&amp;$B38)))</f>
        <v>0</v>
      </c>
      <c r="EL38" s="97" t="n">
        <f aca="false">IF($B38=EL$2,0,IF(COUNTIF(CORRIDA!$M:$M,$B38&amp;" d. "&amp;EL$2)+COUNTIF(CORRIDA!$M:$M,EL$2&amp;" d. "&amp;$B38)=0,0,COUNTIF(CORRIDA!$M:$M,$B38&amp;" d. "&amp;EL$2)+COUNTIF(CORRIDA!$M:$M,EL$2&amp;" d. "&amp;$B38)))</f>
        <v>0</v>
      </c>
      <c r="EM38" s="97" t="n">
        <f aca="false">IF($B38=EM$2,0,IF(COUNTIF(CORRIDA!$M:$M,$B38&amp;" d. "&amp;EM$2)+COUNTIF(CORRIDA!$M:$M,EM$2&amp;" d. "&amp;$B38)=0,0,COUNTIF(CORRIDA!$M:$M,$B38&amp;" d. "&amp;EM$2)+COUNTIF(CORRIDA!$M:$M,EM$2&amp;" d. "&amp;$B38)))</f>
        <v>0</v>
      </c>
      <c r="EN38" s="97" t="n">
        <f aca="false">IF($B38=EN$2,0,IF(COUNTIF(CORRIDA!$M:$M,$B38&amp;" d. "&amp;EN$2)+COUNTIF(CORRIDA!$M:$M,EN$2&amp;" d. "&amp;$B38)=0,0,COUNTIF(CORRIDA!$M:$M,$B38&amp;" d. "&amp;EN$2)+COUNTIF(CORRIDA!$M:$M,EN$2&amp;" d. "&amp;$B38)))</f>
        <v>0</v>
      </c>
      <c r="EO38" s="97" t="n">
        <f aca="false">IF($B38=EO$2,0,IF(COUNTIF(CORRIDA!$M:$M,$B38&amp;" d. "&amp;EO$2)+COUNTIF(CORRIDA!$M:$M,EO$2&amp;" d. "&amp;$B38)=0,0,COUNTIF(CORRIDA!$M:$M,$B38&amp;" d. "&amp;EO$2)+COUNTIF(CORRIDA!$M:$M,EO$2&amp;" d. "&amp;$B38)))</f>
        <v>0</v>
      </c>
      <c r="EP38" s="97" t="n">
        <f aca="false">IF($B38=EP$2,0,IF(COUNTIF(CORRIDA!$M:$M,$B38&amp;" d. "&amp;EP$2)+COUNTIF(CORRIDA!$M:$M,EP$2&amp;" d. "&amp;$B38)=0,0,COUNTIF(CORRIDA!$M:$M,$B38&amp;" d. "&amp;EP$2)+COUNTIF(CORRIDA!$M:$M,EP$2&amp;" d. "&amp;$B38)))</f>
        <v>0</v>
      </c>
      <c r="EQ38" s="97" t="n">
        <f aca="false">IF($B38=EQ$2,0,IF(COUNTIF(CORRIDA!$M:$M,$B38&amp;" d. "&amp;EQ$2)+COUNTIF(CORRIDA!$M:$M,EQ$2&amp;" d. "&amp;$B38)=0,0,COUNTIF(CORRIDA!$M:$M,$B38&amp;" d. "&amp;EQ$2)+COUNTIF(CORRIDA!$M:$M,EQ$2&amp;" d. "&amp;$B38)))</f>
        <v>0</v>
      </c>
      <c r="ER38" s="97" t="n">
        <f aca="false">IF($B38=ER$2,0,IF(COUNTIF(CORRIDA!$M:$M,$B38&amp;" d. "&amp;ER$2)+COUNTIF(CORRIDA!$M:$M,ER$2&amp;" d. "&amp;$B38)=0,0,COUNTIF(CORRIDA!$M:$M,$B38&amp;" d. "&amp;ER$2)+COUNTIF(CORRIDA!$M:$M,ER$2&amp;" d. "&amp;$B38)))</f>
        <v>0</v>
      </c>
      <c r="ES38" s="97" t="n">
        <f aca="false">IF($B38=ES$2,0,IF(COUNTIF(CORRIDA!$M:$M,$B38&amp;" d. "&amp;ES$2)+COUNTIF(CORRIDA!$M:$M,ES$2&amp;" d. "&amp;$B38)=0,0,COUNTIF(CORRIDA!$M:$M,$B38&amp;" d. "&amp;ES$2)+COUNTIF(CORRIDA!$M:$M,ES$2&amp;" d. "&amp;$B38)))</f>
        <v>0</v>
      </c>
      <c r="ET38" s="97" t="n">
        <f aca="false">IF($B38=ET$2,0,IF(COUNTIF(CORRIDA!$M:$M,$B38&amp;" d. "&amp;ET$2)+COUNTIF(CORRIDA!$M:$M,ET$2&amp;" d. "&amp;$B38)=0,0,COUNTIF(CORRIDA!$M:$M,$B38&amp;" d. "&amp;ET$2)+COUNTIF(CORRIDA!$M:$M,ET$2&amp;" d. "&amp;$B38)))</f>
        <v>0</v>
      </c>
      <c r="EU38" s="97" t="n">
        <f aca="false">IF($B38=EU$2,0,IF(COUNTIF(CORRIDA!$M:$M,$B38&amp;" d. "&amp;EU$2)+COUNTIF(CORRIDA!$M:$M,EU$2&amp;" d. "&amp;$B38)=0,0,COUNTIF(CORRIDA!$M:$M,$B38&amp;" d. "&amp;EU$2)+COUNTIF(CORRIDA!$M:$M,EU$2&amp;" d. "&amp;$B38)))</f>
        <v>0</v>
      </c>
      <c r="EV38" s="97" t="n">
        <f aca="false">IF($B38=EV$2,0,IF(COUNTIF(CORRIDA!$M:$M,$B38&amp;" d. "&amp;EV$2)+COUNTIF(CORRIDA!$M:$M,EV$2&amp;" d. "&amp;$B38)=0,0,COUNTIF(CORRIDA!$M:$M,$B38&amp;" d. "&amp;EV$2)+COUNTIF(CORRIDA!$M:$M,EV$2&amp;" d. "&amp;$B38)))</f>
        <v>0</v>
      </c>
      <c r="EW38" s="97" t="n">
        <f aca="false">IF($B38=EW$2,0,IF(COUNTIF(CORRIDA!$M:$M,$B38&amp;" d. "&amp;EW$2)+COUNTIF(CORRIDA!$M:$M,EW$2&amp;" d. "&amp;$B38)=0,0,COUNTIF(CORRIDA!$M:$M,$B38&amp;" d. "&amp;EW$2)+COUNTIF(CORRIDA!$M:$M,EW$2&amp;" d. "&amp;$B38)))</f>
        <v>0</v>
      </c>
      <c r="EX38" s="97" t="n">
        <f aca="false">IF($B38=EX$2,0,IF(COUNTIF(CORRIDA!$M:$M,$B38&amp;" d. "&amp;EX$2)+COUNTIF(CORRIDA!$M:$M,EX$2&amp;" d. "&amp;$B38)=0,0,COUNTIF(CORRIDA!$M:$M,$B38&amp;" d. "&amp;EX$2)+COUNTIF(CORRIDA!$M:$M,EX$2&amp;" d. "&amp;$B38)))</f>
        <v>0</v>
      </c>
      <c r="EY38" s="97" t="n">
        <f aca="false">IF($B38=EY$2,0,IF(COUNTIF(CORRIDA!$M:$M,$B38&amp;" d. "&amp;EY$2)+COUNTIF(CORRIDA!$M:$M,EY$2&amp;" d. "&amp;$B38)=0,0,COUNTIF(CORRIDA!$M:$M,$B38&amp;" d. "&amp;EY$2)+COUNTIF(CORRIDA!$M:$M,EY$2&amp;" d. "&amp;$B38)))</f>
        <v>0</v>
      </c>
      <c r="EZ38" s="97" t="n">
        <f aca="false">IF($B38=EZ$2,0,IF(COUNTIF(CORRIDA!$M:$M,$B38&amp;" d. "&amp;EZ$2)+COUNTIF(CORRIDA!$M:$M,EZ$2&amp;" d. "&amp;$B38)=0,0,COUNTIF(CORRIDA!$M:$M,$B38&amp;" d. "&amp;EZ$2)+COUNTIF(CORRIDA!$M:$M,EZ$2&amp;" d. "&amp;$B38)))</f>
        <v>0</v>
      </c>
      <c r="FA38" s="97" t="n">
        <f aca="false">IF($B38=FA$2,0,IF(COUNTIF(CORRIDA!$M:$M,$B38&amp;" d. "&amp;FA$2)+COUNTIF(CORRIDA!$M:$M,FA$2&amp;" d. "&amp;$B38)=0,0,COUNTIF(CORRIDA!$M:$M,$B38&amp;" d. "&amp;FA$2)+COUNTIF(CORRIDA!$M:$M,FA$2&amp;" d. "&amp;$B38)))</f>
        <v>0</v>
      </c>
      <c r="FB38" s="97" t="n">
        <f aca="false">IF($B38=FB$2,0,IF(COUNTIF(CORRIDA!$M:$M,$B38&amp;" d. "&amp;FB$2)+COUNTIF(CORRIDA!$M:$M,FB$2&amp;" d. "&amp;$B38)=0,0,COUNTIF(CORRIDA!$M:$M,$B38&amp;" d. "&amp;FB$2)+COUNTIF(CORRIDA!$M:$M,FB$2&amp;" d. "&amp;$B38)))</f>
        <v>0</v>
      </c>
      <c r="FC38" s="97" t="n">
        <f aca="false">IF($B38=FC$2,0,IF(COUNTIF(CORRIDA!$M:$M,$B38&amp;" d. "&amp;FC$2)+COUNTIF(CORRIDA!$M:$M,FC$2&amp;" d. "&amp;$B38)=0,0,COUNTIF(CORRIDA!$M:$M,$B38&amp;" d. "&amp;FC$2)+COUNTIF(CORRIDA!$M:$M,FC$2&amp;" d. "&amp;$B38)))</f>
        <v>0</v>
      </c>
      <c r="FD38" s="97" t="n">
        <f aca="false">IF($B38=FD$2,0,IF(COUNTIF(CORRIDA!$M:$M,$B38&amp;" d. "&amp;FD$2)+COUNTIF(CORRIDA!$M:$M,FD$2&amp;" d. "&amp;$B38)=0,0,COUNTIF(CORRIDA!$M:$M,$B38&amp;" d. "&amp;FD$2)+COUNTIF(CORRIDA!$M:$M,FD$2&amp;" d. "&amp;$B38)))</f>
        <v>0</v>
      </c>
      <c r="FE38" s="97" t="n">
        <f aca="false">IF($B38=FE$2,0,IF(COUNTIF(CORRIDA!$M:$M,$B38&amp;" d. "&amp;FE$2)+COUNTIF(CORRIDA!$M:$M,FE$2&amp;" d. "&amp;$B38)=0,0,COUNTIF(CORRIDA!$M:$M,$B38&amp;" d. "&amp;FE$2)+COUNTIF(CORRIDA!$M:$M,FE$2&amp;" d. "&amp;$B38)))</f>
        <v>0</v>
      </c>
      <c r="FF38" s="97" t="n">
        <f aca="false">IF($B38=FF$2,0,IF(COUNTIF(CORRIDA!$M:$M,$B38&amp;" d. "&amp;FF$2)+COUNTIF(CORRIDA!$M:$M,FF$2&amp;" d. "&amp;$B38)=0,0,COUNTIF(CORRIDA!$M:$M,$B38&amp;" d. "&amp;FF$2)+COUNTIF(CORRIDA!$M:$M,FF$2&amp;" d. "&amp;$B38)))</f>
        <v>0</v>
      </c>
      <c r="FG38" s="89" t="n">
        <f aca="false">SUM(DI38:EW38)</f>
        <v>0</v>
      </c>
      <c r="FH38" s="94"/>
      <c r="FI38" s="87" t="str">
        <f aca="false">BE38</f>
        <v>Pitch</v>
      </c>
      <c r="FJ38" s="95" t="n">
        <f aca="false">COUNTIF(BF38:DC38,"&gt;0")</f>
        <v>0</v>
      </c>
      <c r="FK38" s="95" t="e">
        <f aca="false">AVERAGE(BF38:DC38)</f>
        <v>#DIV/0!</v>
      </c>
      <c r="FL38" s="95" t="e">
        <f aca="false">_xlfn.STDEV.P(BF38:DC38)</f>
        <v>#DIV/0!</v>
      </c>
    </row>
    <row r="39" customFormat="false" ht="12.75" hidden="false" customHeight="false" outlineLevel="0" collapsed="false">
      <c r="B39" s="87" t="str">
        <f aca="false">INTRO!B39</f>
        <v>Reinaldo</v>
      </c>
      <c r="C39" s="88" t="str">
        <f aca="false">IF($B39=C$2,"-",IF(COUNTIF(CORRIDA!$M:$M,$B39&amp;" d. "&amp;C$2)=0,"",COUNTIF(CORRIDA!$M:$M,$B39&amp;" d. "&amp;C$2)))</f>
        <v/>
      </c>
      <c r="D39" s="88" t="str">
        <f aca="false">IF($B39=D$2,"-",IF(COUNTIF(CORRIDA!$M:$M,$B39&amp;" d. "&amp;D$2)=0,"",COUNTIF(CORRIDA!$M:$M,$B39&amp;" d. "&amp;D$2)))</f>
        <v/>
      </c>
      <c r="E39" s="88" t="str">
        <f aca="false">IF($B39=E$2,"-",IF(COUNTIF(CORRIDA!$M:$M,$B39&amp;" d. "&amp;E$2)=0,"",COUNTIF(CORRIDA!$M:$M,$B39&amp;" d. "&amp;E$2)))</f>
        <v/>
      </c>
      <c r="F39" s="88" t="str">
        <f aca="false">IF($B39=F$2,"-",IF(COUNTIF(CORRIDA!$M:$M,$B39&amp;" d. "&amp;F$2)=0,"",COUNTIF(CORRIDA!$M:$M,$B39&amp;" d. "&amp;F$2)))</f>
        <v/>
      </c>
      <c r="G39" s="88" t="str">
        <f aca="false">IF($B39=G$2,"-",IF(COUNTIF(CORRIDA!$M:$M,$B39&amp;" d. "&amp;G$2)=0,"",COUNTIF(CORRIDA!$M:$M,$B39&amp;" d. "&amp;G$2)))</f>
        <v/>
      </c>
      <c r="H39" s="88" t="str">
        <f aca="false">IF($B39=H$2,"-",IF(COUNTIF(CORRIDA!$M:$M,$B39&amp;" d. "&amp;H$2)=0,"",COUNTIF(CORRIDA!$M:$M,$B39&amp;" d. "&amp;H$2)))</f>
        <v/>
      </c>
      <c r="I39" s="88" t="str">
        <f aca="false">IF($B39=I$2,"-",IF(COUNTIF(CORRIDA!$M:$M,$B39&amp;" d. "&amp;I$2)=0,"",COUNTIF(CORRIDA!$M:$M,$B39&amp;" d. "&amp;I$2)))</f>
        <v/>
      </c>
      <c r="J39" s="88" t="str">
        <f aca="false">IF($B39=J$2,"-",IF(COUNTIF(CORRIDA!$M:$M,$B39&amp;" d. "&amp;J$2)=0,"",COUNTIF(CORRIDA!$M:$M,$B39&amp;" d. "&amp;J$2)))</f>
        <v/>
      </c>
      <c r="K39" s="88" t="str">
        <f aca="false">IF($B39=K$2,"-",IF(COUNTIF(CORRIDA!$M:$M,$B39&amp;" d. "&amp;K$2)=0,"",COUNTIF(CORRIDA!$M:$M,$B39&amp;" d. "&amp;K$2)))</f>
        <v/>
      </c>
      <c r="L39" s="88" t="str">
        <f aca="false">IF($B39=L$2,"-",IF(COUNTIF(CORRIDA!$M:$M,$B39&amp;" d. "&amp;L$2)=0,"",COUNTIF(CORRIDA!$M:$M,$B39&amp;" d. "&amp;L$2)))</f>
        <v/>
      </c>
      <c r="M39" s="88" t="str">
        <f aca="false">IF($B39=M$2,"-",IF(COUNTIF(CORRIDA!$M:$M,$B39&amp;" d. "&amp;M$2)=0,"",COUNTIF(CORRIDA!$M:$M,$B39&amp;" d. "&amp;M$2)))</f>
        <v/>
      </c>
      <c r="N39" s="88" t="str">
        <f aca="false">IF($B39=N$2,"-",IF(COUNTIF(CORRIDA!$M:$M,$B39&amp;" d. "&amp;N$2)=0,"",COUNTIF(CORRIDA!$M:$M,$B39&amp;" d. "&amp;N$2)))</f>
        <v/>
      </c>
      <c r="O39" s="88" t="str">
        <f aca="false">IF($B39=O$2,"-",IF(COUNTIF(CORRIDA!$M:$M,$B39&amp;" d. "&amp;O$2)=0,"",COUNTIF(CORRIDA!$M:$M,$B39&amp;" d. "&amp;O$2)))</f>
        <v/>
      </c>
      <c r="P39" s="88" t="str">
        <f aca="false">IF($B39=P$2,"-",IF(COUNTIF(CORRIDA!$M:$M,$B39&amp;" d. "&amp;P$2)=0,"",COUNTIF(CORRIDA!$M:$M,$B39&amp;" d. "&amp;P$2)))</f>
        <v/>
      </c>
      <c r="Q39" s="88" t="str">
        <f aca="false">IF($B39=Q$2,"-",IF(COUNTIF(CORRIDA!$M:$M,$B39&amp;" d. "&amp;Q$2)=0,"",COUNTIF(CORRIDA!$M:$M,$B39&amp;" d. "&amp;Q$2)))</f>
        <v/>
      </c>
      <c r="R39" s="88" t="str">
        <f aca="false">IF($B39=R$2,"-",IF(COUNTIF(CORRIDA!$M:$M,$B39&amp;" d. "&amp;R$2)=0,"",COUNTIF(CORRIDA!$M:$M,$B39&amp;" d. "&amp;R$2)))</f>
        <v/>
      </c>
      <c r="S39" s="88" t="str">
        <f aca="false">IF($B39=S$2,"-",IF(COUNTIF(CORRIDA!$M:$M,$B39&amp;" d. "&amp;S$2)=0,"",COUNTIF(CORRIDA!$M:$M,$B39&amp;" d. "&amp;S$2)))</f>
        <v/>
      </c>
      <c r="T39" s="88" t="str">
        <f aca="false">IF($B39=T$2,"-",IF(COUNTIF(CORRIDA!$M:$M,$B39&amp;" d. "&amp;T$2)=0,"",COUNTIF(CORRIDA!$M:$M,$B39&amp;" d. "&amp;T$2)))</f>
        <v/>
      </c>
      <c r="U39" s="88" t="str">
        <f aca="false">IF($B39=U$2,"-",IF(COUNTIF(CORRIDA!$M:$M,$B39&amp;" d. "&amp;U$2)=0,"",COUNTIF(CORRIDA!$M:$M,$B39&amp;" d. "&amp;U$2)))</f>
        <v/>
      </c>
      <c r="V39" s="88" t="str">
        <f aca="false">IF($B39=V$2,"-",IF(COUNTIF(CORRIDA!$M:$M,$B39&amp;" d. "&amp;V$2)=0,"",COUNTIF(CORRIDA!$M:$M,$B39&amp;" d. "&amp;V$2)))</f>
        <v/>
      </c>
      <c r="W39" s="88" t="str">
        <f aca="false">IF($B39=W$2,"-",IF(COUNTIF(CORRIDA!$M:$M,$B39&amp;" d. "&amp;W$2)=0,"",COUNTIF(CORRIDA!$M:$M,$B39&amp;" d. "&amp;W$2)))</f>
        <v/>
      </c>
      <c r="X39" s="88" t="str">
        <f aca="false">IF($B39=X$2,"-",IF(COUNTIF(CORRIDA!$M:$M,$B39&amp;" d. "&amp;X$2)=0,"",COUNTIF(CORRIDA!$M:$M,$B39&amp;" d. "&amp;X$2)))</f>
        <v/>
      </c>
      <c r="Y39" s="88" t="str">
        <f aca="false">IF($B39=Y$2,"-",IF(COUNTIF(CORRIDA!$M:$M,$B39&amp;" d. "&amp;Y$2)=0,"",COUNTIF(CORRIDA!$M:$M,$B39&amp;" d. "&amp;Y$2)))</f>
        <v/>
      </c>
      <c r="Z39" s="88" t="str">
        <f aca="false">IF($B39=Z$2,"-",IF(COUNTIF(CORRIDA!$M:$M,$B39&amp;" d. "&amp;Z$2)=0,"",COUNTIF(CORRIDA!$M:$M,$B39&amp;" d. "&amp;Z$2)))</f>
        <v/>
      </c>
      <c r="AA39" s="88" t="str">
        <f aca="false">IF($B39=AA$2,"-",IF(COUNTIF(CORRIDA!$M:$M,$B39&amp;" d. "&amp;AA$2)=0,"",COUNTIF(CORRIDA!$M:$M,$B39&amp;" d. "&amp;AA$2)))</f>
        <v/>
      </c>
      <c r="AB39" s="88" t="str">
        <f aca="false">IF($B39=AB$2,"-",IF(COUNTIF(CORRIDA!$M:$M,$B39&amp;" d. "&amp;AB$2)=0,"",COUNTIF(CORRIDA!$M:$M,$B39&amp;" d. "&amp;AB$2)))</f>
        <v/>
      </c>
      <c r="AC39" s="88" t="str">
        <f aca="false">IF($B39=AC$2,"-",IF(COUNTIF(CORRIDA!$M:$M,$B39&amp;" d. "&amp;AC$2)=0,"",COUNTIF(CORRIDA!$M:$M,$B39&amp;" d. "&amp;AC$2)))</f>
        <v/>
      </c>
      <c r="AD39" s="88" t="str">
        <f aca="false">IF($B39=AD$2,"-",IF(COUNTIF(CORRIDA!$M:$M,$B39&amp;" d. "&amp;AD$2)=0,"",COUNTIF(CORRIDA!$M:$M,$B39&amp;" d. "&amp;AD$2)))</f>
        <v/>
      </c>
      <c r="AE39" s="88" t="str">
        <f aca="false">IF($B39=AE$2,"-",IF(COUNTIF(CORRIDA!$M:$M,$B39&amp;" d. "&amp;AE$2)=0,"",COUNTIF(CORRIDA!$M:$M,$B39&amp;" d. "&amp;AE$2)))</f>
        <v/>
      </c>
      <c r="AF39" s="88" t="str">
        <f aca="false">IF($B39=AF$2,"-",IF(COUNTIF(CORRIDA!$M:$M,$B39&amp;" d. "&amp;AF$2)=0,"",COUNTIF(CORRIDA!$M:$M,$B39&amp;" d. "&amp;AF$2)))</f>
        <v/>
      </c>
      <c r="AG39" s="88" t="str">
        <f aca="false">IF($B39=AG$2,"-",IF(COUNTIF(CORRIDA!$M:$M,$B39&amp;" d. "&amp;AG$2)=0,"",COUNTIF(CORRIDA!$M:$M,$B39&amp;" d. "&amp;AG$2)))</f>
        <v/>
      </c>
      <c r="AH39" s="88" t="str">
        <f aca="false">IF($B39=AH$2,"-",IF(COUNTIF(CORRIDA!$M:$M,$B39&amp;" d. "&amp;AH$2)=0,"",COUNTIF(CORRIDA!$M:$M,$B39&amp;" d. "&amp;AH$2)))</f>
        <v/>
      </c>
      <c r="AI39" s="88" t="str">
        <f aca="false">IF($B39=AI$2,"-",IF(COUNTIF(CORRIDA!$M:$M,$B39&amp;" d. "&amp;AI$2)=0,"",COUNTIF(CORRIDA!$M:$M,$B39&amp;" d. "&amp;AI$2)))</f>
        <v/>
      </c>
      <c r="AJ39" s="88" t="str">
        <f aca="false">IF($B39=AJ$2,"-",IF(COUNTIF(CORRIDA!$M:$M,$B39&amp;" d. "&amp;AJ$2)=0,"",COUNTIF(CORRIDA!$M:$M,$B39&amp;" d. "&amp;AJ$2)))</f>
        <v/>
      </c>
      <c r="AK39" s="88" t="str">
        <f aca="false">IF($B39=AK$2,"-",IF(COUNTIF(CORRIDA!$M:$M,$B39&amp;" d. "&amp;AK$2)=0,"",COUNTIF(CORRIDA!$M:$M,$B39&amp;" d. "&amp;AK$2)))</f>
        <v/>
      </c>
      <c r="AL39" s="88" t="str">
        <f aca="false">IF($B39=AL$2,"-",IF(COUNTIF(CORRIDA!$M:$M,$B39&amp;" d. "&amp;AL$2)=0,"",COUNTIF(CORRIDA!$M:$M,$B39&amp;" d. "&amp;AL$2)))</f>
        <v/>
      </c>
      <c r="AM39" s="88" t="str">
        <f aca="false">IF($B39=AM$2,"-",IF(COUNTIF(CORRIDA!$M:$M,$B39&amp;" d. "&amp;AM$2)=0,"",COUNTIF(CORRIDA!$M:$M,$B39&amp;" d. "&amp;AM$2)))</f>
        <v>-</v>
      </c>
      <c r="AN39" s="88" t="str">
        <f aca="false">IF($B39=AN$2,"-",IF(COUNTIF(CORRIDA!$M:$M,$B39&amp;" d. "&amp;AN$2)=0,"",COUNTIF(CORRIDA!$M:$M,$B39&amp;" d. "&amp;AN$2)))</f>
        <v/>
      </c>
      <c r="AO39" s="88" t="str">
        <f aca="false">IF($B39=AO$2,"-",IF(COUNTIF(CORRIDA!$M:$M,$B39&amp;" d. "&amp;AO$2)=0,"",COUNTIF(CORRIDA!$M:$M,$B39&amp;" d. "&amp;AO$2)))</f>
        <v/>
      </c>
      <c r="AP39" s="88" t="str">
        <f aca="false">IF($B39=AP$2,"-",IF(COUNTIF(CORRIDA!$M:$M,$B39&amp;" d. "&amp;AP$2)=0,"",COUNTIF(CORRIDA!$M:$M,$B39&amp;" d. "&amp;AP$2)))</f>
        <v/>
      </c>
      <c r="AQ39" s="88" t="str">
        <f aca="false">IF($B39=AQ$2,"-",IF(COUNTIF(CORRIDA!$M:$M,$B39&amp;" d. "&amp;AQ$2)=0,"",COUNTIF(CORRIDA!$M:$M,$B39&amp;" d. "&amp;AQ$2)))</f>
        <v/>
      </c>
      <c r="AR39" s="88" t="str">
        <f aca="false">IF($B39=AR$2,"-",IF(COUNTIF(CORRIDA!$M:$M,$B39&amp;" d. "&amp;AR$2)=0,"",COUNTIF(CORRIDA!$M:$M,$B39&amp;" d. "&amp;AR$2)))</f>
        <v/>
      </c>
      <c r="AS39" s="88" t="str">
        <f aca="false">IF($B39=AS$2,"-",IF(COUNTIF(CORRIDA!$M:$M,$B39&amp;" d. "&amp;AS$2)=0,"",COUNTIF(CORRIDA!$M:$M,$B39&amp;" d. "&amp;AS$2)))</f>
        <v/>
      </c>
      <c r="AT39" s="88" t="str">
        <f aca="false">IF($B39=AT$2,"-",IF(COUNTIF(CORRIDA!$M:$M,$B39&amp;" d. "&amp;AT$2)=0,"",COUNTIF(CORRIDA!$M:$M,$B39&amp;" d. "&amp;AT$2)))</f>
        <v/>
      </c>
      <c r="AU39" s="88" t="str">
        <f aca="false">IF($B39=AU$2,"-",IF(COUNTIF(CORRIDA!$M:$M,$B39&amp;" d. "&amp;AU$2)=0,"",COUNTIF(CORRIDA!$M:$M,$B39&amp;" d. "&amp;AU$2)))</f>
        <v/>
      </c>
      <c r="AV39" s="88" t="str">
        <f aca="false">IF($B39=AV$2,"-",IF(COUNTIF(CORRIDA!$M:$M,$B39&amp;" d. "&amp;AV$2)=0,"",COUNTIF(CORRIDA!$M:$M,$B39&amp;" d. "&amp;AV$2)))</f>
        <v/>
      </c>
      <c r="AW39" s="88" t="str">
        <f aca="false">IF($B39=AW$2,"-",IF(COUNTIF(CORRIDA!$M:$M,$B39&amp;" d. "&amp;AW$2)=0,"",COUNTIF(CORRIDA!$M:$M,$B39&amp;" d. "&amp;AW$2)))</f>
        <v/>
      </c>
      <c r="AX39" s="88" t="str">
        <f aca="false">IF($B39=AX$2,"-",IF(COUNTIF(CORRIDA!$M:$M,$B39&amp;" d. "&amp;AX$2)=0,"",COUNTIF(CORRIDA!$M:$M,$B39&amp;" d. "&amp;AX$2)))</f>
        <v/>
      </c>
      <c r="AY39" s="88" t="str">
        <f aca="false">IF($B39=AY$2,"-",IF(COUNTIF(CORRIDA!$M:$M,$B39&amp;" d. "&amp;AY$2)=0,"",COUNTIF(CORRIDA!$M:$M,$B39&amp;" d. "&amp;AY$2)))</f>
        <v/>
      </c>
      <c r="AZ39" s="88" t="str">
        <f aca="false">IF($B39=AZ$2,"-",IF(COUNTIF(CORRIDA!$M:$M,$B39&amp;" d. "&amp;AZ$2)=0,"",COUNTIF(CORRIDA!$M:$M,$B39&amp;" d. "&amp;AZ$2)))</f>
        <v/>
      </c>
      <c r="BA39" s="89" t="n">
        <f aca="false">SUM(C39:AZ39)</f>
        <v>0</v>
      </c>
      <c r="BE39" s="87" t="str">
        <f aca="false">B39</f>
        <v>Reinaldo</v>
      </c>
      <c r="BF39" s="90" t="str">
        <f aca="false">IF($B39=BF$2,"-",IF(COUNTIF(CORRIDA!$M:$M,$B39&amp;" d. "&amp;BF$2)+COUNTIF(CORRIDA!$M:$M,BF$2&amp;" d. "&amp;$B39)=0,"",COUNTIF(CORRIDA!$M:$M,$B39&amp;" d. "&amp;BF$2)+COUNTIF(CORRIDA!$M:$M,BF$2&amp;" d. "&amp;$B39)))</f>
        <v/>
      </c>
      <c r="BG39" s="90" t="str">
        <f aca="false">IF($B39=BG$2,"-",IF(COUNTIF(CORRIDA!$M:$M,$B39&amp;" d. "&amp;BG$2)+COUNTIF(CORRIDA!$M:$M,BG$2&amp;" d. "&amp;$B39)=0,"",COUNTIF(CORRIDA!$M:$M,$B39&amp;" d. "&amp;BG$2)+COUNTIF(CORRIDA!$M:$M,BG$2&amp;" d. "&amp;$B39)))</f>
        <v/>
      </c>
      <c r="BH39" s="90" t="str">
        <f aca="false">IF($B39=BH$2,"-",IF(COUNTIF(CORRIDA!$M:$M,$B39&amp;" d. "&amp;BH$2)+COUNTIF(CORRIDA!$M:$M,BH$2&amp;" d. "&amp;$B39)=0,"",COUNTIF(CORRIDA!$M:$M,$B39&amp;" d. "&amp;BH$2)+COUNTIF(CORRIDA!$M:$M,BH$2&amp;" d. "&amp;$B39)))</f>
        <v/>
      </c>
      <c r="BI39" s="90" t="str">
        <f aca="false">IF($B39=BI$2,"-",IF(COUNTIF(CORRIDA!$M:$M,$B39&amp;" d. "&amp;BI$2)+COUNTIF(CORRIDA!$M:$M,BI$2&amp;" d. "&amp;$B39)=0,"",COUNTIF(CORRIDA!$M:$M,$B39&amp;" d. "&amp;BI$2)+COUNTIF(CORRIDA!$M:$M,BI$2&amp;" d. "&amp;$B39)))</f>
        <v/>
      </c>
      <c r="BJ39" s="90" t="str">
        <f aca="false">IF($B39=BJ$2,"-",IF(COUNTIF(CORRIDA!$M:$M,$B39&amp;" d. "&amp;BJ$2)+COUNTIF(CORRIDA!$M:$M,BJ$2&amp;" d. "&amp;$B39)=0,"",COUNTIF(CORRIDA!$M:$M,$B39&amp;" d. "&amp;BJ$2)+COUNTIF(CORRIDA!$M:$M,BJ$2&amp;" d. "&amp;$B39)))</f>
        <v/>
      </c>
      <c r="BK39" s="90" t="str">
        <f aca="false">IF($B39=BK$2,"-",IF(COUNTIF(CORRIDA!$M:$M,$B39&amp;" d. "&amp;BK$2)+COUNTIF(CORRIDA!$M:$M,BK$2&amp;" d. "&amp;$B39)=0,"",COUNTIF(CORRIDA!$M:$M,$B39&amp;" d. "&amp;BK$2)+COUNTIF(CORRIDA!$M:$M,BK$2&amp;" d. "&amp;$B39)))</f>
        <v/>
      </c>
      <c r="BL39" s="90" t="str">
        <f aca="false">IF($B39=BL$2,"-",IF(COUNTIF(CORRIDA!$M:$M,$B39&amp;" d. "&amp;BL$2)+COUNTIF(CORRIDA!$M:$M,BL$2&amp;" d. "&amp;$B39)=0,"",COUNTIF(CORRIDA!$M:$M,$B39&amp;" d. "&amp;BL$2)+COUNTIF(CORRIDA!$M:$M,BL$2&amp;" d. "&amp;$B39)))</f>
        <v/>
      </c>
      <c r="BM39" s="90" t="str">
        <f aca="false">IF($B39=BM$2,"-",IF(COUNTIF(CORRIDA!$M:$M,$B39&amp;" d. "&amp;BM$2)+COUNTIF(CORRIDA!$M:$M,BM$2&amp;" d. "&amp;$B39)=0,"",COUNTIF(CORRIDA!$M:$M,$B39&amp;" d. "&amp;BM$2)+COUNTIF(CORRIDA!$M:$M,BM$2&amp;" d. "&amp;$B39)))</f>
        <v/>
      </c>
      <c r="BN39" s="90" t="str">
        <f aca="false">IF($B39=BN$2,"-",IF(COUNTIF(CORRIDA!$M:$M,$B39&amp;" d. "&amp;BN$2)+COUNTIF(CORRIDA!$M:$M,BN$2&amp;" d. "&amp;$B39)=0,"",COUNTIF(CORRIDA!$M:$M,$B39&amp;" d. "&amp;BN$2)+COUNTIF(CORRIDA!$M:$M,BN$2&amp;" d. "&amp;$B39)))</f>
        <v/>
      </c>
      <c r="BO39" s="90" t="str">
        <f aca="false">IF($B39=BO$2,"-",IF(COUNTIF(CORRIDA!$M:$M,$B39&amp;" d. "&amp;BO$2)+COUNTIF(CORRIDA!$M:$M,BO$2&amp;" d. "&amp;$B39)=0,"",COUNTIF(CORRIDA!$M:$M,$B39&amp;" d. "&amp;BO$2)+COUNTIF(CORRIDA!$M:$M,BO$2&amp;" d. "&amp;$B39)))</f>
        <v/>
      </c>
      <c r="BP39" s="90" t="str">
        <f aca="false">IF($B39=BP$2,"-",IF(COUNTIF(CORRIDA!$M:$M,$B39&amp;" d. "&amp;BP$2)+COUNTIF(CORRIDA!$M:$M,BP$2&amp;" d. "&amp;$B39)=0,"",COUNTIF(CORRIDA!$M:$M,$B39&amp;" d. "&amp;BP$2)+COUNTIF(CORRIDA!$M:$M,BP$2&amp;" d. "&amp;$B39)))</f>
        <v/>
      </c>
      <c r="BQ39" s="90" t="str">
        <f aca="false">IF($B39=BQ$2,"-",IF(COUNTIF(CORRIDA!$M:$M,$B39&amp;" d. "&amp;BQ$2)+COUNTIF(CORRIDA!$M:$M,BQ$2&amp;" d. "&amp;$B39)=0,"",COUNTIF(CORRIDA!$M:$M,$B39&amp;" d. "&amp;BQ$2)+COUNTIF(CORRIDA!$M:$M,BQ$2&amp;" d. "&amp;$B39)))</f>
        <v/>
      </c>
      <c r="BR39" s="90" t="str">
        <f aca="false">IF($B39=BR$2,"-",IF(COUNTIF(CORRIDA!$M:$M,$B39&amp;" d. "&amp;BR$2)+COUNTIF(CORRIDA!$M:$M,BR$2&amp;" d. "&amp;$B39)=0,"",COUNTIF(CORRIDA!$M:$M,$B39&amp;" d. "&amp;BR$2)+COUNTIF(CORRIDA!$M:$M,BR$2&amp;" d. "&amp;$B39)))</f>
        <v/>
      </c>
      <c r="BS39" s="90" t="str">
        <f aca="false">IF($B39=BS$2,"-",IF(COUNTIF(CORRIDA!$M:$M,$B39&amp;" d. "&amp;BS$2)+COUNTIF(CORRIDA!$M:$M,BS$2&amp;" d. "&amp;$B39)=0,"",COUNTIF(CORRIDA!$M:$M,$B39&amp;" d. "&amp;BS$2)+COUNTIF(CORRIDA!$M:$M,BS$2&amp;" d. "&amp;$B39)))</f>
        <v/>
      </c>
      <c r="BT39" s="90" t="str">
        <f aca="false">IF($B39=BT$2,"-",IF(COUNTIF(CORRIDA!$M:$M,$B39&amp;" d. "&amp;BT$2)+COUNTIF(CORRIDA!$M:$M,BT$2&amp;" d. "&amp;$B39)=0,"",COUNTIF(CORRIDA!$M:$M,$B39&amp;" d. "&amp;BT$2)+COUNTIF(CORRIDA!$M:$M,BT$2&amp;" d. "&amp;$B39)))</f>
        <v/>
      </c>
      <c r="BU39" s="90" t="str">
        <f aca="false">IF($B39=BU$2,"-",IF(COUNTIF(CORRIDA!$M:$M,$B39&amp;" d. "&amp;BU$2)+COUNTIF(CORRIDA!$M:$M,BU$2&amp;" d. "&amp;$B39)=0,"",COUNTIF(CORRIDA!$M:$M,$B39&amp;" d. "&amp;BU$2)+COUNTIF(CORRIDA!$M:$M,BU$2&amp;" d. "&amp;$B39)))</f>
        <v/>
      </c>
      <c r="BV39" s="90" t="str">
        <f aca="false">IF($B39=BV$2,"-",IF(COUNTIF(CORRIDA!$M:$M,$B39&amp;" d. "&amp;BV$2)+COUNTIF(CORRIDA!$M:$M,BV$2&amp;" d. "&amp;$B39)=0,"",COUNTIF(CORRIDA!$M:$M,$B39&amp;" d. "&amp;BV$2)+COUNTIF(CORRIDA!$M:$M,BV$2&amp;" d. "&amp;$B39)))</f>
        <v/>
      </c>
      <c r="BW39" s="90" t="str">
        <f aca="false">IF($B39=BW$2,"-",IF(COUNTIF(CORRIDA!$M:$M,$B39&amp;" d. "&amp;BW$2)+COUNTIF(CORRIDA!$M:$M,BW$2&amp;" d. "&amp;$B39)=0,"",COUNTIF(CORRIDA!$M:$M,$B39&amp;" d. "&amp;BW$2)+COUNTIF(CORRIDA!$M:$M,BW$2&amp;" d. "&amp;$B39)))</f>
        <v/>
      </c>
      <c r="BX39" s="90" t="str">
        <f aca="false">IF($B39=BX$2,"-",IF(COUNTIF(CORRIDA!$M:$M,$B39&amp;" d. "&amp;BX$2)+COUNTIF(CORRIDA!$M:$M,BX$2&amp;" d. "&amp;$B39)=0,"",COUNTIF(CORRIDA!$M:$M,$B39&amp;" d. "&amp;BX$2)+COUNTIF(CORRIDA!$M:$M,BX$2&amp;" d. "&amp;$B39)))</f>
        <v/>
      </c>
      <c r="BY39" s="90" t="str">
        <f aca="false">IF($B39=BY$2,"-",IF(COUNTIF(CORRIDA!$M:$M,$B39&amp;" d. "&amp;BY$2)+COUNTIF(CORRIDA!$M:$M,BY$2&amp;" d. "&amp;$B39)=0,"",COUNTIF(CORRIDA!$M:$M,$B39&amp;" d. "&amp;BY$2)+COUNTIF(CORRIDA!$M:$M,BY$2&amp;" d. "&amp;$B39)))</f>
        <v/>
      </c>
      <c r="BZ39" s="90" t="str">
        <f aca="false">IF($B39=BZ$2,"-",IF(COUNTIF(CORRIDA!$M:$M,$B39&amp;" d. "&amp;BZ$2)+COUNTIF(CORRIDA!$M:$M,BZ$2&amp;" d. "&amp;$B39)=0,"",COUNTIF(CORRIDA!$M:$M,$B39&amp;" d. "&amp;BZ$2)+COUNTIF(CORRIDA!$M:$M,BZ$2&amp;" d. "&amp;$B39)))</f>
        <v/>
      </c>
      <c r="CA39" s="90" t="str">
        <f aca="false">IF($B39=CA$2,"-",IF(COUNTIF(CORRIDA!$M:$M,$B39&amp;" d. "&amp;CA$2)+COUNTIF(CORRIDA!$M:$M,CA$2&amp;" d. "&amp;$B39)=0,"",COUNTIF(CORRIDA!$M:$M,$B39&amp;" d. "&amp;CA$2)+COUNTIF(CORRIDA!$M:$M,CA$2&amp;" d. "&amp;$B39)))</f>
        <v/>
      </c>
      <c r="CB39" s="90" t="str">
        <f aca="false">IF($B39=CB$2,"-",IF(COUNTIF(CORRIDA!$M:$M,$B39&amp;" d. "&amp;CB$2)+COUNTIF(CORRIDA!$M:$M,CB$2&amp;" d. "&amp;$B39)=0,"",COUNTIF(CORRIDA!$M:$M,$B39&amp;" d. "&amp;CB$2)+COUNTIF(CORRIDA!$M:$M,CB$2&amp;" d. "&amp;$B39)))</f>
        <v/>
      </c>
      <c r="CC39" s="90" t="str">
        <f aca="false">IF($B39=CC$2,"-",IF(COUNTIF(CORRIDA!$M:$M,$B39&amp;" d. "&amp;CC$2)+COUNTIF(CORRIDA!$M:$M,CC$2&amp;" d. "&amp;$B39)=0,"",COUNTIF(CORRIDA!$M:$M,$B39&amp;" d. "&amp;CC$2)+COUNTIF(CORRIDA!$M:$M,CC$2&amp;" d. "&amp;$B39)))</f>
        <v/>
      </c>
      <c r="CD39" s="90" t="str">
        <f aca="false">IF($B39=CD$2,"-",IF(COUNTIF(CORRIDA!$M:$M,$B39&amp;" d. "&amp;CD$2)+COUNTIF(CORRIDA!$M:$M,CD$2&amp;" d. "&amp;$B39)=0,"",COUNTIF(CORRIDA!$M:$M,$B39&amp;" d. "&amp;CD$2)+COUNTIF(CORRIDA!$M:$M,CD$2&amp;" d. "&amp;$B39)))</f>
        <v/>
      </c>
      <c r="CE39" s="90" t="str">
        <f aca="false">IF($B39=CE$2,"-",IF(COUNTIF(CORRIDA!$M:$M,$B39&amp;" d. "&amp;CE$2)+COUNTIF(CORRIDA!$M:$M,CE$2&amp;" d. "&amp;$B39)=0,"",COUNTIF(CORRIDA!$M:$M,$B39&amp;" d. "&amp;CE$2)+COUNTIF(CORRIDA!$M:$M,CE$2&amp;" d. "&amp;$B39)))</f>
        <v/>
      </c>
      <c r="CF39" s="90" t="str">
        <f aca="false">IF($B39=CF$2,"-",IF(COUNTIF(CORRIDA!$M:$M,$B39&amp;" d. "&amp;CF$2)+COUNTIF(CORRIDA!$M:$M,CF$2&amp;" d. "&amp;$B39)=0,"",COUNTIF(CORRIDA!$M:$M,$B39&amp;" d. "&amp;CF$2)+COUNTIF(CORRIDA!$M:$M,CF$2&amp;" d. "&amp;$B39)))</f>
        <v/>
      </c>
      <c r="CG39" s="90" t="str">
        <f aca="false">IF($B39=CG$2,"-",IF(COUNTIF(CORRIDA!$M:$M,$B39&amp;" d. "&amp;CG$2)+COUNTIF(CORRIDA!$M:$M,CG$2&amp;" d. "&amp;$B39)=0,"",COUNTIF(CORRIDA!$M:$M,$B39&amp;" d. "&amp;CG$2)+COUNTIF(CORRIDA!$M:$M,CG$2&amp;" d. "&amp;$B39)))</f>
        <v/>
      </c>
      <c r="CH39" s="90" t="str">
        <f aca="false">IF($B39=CH$2,"-",IF(COUNTIF(CORRIDA!$M:$M,$B39&amp;" d. "&amp;CH$2)+COUNTIF(CORRIDA!$M:$M,CH$2&amp;" d. "&amp;$B39)=0,"",COUNTIF(CORRIDA!$M:$M,$B39&amp;" d. "&amp;CH$2)+COUNTIF(CORRIDA!$M:$M,CH$2&amp;" d. "&amp;$B39)))</f>
        <v/>
      </c>
      <c r="CI39" s="90" t="str">
        <f aca="false">IF($B39=CI$2,"-",IF(COUNTIF(CORRIDA!$M:$M,$B39&amp;" d. "&amp;CI$2)+COUNTIF(CORRIDA!$M:$M,CI$2&amp;" d. "&amp;$B39)=0,"",COUNTIF(CORRIDA!$M:$M,$B39&amp;" d. "&amp;CI$2)+COUNTIF(CORRIDA!$M:$M,CI$2&amp;" d. "&amp;$B39)))</f>
        <v/>
      </c>
      <c r="CJ39" s="90" t="str">
        <f aca="false">IF($B39=CJ$2,"-",IF(COUNTIF(CORRIDA!$M:$M,$B39&amp;" d. "&amp;CJ$2)+COUNTIF(CORRIDA!$M:$M,CJ$2&amp;" d. "&amp;$B39)=0,"",COUNTIF(CORRIDA!$M:$M,$B39&amp;" d. "&amp;CJ$2)+COUNTIF(CORRIDA!$M:$M,CJ$2&amp;" d. "&amp;$B39)))</f>
        <v/>
      </c>
      <c r="CK39" s="90" t="str">
        <f aca="false">IF($B39=CK$2,"-",IF(COUNTIF(CORRIDA!$M:$M,$B39&amp;" d. "&amp;CK$2)+COUNTIF(CORRIDA!$M:$M,CK$2&amp;" d. "&amp;$B39)=0,"",COUNTIF(CORRIDA!$M:$M,$B39&amp;" d. "&amp;CK$2)+COUNTIF(CORRIDA!$M:$M,CK$2&amp;" d. "&amp;$B39)))</f>
        <v/>
      </c>
      <c r="CL39" s="90" t="str">
        <f aca="false">IF($B39=CL$2,"-",IF(COUNTIF(CORRIDA!$M:$M,$B39&amp;" d. "&amp;CL$2)+COUNTIF(CORRIDA!$M:$M,CL$2&amp;" d. "&amp;$B39)=0,"",COUNTIF(CORRIDA!$M:$M,$B39&amp;" d. "&amp;CL$2)+COUNTIF(CORRIDA!$M:$M,CL$2&amp;" d. "&amp;$B39)))</f>
        <v/>
      </c>
      <c r="CM39" s="90" t="str">
        <f aca="false">IF($B39=CM$2,"-",IF(COUNTIF(CORRIDA!$M:$M,$B39&amp;" d. "&amp;CM$2)+COUNTIF(CORRIDA!$M:$M,CM$2&amp;" d. "&amp;$B39)=0,"",COUNTIF(CORRIDA!$M:$M,$B39&amp;" d. "&amp;CM$2)+COUNTIF(CORRIDA!$M:$M,CM$2&amp;" d. "&amp;$B39)))</f>
        <v/>
      </c>
      <c r="CN39" s="90" t="str">
        <f aca="false">IF($B39=CN$2,"-",IF(COUNTIF(CORRIDA!$M:$M,$B39&amp;" d. "&amp;CN$2)+COUNTIF(CORRIDA!$M:$M,CN$2&amp;" d. "&amp;$B39)=0,"",COUNTIF(CORRIDA!$M:$M,$B39&amp;" d. "&amp;CN$2)+COUNTIF(CORRIDA!$M:$M,CN$2&amp;" d. "&amp;$B39)))</f>
        <v/>
      </c>
      <c r="CO39" s="90" t="str">
        <f aca="false">IF($B39=CO$2,"-",IF(COUNTIF(CORRIDA!$M:$M,$B39&amp;" d. "&amp;CO$2)+COUNTIF(CORRIDA!$M:$M,CO$2&amp;" d. "&amp;$B39)=0,"",COUNTIF(CORRIDA!$M:$M,$B39&amp;" d. "&amp;CO$2)+COUNTIF(CORRIDA!$M:$M,CO$2&amp;" d. "&amp;$B39)))</f>
        <v/>
      </c>
      <c r="CP39" s="90" t="str">
        <f aca="false">IF($B39=CP$2,"-",IF(COUNTIF(CORRIDA!$M:$M,$B39&amp;" d. "&amp;CP$2)+COUNTIF(CORRIDA!$M:$M,CP$2&amp;" d. "&amp;$B39)=0,"",COUNTIF(CORRIDA!$M:$M,$B39&amp;" d. "&amp;CP$2)+COUNTIF(CORRIDA!$M:$M,CP$2&amp;" d. "&amp;$B39)))</f>
        <v>-</v>
      </c>
      <c r="CQ39" s="90" t="str">
        <f aca="false">IF($B39=CQ$2,"-",IF(COUNTIF(CORRIDA!$M:$M,$B39&amp;" d. "&amp;CQ$2)+COUNTIF(CORRIDA!$M:$M,CQ$2&amp;" d. "&amp;$B39)=0,"",COUNTIF(CORRIDA!$M:$M,$B39&amp;" d. "&amp;CQ$2)+COUNTIF(CORRIDA!$M:$M,CQ$2&amp;" d. "&amp;$B39)))</f>
        <v/>
      </c>
      <c r="CR39" s="90" t="str">
        <f aca="false">IF($B39=CR$2,"-",IF(COUNTIF(CORRIDA!$M:$M,$B39&amp;" d. "&amp;CR$2)+COUNTIF(CORRIDA!$M:$M,CR$2&amp;" d. "&amp;$B39)=0,"",COUNTIF(CORRIDA!$M:$M,$B39&amp;" d. "&amp;CR$2)+COUNTIF(CORRIDA!$M:$M,CR$2&amp;" d. "&amp;$B39)))</f>
        <v/>
      </c>
      <c r="CS39" s="90" t="str">
        <f aca="false">IF($B39=CS$2,"-",IF(COUNTIF(CORRIDA!$M:$M,$B39&amp;" d. "&amp;CS$2)+COUNTIF(CORRIDA!$M:$M,CS$2&amp;" d. "&amp;$B39)=0,"",COUNTIF(CORRIDA!$M:$M,$B39&amp;" d. "&amp;CS$2)+COUNTIF(CORRIDA!$M:$M,CS$2&amp;" d. "&amp;$B39)))</f>
        <v/>
      </c>
      <c r="CT39" s="90" t="str">
        <f aca="false">IF($B39=CT$2,"-",IF(COUNTIF(CORRIDA!$M:$M,$B39&amp;" d. "&amp;CT$2)+COUNTIF(CORRIDA!$M:$M,CT$2&amp;" d. "&amp;$B39)=0,"",COUNTIF(CORRIDA!$M:$M,$B39&amp;" d. "&amp;CT$2)+COUNTIF(CORRIDA!$M:$M,CT$2&amp;" d. "&amp;$B39)))</f>
        <v/>
      </c>
      <c r="CU39" s="90" t="str">
        <f aca="false">IF($B39=CU$2,"-",IF(COUNTIF(CORRIDA!$M:$M,$B39&amp;" d. "&amp;CU$2)+COUNTIF(CORRIDA!$M:$M,CU$2&amp;" d. "&amp;$B39)=0,"",COUNTIF(CORRIDA!$M:$M,$B39&amp;" d. "&amp;CU$2)+COUNTIF(CORRIDA!$M:$M,CU$2&amp;" d. "&amp;$B39)))</f>
        <v/>
      </c>
      <c r="CV39" s="90" t="str">
        <f aca="false">IF($B39=CV$2,"-",IF(COUNTIF(CORRIDA!$M:$M,$B39&amp;" d. "&amp;CV$2)+COUNTIF(CORRIDA!$M:$M,CV$2&amp;" d. "&amp;$B39)=0,"",COUNTIF(CORRIDA!$M:$M,$B39&amp;" d. "&amp;CV$2)+COUNTIF(CORRIDA!$M:$M,CV$2&amp;" d. "&amp;$B39)))</f>
        <v/>
      </c>
      <c r="CW39" s="90" t="str">
        <f aca="false">IF($B39=CW$2,"-",IF(COUNTIF(CORRIDA!$M:$M,$B39&amp;" d. "&amp;CW$2)+COUNTIF(CORRIDA!$M:$M,CW$2&amp;" d. "&amp;$B39)=0,"",COUNTIF(CORRIDA!$M:$M,$B39&amp;" d. "&amp;CW$2)+COUNTIF(CORRIDA!$M:$M,CW$2&amp;" d. "&amp;$B39)))</f>
        <v/>
      </c>
      <c r="CX39" s="90" t="str">
        <f aca="false">IF($B39=CX$2,"-",IF(COUNTIF(CORRIDA!$M:$M,$B39&amp;" d. "&amp;CX$2)+COUNTIF(CORRIDA!$M:$M,CX$2&amp;" d. "&amp;$B39)=0,"",COUNTIF(CORRIDA!$M:$M,$B39&amp;" d. "&amp;CX$2)+COUNTIF(CORRIDA!$M:$M,CX$2&amp;" d. "&amp;$B39)))</f>
        <v/>
      </c>
      <c r="CY39" s="90" t="str">
        <f aca="false">IF($B39=CY$2,"-",IF(COUNTIF(CORRIDA!$M:$M,$B39&amp;" d. "&amp;CY$2)+COUNTIF(CORRIDA!$M:$M,CY$2&amp;" d. "&amp;$B39)=0,"",COUNTIF(CORRIDA!$M:$M,$B39&amp;" d. "&amp;CY$2)+COUNTIF(CORRIDA!$M:$M,CY$2&amp;" d. "&amp;$B39)))</f>
        <v/>
      </c>
      <c r="CZ39" s="90" t="str">
        <f aca="false">IF($B39=CZ$2,"-",IF(COUNTIF(CORRIDA!$M:$M,$B39&amp;" d. "&amp;CZ$2)+COUNTIF(CORRIDA!$M:$M,CZ$2&amp;" d. "&amp;$B39)=0,"",COUNTIF(CORRIDA!$M:$M,$B39&amp;" d. "&amp;CZ$2)+COUNTIF(CORRIDA!$M:$M,CZ$2&amp;" d. "&amp;$B39)))</f>
        <v/>
      </c>
      <c r="DA39" s="90" t="str">
        <f aca="false">IF($B39=DA$2,"-",IF(COUNTIF(CORRIDA!$M:$M,$B39&amp;" d. "&amp;DA$2)+COUNTIF(CORRIDA!$M:$M,DA$2&amp;" d. "&amp;$B39)=0,"",COUNTIF(CORRIDA!$M:$M,$B39&amp;" d. "&amp;DA$2)+COUNTIF(CORRIDA!$M:$M,DA$2&amp;" d. "&amp;$B39)))</f>
        <v/>
      </c>
      <c r="DB39" s="90" t="str">
        <f aca="false">IF($B39=DB$2,"-",IF(COUNTIF(CORRIDA!$M:$M,$B39&amp;" d. "&amp;DB$2)+COUNTIF(CORRIDA!$M:$M,DB$2&amp;" d. "&amp;$B39)=0,"",COUNTIF(CORRIDA!$M:$M,$B39&amp;" d. "&amp;DB$2)+COUNTIF(CORRIDA!$M:$M,DB$2&amp;" d. "&amp;$B39)))</f>
        <v/>
      </c>
      <c r="DC39" s="90" t="str">
        <f aca="false">IF($B39=DC$2,"-",IF(COUNTIF(CORRIDA!$M:$M,$B39&amp;" d. "&amp;DC$2)+COUNTIF(CORRIDA!$M:$M,DC$2&amp;" d. "&amp;$B39)=0,"",COUNTIF(CORRIDA!$M:$M,$B39&amp;" d. "&amp;DC$2)+COUNTIF(CORRIDA!$M:$M,DC$2&amp;" d. "&amp;$B39)))</f>
        <v/>
      </c>
      <c r="DD39" s="89" t="n">
        <f aca="false">SUM(BF39:DC39)</f>
        <v>0</v>
      </c>
      <c r="DE39" s="91" t="n">
        <f aca="false">COUNTIF(BF39:DC39,"&gt;0")</f>
        <v>0</v>
      </c>
      <c r="DF39" s="92" t="n">
        <f aca="false">IF(COUNTIF(BF39:DC39,"&gt;0")&lt;10,0,QUOTIENT(COUNTIF(BF39:DC39,"&gt;0"),5)*50)</f>
        <v>0</v>
      </c>
      <c r="DG39" s="93"/>
      <c r="DH39" s="87" t="str">
        <f aca="false">BE39</f>
        <v>Reinaldo</v>
      </c>
      <c r="DI39" s="90" t="n">
        <f aca="false">IF($B39=DI$2,0,IF(COUNTIF(CORRIDA!$M:$M,$B39&amp;" d. "&amp;DI$2)+COUNTIF(CORRIDA!$M:$M,DI$2&amp;" d. "&amp;$B39)=0,0,COUNTIF(CORRIDA!$M:$M,$B39&amp;" d. "&amp;DI$2)+COUNTIF(CORRIDA!$M:$M,DI$2&amp;" d. "&amp;$B39)))</f>
        <v>0</v>
      </c>
      <c r="DJ39" s="90" t="n">
        <f aca="false">IF($B39=DJ$2,0,IF(COUNTIF(CORRIDA!$M:$M,$B39&amp;" d. "&amp;DJ$2)+COUNTIF(CORRIDA!$M:$M,DJ$2&amp;" d. "&amp;$B39)=0,0,COUNTIF(CORRIDA!$M:$M,$B39&amp;" d. "&amp;DJ$2)+COUNTIF(CORRIDA!$M:$M,DJ$2&amp;" d. "&amp;$B39)))</f>
        <v>0</v>
      </c>
      <c r="DK39" s="90" t="n">
        <f aca="false">IF($B39=DK$2,0,IF(COUNTIF(CORRIDA!$M:$M,$B39&amp;" d. "&amp;DK$2)+COUNTIF(CORRIDA!$M:$M,DK$2&amp;" d. "&amp;$B39)=0,0,COUNTIF(CORRIDA!$M:$M,$B39&amp;" d. "&amp;DK$2)+COUNTIF(CORRIDA!$M:$M,DK$2&amp;" d. "&amp;$B39)))</f>
        <v>0</v>
      </c>
      <c r="DL39" s="90" t="n">
        <f aca="false">IF($B39=DL$2,0,IF(COUNTIF(CORRIDA!$M:$M,$B39&amp;" d. "&amp;DL$2)+COUNTIF(CORRIDA!$M:$M,DL$2&amp;" d. "&amp;$B39)=0,0,COUNTIF(CORRIDA!$M:$M,$B39&amp;" d. "&amp;DL$2)+COUNTIF(CORRIDA!$M:$M,DL$2&amp;" d. "&amp;$B39)))</f>
        <v>0</v>
      </c>
      <c r="DM39" s="90" t="n">
        <f aca="false">IF($B39=DM$2,0,IF(COUNTIF(CORRIDA!$M:$M,$B39&amp;" d. "&amp;DM$2)+COUNTIF(CORRIDA!$M:$M,DM$2&amp;" d. "&amp;$B39)=0,0,COUNTIF(CORRIDA!$M:$M,$B39&amp;" d. "&amp;DM$2)+COUNTIF(CORRIDA!$M:$M,DM$2&amp;" d. "&amp;$B39)))</f>
        <v>0</v>
      </c>
      <c r="DN39" s="90" t="n">
        <f aca="false">IF($B39=DN$2,0,IF(COUNTIF(CORRIDA!$M:$M,$B39&amp;" d. "&amp;DN$2)+COUNTIF(CORRIDA!$M:$M,DN$2&amp;" d. "&amp;$B39)=0,0,COUNTIF(CORRIDA!$M:$M,$B39&amp;" d. "&amp;DN$2)+COUNTIF(CORRIDA!$M:$M,DN$2&amp;" d. "&amp;$B39)))</f>
        <v>0</v>
      </c>
      <c r="DO39" s="90" t="n">
        <f aca="false">IF($B39=DO$2,0,IF(COUNTIF(CORRIDA!$M:$M,$B39&amp;" d. "&amp;DO$2)+COUNTIF(CORRIDA!$M:$M,DO$2&amp;" d. "&amp;$B39)=0,0,COUNTIF(CORRIDA!$M:$M,$B39&amp;" d. "&amp;DO$2)+COUNTIF(CORRIDA!$M:$M,DO$2&amp;" d. "&amp;$B39)))</f>
        <v>0</v>
      </c>
      <c r="DP39" s="90" t="n">
        <f aca="false">IF($B39=DP$2,0,IF(COUNTIF(CORRIDA!$M:$M,$B39&amp;" d. "&amp;DP$2)+COUNTIF(CORRIDA!$M:$M,DP$2&amp;" d. "&amp;$B39)=0,0,COUNTIF(CORRIDA!$M:$M,$B39&amp;" d. "&amp;DP$2)+COUNTIF(CORRIDA!$M:$M,DP$2&amp;" d. "&amp;$B39)))</f>
        <v>0</v>
      </c>
      <c r="DQ39" s="90" t="n">
        <f aca="false">IF($B39=DQ$2,0,IF(COUNTIF(CORRIDA!$M:$M,$B39&amp;" d. "&amp;DQ$2)+COUNTIF(CORRIDA!$M:$M,DQ$2&amp;" d. "&amp;$B39)=0,0,COUNTIF(CORRIDA!$M:$M,$B39&amp;" d. "&amp;DQ$2)+COUNTIF(CORRIDA!$M:$M,DQ$2&amp;" d. "&amp;$B39)))</f>
        <v>0</v>
      </c>
      <c r="DR39" s="90" t="n">
        <f aca="false">IF($B39=DR$2,0,IF(COUNTIF(CORRIDA!$M:$M,$B39&amp;" d. "&amp;DR$2)+COUNTIF(CORRIDA!$M:$M,DR$2&amp;" d. "&amp;$B39)=0,0,COUNTIF(CORRIDA!$M:$M,$B39&amp;" d. "&amp;DR$2)+COUNTIF(CORRIDA!$M:$M,DR$2&amp;" d. "&amp;$B39)))</f>
        <v>0</v>
      </c>
      <c r="DS39" s="90" t="n">
        <f aca="false">IF($B39=DS$2,0,IF(COUNTIF(CORRIDA!$M:$M,$B39&amp;" d. "&amp;DS$2)+COUNTIF(CORRIDA!$M:$M,DS$2&amp;" d. "&amp;$B39)=0,0,COUNTIF(CORRIDA!$M:$M,$B39&amp;" d. "&amp;DS$2)+COUNTIF(CORRIDA!$M:$M,DS$2&amp;" d. "&amp;$B39)))</f>
        <v>0</v>
      </c>
      <c r="DT39" s="90" t="n">
        <f aca="false">IF($B39=DT$2,0,IF(COUNTIF(CORRIDA!$M:$M,$B39&amp;" d. "&amp;DT$2)+COUNTIF(CORRIDA!$M:$M,DT$2&amp;" d. "&amp;$B39)=0,0,COUNTIF(CORRIDA!$M:$M,$B39&amp;" d. "&amp;DT$2)+COUNTIF(CORRIDA!$M:$M,DT$2&amp;" d. "&amp;$B39)))</f>
        <v>0</v>
      </c>
      <c r="DU39" s="90" t="n">
        <f aca="false">IF($B39=DU$2,0,IF(COUNTIF(CORRIDA!$M:$M,$B39&amp;" d. "&amp;DU$2)+COUNTIF(CORRIDA!$M:$M,DU$2&amp;" d. "&amp;$B39)=0,0,COUNTIF(CORRIDA!$M:$M,$B39&amp;" d. "&amp;DU$2)+COUNTIF(CORRIDA!$M:$M,DU$2&amp;" d. "&amp;$B39)))</f>
        <v>0</v>
      </c>
      <c r="DV39" s="90" t="n">
        <f aca="false">IF($B39=DV$2,0,IF(COUNTIF(CORRIDA!$M:$M,$B39&amp;" d. "&amp;DV$2)+COUNTIF(CORRIDA!$M:$M,DV$2&amp;" d. "&amp;$B39)=0,0,COUNTIF(CORRIDA!$M:$M,$B39&amp;" d. "&amp;DV$2)+COUNTIF(CORRIDA!$M:$M,DV$2&amp;" d. "&amp;$B39)))</f>
        <v>0</v>
      </c>
      <c r="DW39" s="90" t="n">
        <f aca="false">IF($B39=DW$2,0,IF(COUNTIF(CORRIDA!$M:$M,$B39&amp;" d. "&amp;DW$2)+COUNTIF(CORRIDA!$M:$M,DW$2&amp;" d. "&amp;$B39)=0,0,COUNTIF(CORRIDA!$M:$M,$B39&amp;" d. "&amp;DW$2)+COUNTIF(CORRIDA!$M:$M,DW$2&amp;" d. "&amp;$B39)))</f>
        <v>0</v>
      </c>
      <c r="DX39" s="90" t="n">
        <f aca="false">IF($B39=DX$2,0,IF(COUNTIF(CORRIDA!$M:$M,$B39&amp;" d. "&amp;DX$2)+COUNTIF(CORRIDA!$M:$M,DX$2&amp;" d. "&amp;$B39)=0,0,COUNTIF(CORRIDA!$M:$M,$B39&amp;" d. "&amp;DX$2)+COUNTIF(CORRIDA!$M:$M,DX$2&amp;" d. "&amp;$B39)))</f>
        <v>0</v>
      </c>
      <c r="DY39" s="90" t="n">
        <f aca="false">IF($B39=DY$2,0,IF(COUNTIF(CORRIDA!$M:$M,$B39&amp;" d. "&amp;DY$2)+COUNTIF(CORRIDA!$M:$M,DY$2&amp;" d. "&amp;$B39)=0,0,COUNTIF(CORRIDA!$M:$M,$B39&amp;" d. "&amp;DY$2)+COUNTIF(CORRIDA!$M:$M,DY$2&amp;" d. "&amp;$B39)))</f>
        <v>0</v>
      </c>
      <c r="DZ39" s="90" t="n">
        <f aca="false">IF($B39=DZ$2,0,IF(COUNTIF(CORRIDA!$M:$M,$B39&amp;" d. "&amp;DZ$2)+COUNTIF(CORRIDA!$M:$M,DZ$2&amp;" d. "&amp;$B39)=0,0,COUNTIF(CORRIDA!$M:$M,$B39&amp;" d. "&amp;DZ$2)+COUNTIF(CORRIDA!$M:$M,DZ$2&amp;" d. "&amp;$B39)))</f>
        <v>0</v>
      </c>
      <c r="EA39" s="90" t="n">
        <f aca="false">IF($B39=EA$2,0,IF(COUNTIF(CORRIDA!$M:$M,$B39&amp;" d. "&amp;EA$2)+COUNTIF(CORRIDA!$M:$M,EA$2&amp;" d. "&amp;$B39)=0,0,COUNTIF(CORRIDA!$M:$M,$B39&amp;" d. "&amp;EA$2)+COUNTIF(CORRIDA!$M:$M,EA$2&amp;" d. "&amp;$B39)))</f>
        <v>0</v>
      </c>
      <c r="EB39" s="90" t="n">
        <f aca="false">IF($B39=EB$2,0,IF(COUNTIF(CORRIDA!$M:$M,$B39&amp;" d. "&amp;EB$2)+COUNTIF(CORRIDA!$M:$M,EB$2&amp;" d. "&amp;$B39)=0,0,COUNTIF(CORRIDA!$M:$M,$B39&amp;" d. "&amp;EB$2)+COUNTIF(CORRIDA!$M:$M,EB$2&amp;" d. "&amp;$B39)))</f>
        <v>0</v>
      </c>
      <c r="EC39" s="90" t="n">
        <f aca="false">IF($B39=EC$2,0,IF(COUNTIF(CORRIDA!$M:$M,$B39&amp;" d. "&amp;EC$2)+COUNTIF(CORRIDA!$M:$M,EC$2&amp;" d. "&amp;$B39)=0,0,COUNTIF(CORRIDA!$M:$M,$B39&amp;" d. "&amp;EC$2)+COUNTIF(CORRIDA!$M:$M,EC$2&amp;" d. "&amp;$B39)))</f>
        <v>0</v>
      </c>
      <c r="ED39" s="90" t="n">
        <f aca="false">IF($B39=ED$2,0,IF(COUNTIF(CORRIDA!$M:$M,$B39&amp;" d. "&amp;ED$2)+COUNTIF(CORRIDA!$M:$M,ED$2&amp;" d. "&amp;$B39)=0,0,COUNTIF(CORRIDA!$M:$M,$B39&amp;" d. "&amp;ED$2)+COUNTIF(CORRIDA!$M:$M,ED$2&amp;" d. "&amp;$B39)))</f>
        <v>0</v>
      </c>
      <c r="EE39" s="90" t="n">
        <f aca="false">IF($B39=EE$2,0,IF(COUNTIF(CORRIDA!$M:$M,$B39&amp;" d. "&amp;EE$2)+COUNTIF(CORRIDA!$M:$M,EE$2&amp;" d. "&amp;$B39)=0,0,COUNTIF(CORRIDA!$M:$M,$B39&amp;" d. "&amp;EE$2)+COUNTIF(CORRIDA!$M:$M,EE$2&amp;" d. "&amp;$B39)))</f>
        <v>0</v>
      </c>
      <c r="EF39" s="90" t="n">
        <f aca="false">IF($B39=EF$2,0,IF(COUNTIF(CORRIDA!$M:$M,$B39&amp;" d. "&amp;EF$2)+COUNTIF(CORRIDA!$M:$M,EF$2&amp;" d. "&amp;$B39)=0,0,COUNTIF(CORRIDA!$M:$M,$B39&amp;" d. "&amp;EF$2)+COUNTIF(CORRIDA!$M:$M,EF$2&amp;" d. "&amp;$B39)))</f>
        <v>0</v>
      </c>
      <c r="EG39" s="90" t="n">
        <f aca="false">IF($B39=EG$2,0,IF(COUNTIF(CORRIDA!$M:$M,$B39&amp;" d. "&amp;EG$2)+COUNTIF(CORRIDA!$M:$M,EG$2&amp;" d. "&amp;$B39)=0,0,COUNTIF(CORRIDA!$M:$M,$B39&amp;" d. "&amp;EG$2)+COUNTIF(CORRIDA!$M:$M,EG$2&amp;" d. "&amp;$B39)))</f>
        <v>0</v>
      </c>
      <c r="EH39" s="90" t="n">
        <f aca="false">IF($B39=EH$2,0,IF(COUNTIF(CORRIDA!$M:$M,$B39&amp;" d. "&amp;EH$2)+COUNTIF(CORRIDA!$M:$M,EH$2&amp;" d. "&amp;$B39)=0,0,COUNTIF(CORRIDA!$M:$M,$B39&amp;" d. "&amp;EH$2)+COUNTIF(CORRIDA!$M:$M,EH$2&amp;" d. "&amp;$B39)))</f>
        <v>0</v>
      </c>
      <c r="EI39" s="90" t="n">
        <f aca="false">IF($B39=EI$2,0,IF(COUNTIF(CORRIDA!$M:$M,$B39&amp;" d. "&amp;EI$2)+COUNTIF(CORRIDA!$M:$M,EI$2&amp;" d. "&amp;$B39)=0,0,COUNTIF(CORRIDA!$M:$M,$B39&amp;" d. "&amp;EI$2)+COUNTIF(CORRIDA!$M:$M,EI$2&amp;" d. "&amp;$B39)))</f>
        <v>0</v>
      </c>
      <c r="EJ39" s="90" t="n">
        <f aca="false">IF($B39=EJ$2,0,IF(COUNTIF(CORRIDA!$M:$M,$B39&amp;" d. "&amp;EJ$2)+COUNTIF(CORRIDA!$M:$M,EJ$2&amp;" d. "&amp;$B39)=0,0,COUNTIF(CORRIDA!$M:$M,$B39&amp;" d. "&amp;EJ$2)+COUNTIF(CORRIDA!$M:$M,EJ$2&amp;" d. "&amp;$B39)))</f>
        <v>0</v>
      </c>
      <c r="EK39" s="90" t="n">
        <f aca="false">IF($B39=EK$2,0,IF(COUNTIF(CORRIDA!$M:$M,$B39&amp;" d. "&amp;EK$2)+COUNTIF(CORRIDA!$M:$M,EK$2&amp;" d. "&amp;$B39)=0,0,COUNTIF(CORRIDA!$M:$M,$B39&amp;" d. "&amp;EK$2)+COUNTIF(CORRIDA!$M:$M,EK$2&amp;" d. "&amp;$B39)))</f>
        <v>0</v>
      </c>
      <c r="EL39" s="90" t="n">
        <f aca="false">IF($B39=EL$2,0,IF(COUNTIF(CORRIDA!$M:$M,$B39&amp;" d. "&amp;EL$2)+COUNTIF(CORRIDA!$M:$M,EL$2&amp;" d. "&amp;$B39)=0,0,COUNTIF(CORRIDA!$M:$M,$B39&amp;" d. "&amp;EL$2)+COUNTIF(CORRIDA!$M:$M,EL$2&amp;" d. "&amp;$B39)))</f>
        <v>0</v>
      </c>
      <c r="EM39" s="90" t="n">
        <f aca="false">IF($B39=EM$2,0,IF(COUNTIF(CORRIDA!$M:$M,$B39&amp;" d. "&amp;EM$2)+COUNTIF(CORRIDA!$M:$M,EM$2&amp;" d. "&amp;$B39)=0,0,COUNTIF(CORRIDA!$M:$M,$B39&amp;" d. "&amp;EM$2)+COUNTIF(CORRIDA!$M:$M,EM$2&amp;" d. "&amp;$B39)))</f>
        <v>0</v>
      </c>
      <c r="EN39" s="90" t="n">
        <f aca="false">IF($B39=EN$2,0,IF(COUNTIF(CORRIDA!$M:$M,$B39&amp;" d. "&amp;EN$2)+COUNTIF(CORRIDA!$M:$M,EN$2&amp;" d. "&amp;$B39)=0,0,COUNTIF(CORRIDA!$M:$M,$B39&amp;" d. "&amp;EN$2)+COUNTIF(CORRIDA!$M:$M,EN$2&amp;" d. "&amp;$B39)))</f>
        <v>0</v>
      </c>
      <c r="EO39" s="90" t="n">
        <f aca="false">IF($B39=EO$2,0,IF(COUNTIF(CORRIDA!$M:$M,$B39&amp;" d. "&amp;EO$2)+COUNTIF(CORRIDA!$M:$M,EO$2&amp;" d. "&amp;$B39)=0,0,COUNTIF(CORRIDA!$M:$M,$B39&amp;" d. "&amp;EO$2)+COUNTIF(CORRIDA!$M:$M,EO$2&amp;" d. "&amp;$B39)))</f>
        <v>0</v>
      </c>
      <c r="EP39" s="90" t="n">
        <f aca="false">IF($B39=EP$2,0,IF(COUNTIF(CORRIDA!$M:$M,$B39&amp;" d. "&amp;EP$2)+COUNTIF(CORRIDA!$M:$M,EP$2&amp;" d. "&amp;$B39)=0,0,COUNTIF(CORRIDA!$M:$M,$B39&amp;" d. "&amp;EP$2)+COUNTIF(CORRIDA!$M:$M,EP$2&amp;" d. "&amp;$B39)))</f>
        <v>0</v>
      </c>
      <c r="EQ39" s="90" t="n">
        <f aca="false">IF($B39=EQ$2,0,IF(COUNTIF(CORRIDA!$M:$M,$B39&amp;" d. "&amp;EQ$2)+COUNTIF(CORRIDA!$M:$M,EQ$2&amp;" d. "&amp;$B39)=0,0,COUNTIF(CORRIDA!$M:$M,$B39&amp;" d. "&amp;EQ$2)+COUNTIF(CORRIDA!$M:$M,EQ$2&amp;" d. "&amp;$B39)))</f>
        <v>0</v>
      </c>
      <c r="ER39" s="90" t="n">
        <f aca="false">IF($B39=ER$2,0,IF(COUNTIF(CORRIDA!$M:$M,$B39&amp;" d. "&amp;ER$2)+COUNTIF(CORRIDA!$M:$M,ER$2&amp;" d. "&amp;$B39)=0,0,COUNTIF(CORRIDA!$M:$M,$B39&amp;" d. "&amp;ER$2)+COUNTIF(CORRIDA!$M:$M,ER$2&amp;" d. "&amp;$B39)))</f>
        <v>0</v>
      </c>
      <c r="ES39" s="90" t="n">
        <f aca="false">IF($B39=ES$2,0,IF(COUNTIF(CORRIDA!$M:$M,$B39&amp;" d. "&amp;ES$2)+COUNTIF(CORRIDA!$M:$M,ES$2&amp;" d. "&amp;$B39)=0,0,COUNTIF(CORRIDA!$M:$M,$B39&amp;" d. "&amp;ES$2)+COUNTIF(CORRIDA!$M:$M,ES$2&amp;" d. "&amp;$B39)))</f>
        <v>0</v>
      </c>
      <c r="ET39" s="90" t="n">
        <f aca="false">IF($B39=ET$2,0,IF(COUNTIF(CORRIDA!$M:$M,$B39&amp;" d. "&amp;ET$2)+COUNTIF(CORRIDA!$M:$M,ET$2&amp;" d. "&amp;$B39)=0,0,COUNTIF(CORRIDA!$M:$M,$B39&amp;" d. "&amp;ET$2)+COUNTIF(CORRIDA!$M:$M,ET$2&amp;" d. "&amp;$B39)))</f>
        <v>0</v>
      </c>
      <c r="EU39" s="90" t="n">
        <f aca="false">IF($B39=EU$2,0,IF(COUNTIF(CORRIDA!$M:$M,$B39&amp;" d. "&amp;EU$2)+COUNTIF(CORRIDA!$M:$M,EU$2&amp;" d. "&amp;$B39)=0,0,COUNTIF(CORRIDA!$M:$M,$B39&amp;" d. "&amp;EU$2)+COUNTIF(CORRIDA!$M:$M,EU$2&amp;" d. "&amp;$B39)))</f>
        <v>0</v>
      </c>
      <c r="EV39" s="90" t="n">
        <f aca="false">IF($B39=EV$2,0,IF(COUNTIF(CORRIDA!$M:$M,$B39&amp;" d. "&amp;EV$2)+COUNTIF(CORRIDA!$M:$M,EV$2&amp;" d. "&amp;$B39)=0,0,COUNTIF(CORRIDA!$M:$M,$B39&amp;" d. "&amp;EV$2)+COUNTIF(CORRIDA!$M:$M,EV$2&amp;" d. "&amp;$B39)))</f>
        <v>0</v>
      </c>
      <c r="EW39" s="90" t="n">
        <f aca="false">IF($B39=EW$2,0,IF(COUNTIF(CORRIDA!$M:$M,$B39&amp;" d. "&amp;EW$2)+COUNTIF(CORRIDA!$M:$M,EW$2&amp;" d. "&amp;$B39)=0,0,COUNTIF(CORRIDA!$M:$M,$B39&amp;" d. "&amp;EW$2)+COUNTIF(CORRIDA!$M:$M,EW$2&amp;" d. "&amp;$B39)))</f>
        <v>0</v>
      </c>
      <c r="EX39" s="90" t="n">
        <f aca="false">IF($B39=EX$2,0,IF(COUNTIF(CORRIDA!$M:$M,$B39&amp;" d. "&amp;EX$2)+COUNTIF(CORRIDA!$M:$M,EX$2&amp;" d. "&amp;$B39)=0,0,COUNTIF(CORRIDA!$M:$M,$B39&amp;" d. "&amp;EX$2)+COUNTIF(CORRIDA!$M:$M,EX$2&amp;" d. "&amp;$B39)))</f>
        <v>0</v>
      </c>
      <c r="EY39" s="90" t="n">
        <f aca="false">IF($B39=EY$2,0,IF(COUNTIF(CORRIDA!$M:$M,$B39&amp;" d. "&amp;EY$2)+COUNTIF(CORRIDA!$M:$M,EY$2&amp;" d. "&amp;$B39)=0,0,COUNTIF(CORRIDA!$M:$M,$B39&amp;" d. "&amp;EY$2)+COUNTIF(CORRIDA!$M:$M,EY$2&amp;" d. "&amp;$B39)))</f>
        <v>0</v>
      </c>
      <c r="EZ39" s="90" t="n">
        <f aca="false">IF($B39=EZ$2,0,IF(COUNTIF(CORRIDA!$M:$M,$B39&amp;" d. "&amp;EZ$2)+COUNTIF(CORRIDA!$M:$M,EZ$2&amp;" d. "&amp;$B39)=0,0,COUNTIF(CORRIDA!$M:$M,$B39&amp;" d. "&amp;EZ$2)+COUNTIF(CORRIDA!$M:$M,EZ$2&amp;" d. "&amp;$B39)))</f>
        <v>0</v>
      </c>
      <c r="FA39" s="90" t="n">
        <f aca="false">IF($B39=FA$2,0,IF(COUNTIF(CORRIDA!$M:$M,$B39&amp;" d. "&amp;FA$2)+COUNTIF(CORRIDA!$M:$M,FA$2&amp;" d. "&amp;$B39)=0,0,COUNTIF(CORRIDA!$M:$M,$B39&amp;" d. "&amp;FA$2)+COUNTIF(CORRIDA!$M:$M,FA$2&amp;" d. "&amp;$B39)))</f>
        <v>0</v>
      </c>
      <c r="FB39" s="90" t="n">
        <f aca="false">IF($B39=FB$2,0,IF(COUNTIF(CORRIDA!$M:$M,$B39&amp;" d. "&amp;FB$2)+COUNTIF(CORRIDA!$M:$M,FB$2&amp;" d. "&amp;$B39)=0,0,COUNTIF(CORRIDA!$M:$M,$B39&amp;" d. "&amp;FB$2)+COUNTIF(CORRIDA!$M:$M,FB$2&amp;" d. "&amp;$B39)))</f>
        <v>0</v>
      </c>
      <c r="FC39" s="90" t="n">
        <f aca="false">IF($B39=FC$2,0,IF(COUNTIF(CORRIDA!$M:$M,$B39&amp;" d. "&amp;FC$2)+COUNTIF(CORRIDA!$M:$M,FC$2&amp;" d. "&amp;$B39)=0,0,COUNTIF(CORRIDA!$M:$M,$B39&amp;" d. "&amp;FC$2)+COUNTIF(CORRIDA!$M:$M,FC$2&amp;" d. "&amp;$B39)))</f>
        <v>0</v>
      </c>
      <c r="FD39" s="90" t="n">
        <f aca="false">IF($B39=FD$2,0,IF(COUNTIF(CORRIDA!$M:$M,$B39&amp;" d. "&amp;FD$2)+COUNTIF(CORRIDA!$M:$M,FD$2&amp;" d. "&amp;$B39)=0,0,COUNTIF(CORRIDA!$M:$M,$B39&amp;" d. "&amp;FD$2)+COUNTIF(CORRIDA!$M:$M,FD$2&amp;" d. "&amp;$B39)))</f>
        <v>0</v>
      </c>
      <c r="FE39" s="90" t="n">
        <f aca="false">IF($B39=FE$2,0,IF(COUNTIF(CORRIDA!$M:$M,$B39&amp;" d. "&amp;FE$2)+COUNTIF(CORRIDA!$M:$M,FE$2&amp;" d. "&amp;$B39)=0,0,COUNTIF(CORRIDA!$M:$M,$B39&amp;" d. "&amp;FE$2)+COUNTIF(CORRIDA!$M:$M,FE$2&amp;" d. "&amp;$B39)))</f>
        <v>0</v>
      </c>
      <c r="FF39" s="90" t="n">
        <f aca="false">IF($B39=FF$2,0,IF(COUNTIF(CORRIDA!$M:$M,$B39&amp;" d. "&amp;FF$2)+COUNTIF(CORRIDA!$M:$M,FF$2&amp;" d. "&amp;$B39)=0,0,COUNTIF(CORRIDA!$M:$M,$B39&amp;" d. "&amp;FF$2)+COUNTIF(CORRIDA!$M:$M,FF$2&amp;" d. "&amp;$B39)))</f>
        <v>0</v>
      </c>
      <c r="FG39" s="89" t="n">
        <f aca="false">SUM(DI39:EW39)</f>
        <v>0</v>
      </c>
      <c r="FH39" s="94"/>
      <c r="FI39" s="87" t="str">
        <f aca="false">BE39</f>
        <v>Reinaldo</v>
      </c>
      <c r="FJ39" s="95" t="n">
        <f aca="false">COUNTIF(BF39:DC39,"&gt;0")</f>
        <v>0</v>
      </c>
      <c r="FK39" s="95" t="e">
        <f aca="false">AVERAGE(BF39:DC39)</f>
        <v>#DIV/0!</v>
      </c>
      <c r="FL39" s="95" t="e">
        <f aca="false">_xlfn.STDEV.P(BF39:DC39)</f>
        <v>#DIV/0!</v>
      </c>
    </row>
    <row r="40" customFormat="false" ht="12.75" hidden="false" customHeight="false" outlineLevel="0" collapsed="false">
      <c r="B40" s="87" t="str">
        <f aca="false">INTRO!B40</f>
        <v>Renato</v>
      </c>
      <c r="C40" s="96" t="str">
        <f aca="false">IF($B40=C$2,"-",IF(COUNTIF(CORRIDA!$M:$M,$B40&amp;" d. "&amp;C$2)=0,"",COUNTIF(CORRIDA!$M:$M,$B40&amp;" d. "&amp;C$2)))</f>
        <v/>
      </c>
      <c r="D40" s="96" t="str">
        <f aca="false">IF($B40=D$2,"-",IF(COUNTIF(CORRIDA!$M:$M,$B40&amp;" d. "&amp;D$2)=0,"",COUNTIF(CORRIDA!$M:$M,$B40&amp;" d. "&amp;D$2)))</f>
        <v/>
      </c>
      <c r="E40" s="96" t="str">
        <f aca="false">IF($B40=E$2,"-",IF(COUNTIF(CORRIDA!$M:$M,$B40&amp;" d. "&amp;E$2)=0,"",COUNTIF(CORRIDA!$M:$M,$B40&amp;" d. "&amp;E$2)))</f>
        <v/>
      </c>
      <c r="F40" s="96" t="str">
        <f aca="false">IF($B40=F$2,"-",IF(COUNTIF(CORRIDA!$M:$M,$B40&amp;" d. "&amp;F$2)=0,"",COUNTIF(CORRIDA!$M:$M,$B40&amp;" d. "&amp;F$2)))</f>
        <v/>
      </c>
      <c r="G40" s="96" t="str">
        <f aca="false">IF($B40=G$2,"-",IF(COUNTIF(CORRIDA!$M:$M,$B40&amp;" d. "&amp;G$2)=0,"",COUNTIF(CORRIDA!$M:$M,$B40&amp;" d. "&amp;G$2)))</f>
        <v/>
      </c>
      <c r="H40" s="96" t="str">
        <f aca="false">IF($B40=H$2,"-",IF(COUNTIF(CORRIDA!$M:$M,$B40&amp;" d. "&amp;H$2)=0,"",COUNTIF(CORRIDA!$M:$M,$B40&amp;" d. "&amp;H$2)))</f>
        <v/>
      </c>
      <c r="I40" s="96" t="str">
        <f aca="false">IF($B40=I$2,"-",IF(COUNTIF(CORRIDA!$M:$M,$B40&amp;" d. "&amp;I$2)=0,"",COUNTIF(CORRIDA!$M:$M,$B40&amp;" d. "&amp;I$2)))</f>
        <v/>
      </c>
      <c r="J40" s="96" t="str">
        <f aca="false">IF($B40=J$2,"-",IF(COUNTIF(CORRIDA!$M:$M,$B40&amp;" d. "&amp;J$2)=0,"",COUNTIF(CORRIDA!$M:$M,$B40&amp;" d. "&amp;J$2)))</f>
        <v/>
      </c>
      <c r="K40" s="96" t="str">
        <f aca="false">IF($B40=K$2,"-",IF(COUNTIF(CORRIDA!$M:$M,$B40&amp;" d. "&amp;K$2)=0,"",COUNTIF(CORRIDA!$M:$M,$B40&amp;" d. "&amp;K$2)))</f>
        <v/>
      </c>
      <c r="L40" s="96" t="str">
        <f aca="false">IF($B40=L$2,"-",IF(COUNTIF(CORRIDA!$M:$M,$B40&amp;" d. "&amp;L$2)=0,"",COUNTIF(CORRIDA!$M:$M,$B40&amp;" d. "&amp;L$2)))</f>
        <v/>
      </c>
      <c r="M40" s="96" t="str">
        <f aca="false">IF($B40=M$2,"-",IF(COUNTIF(CORRIDA!$M:$M,$B40&amp;" d. "&amp;M$2)=0,"",COUNTIF(CORRIDA!$M:$M,$B40&amp;" d. "&amp;M$2)))</f>
        <v/>
      </c>
      <c r="N40" s="96" t="str">
        <f aca="false">IF($B40=N$2,"-",IF(COUNTIF(CORRIDA!$M:$M,$B40&amp;" d. "&amp;N$2)=0,"",COUNTIF(CORRIDA!$M:$M,$B40&amp;" d. "&amp;N$2)))</f>
        <v/>
      </c>
      <c r="O40" s="96" t="str">
        <f aca="false">IF($B40=O$2,"-",IF(COUNTIF(CORRIDA!$M:$M,$B40&amp;" d. "&amp;O$2)=0,"",COUNTIF(CORRIDA!$M:$M,$B40&amp;" d. "&amp;O$2)))</f>
        <v/>
      </c>
      <c r="P40" s="96" t="str">
        <f aca="false">IF($B40=P$2,"-",IF(COUNTIF(CORRIDA!$M:$M,$B40&amp;" d. "&amp;P$2)=0,"",COUNTIF(CORRIDA!$M:$M,$B40&amp;" d. "&amp;P$2)))</f>
        <v/>
      </c>
      <c r="Q40" s="96" t="str">
        <f aca="false">IF($B40=Q$2,"-",IF(COUNTIF(CORRIDA!$M:$M,$B40&amp;" d. "&amp;Q$2)=0,"",COUNTIF(CORRIDA!$M:$M,$B40&amp;" d. "&amp;Q$2)))</f>
        <v/>
      </c>
      <c r="R40" s="96" t="str">
        <f aca="false">IF($B40=R$2,"-",IF(COUNTIF(CORRIDA!$M:$M,$B40&amp;" d. "&amp;R$2)=0,"",COUNTIF(CORRIDA!$M:$M,$B40&amp;" d. "&amp;R$2)))</f>
        <v/>
      </c>
      <c r="S40" s="96" t="str">
        <f aca="false">IF($B40=S$2,"-",IF(COUNTIF(CORRIDA!$M:$M,$B40&amp;" d. "&amp;S$2)=0,"",COUNTIF(CORRIDA!$M:$M,$B40&amp;" d. "&amp;S$2)))</f>
        <v/>
      </c>
      <c r="T40" s="96" t="str">
        <f aca="false">IF($B40=T$2,"-",IF(COUNTIF(CORRIDA!$M:$M,$B40&amp;" d. "&amp;T$2)=0,"",COUNTIF(CORRIDA!$M:$M,$B40&amp;" d. "&amp;T$2)))</f>
        <v/>
      </c>
      <c r="U40" s="96" t="str">
        <f aca="false">IF($B40=U$2,"-",IF(COUNTIF(CORRIDA!$M:$M,$B40&amp;" d. "&amp;U$2)=0,"",COUNTIF(CORRIDA!$M:$M,$B40&amp;" d. "&amp;U$2)))</f>
        <v/>
      </c>
      <c r="V40" s="96" t="str">
        <f aca="false">IF($B40=V$2,"-",IF(COUNTIF(CORRIDA!$M:$M,$B40&amp;" d. "&amp;V$2)=0,"",COUNTIF(CORRIDA!$M:$M,$B40&amp;" d. "&amp;V$2)))</f>
        <v/>
      </c>
      <c r="W40" s="96" t="str">
        <f aca="false">IF($B40=W$2,"-",IF(COUNTIF(CORRIDA!$M:$M,$B40&amp;" d. "&amp;W$2)=0,"",COUNTIF(CORRIDA!$M:$M,$B40&amp;" d. "&amp;W$2)))</f>
        <v/>
      </c>
      <c r="X40" s="96" t="str">
        <f aca="false">IF($B40=X$2,"-",IF(COUNTIF(CORRIDA!$M:$M,$B40&amp;" d. "&amp;X$2)=0,"",COUNTIF(CORRIDA!$M:$M,$B40&amp;" d. "&amp;X$2)))</f>
        <v/>
      </c>
      <c r="Y40" s="96" t="str">
        <f aca="false">IF($B40=Y$2,"-",IF(COUNTIF(CORRIDA!$M:$M,$B40&amp;" d. "&amp;Y$2)=0,"",COUNTIF(CORRIDA!$M:$M,$B40&amp;" d. "&amp;Y$2)))</f>
        <v/>
      </c>
      <c r="Z40" s="96" t="str">
        <f aca="false">IF($B40=Z$2,"-",IF(COUNTIF(CORRIDA!$M:$M,$B40&amp;" d. "&amp;Z$2)=0,"",COUNTIF(CORRIDA!$M:$M,$B40&amp;" d. "&amp;Z$2)))</f>
        <v/>
      </c>
      <c r="AA40" s="96" t="str">
        <f aca="false">IF($B40=AA$2,"-",IF(COUNTIF(CORRIDA!$M:$M,$B40&amp;" d. "&amp;AA$2)=0,"",COUNTIF(CORRIDA!$M:$M,$B40&amp;" d. "&amp;AA$2)))</f>
        <v/>
      </c>
      <c r="AB40" s="96" t="str">
        <f aca="false">IF($B40=AB$2,"-",IF(COUNTIF(CORRIDA!$M:$M,$B40&amp;" d. "&amp;AB$2)=0,"",COUNTIF(CORRIDA!$M:$M,$B40&amp;" d. "&amp;AB$2)))</f>
        <v/>
      </c>
      <c r="AC40" s="96" t="str">
        <f aca="false">IF($B40=AC$2,"-",IF(COUNTIF(CORRIDA!$M:$M,$B40&amp;" d. "&amp;AC$2)=0,"",COUNTIF(CORRIDA!$M:$M,$B40&amp;" d. "&amp;AC$2)))</f>
        <v/>
      </c>
      <c r="AD40" s="96" t="str">
        <f aca="false">IF($B40=AD$2,"-",IF(COUNTIF(CORRIDA!$M:$M,$B40&amp;" d. "&amp;AD$2)=0,"",COUNTIF(CORRIDA!$M:$M,$B40&amp;" d. "&amp;AD$2)))</f>
        <v/>
      </c>
      <c r="AE40" s="96" t="str">
        <f aca="false">IF($B40=AE$2,"-",IF(COUNTIF(CORRIDA!$M:$M,$B40&amp;" d. "&amp;AE$2)=0,"",COUNTIF(CORRIDA!$M:$M,$B40&amp;" d. "&amp;AE$2)))</f>
        <v/>
      </c>
      <c r="AF40" s="96" t="str">
        <f aca="false">IF($B40=AF$2,"-",IF(COUNTIF(CORRIDA!$M:$M,$B40&amp;" d. "&amp;AF$2)=0,"",COUNTIF(CORRIDA!$M:$M,$B40&amp;" d. "&amp;AF$2)))</f>
        <v/>
      </c>
      <c r="AG40" s="96" t="str">
        <f aca="false">IF($B40=AG$2,"-",IF(COUNTIF(CORRIDA!$M:$M,$B40&amp;" d. "&amp;AG$2)=0,"",COUNTIF(CORRIDA!$M:$M,$B40&amp;" d. "&amp;AG$2)))</f>
        <v/>
      </c>
      <c r="AH40" s="96" t="str">
        <f aca="false">IF($B40=AH$2,"-",IF(COUNTIF(CORRIDA!$M:$M,$B40&amp;" d. "&amp;AH$2)=0,"",COUNTIF(CORRIDA!$M:$M,$B40&amp;" d. "&amp;AH$2)))</f>
        <v/>
      </c>
      <c r="AI40" s="96" t="str">
        <f aca="false">IF($B40=AI$2,"-",IF(COUNTIF(CORRIDA!$M:$M,$B40&amp;" d. "&amp;AI$2)=0,"",COUNTIF(CORRIDA!$M:$M,$B40&amp;" d. "&amp;AI$2)))</f>
        <v/>
      </c>
      <c r="AJ40" s="96" t="str">
        <f aca="false">IF($B40=AJ$2,"-",IF(COUNTIF(CORRIDA!$M:$M,$B40&amp;" d. "&amp;AJ$2)=0,"",COUNTIF(CORRIDA!$M:$M,$B40&amp;" d. "&amp;AJ$2)))</f>
        <v/>
      </c>
      <c r="AK40" s="96" t="str">
        <f aca="false">IF($B40=AK$2,"-",IF(COUNTIF(CORRIDA!$M:$M,$B40&amp;" d. "&amp;AK$2)=0,"",COUNTIF(CORRIDA!$M:$M,$B40&amp;" d. "&amp;AK$2)))</f>
        <v/>
      </c>
      <c r="AL40" s="96" t="str">
        <f aca="false">IF($B40=AL$2,"-",IF(COUNTIF(CORRIDA!$M:$M,$B40&amp;" d. "&amp;AL$2)=0,"",COUNTIF(CORRIDA!$M:$M,$B40&amp;" d. "&amp;AL$2)))</f>
        <v/>
      </c>
      <c r="AM40" s="96" t="str">
        <f aca="false">IF($B40=AM$2,"-",IF(COUNTIF(CORRIDA!$M:$M,$B40&amp;" d. "&amp;AM$2)=0,"",COUNTIF(CORRIDA!$M:$M,$B40&amp;" d. "&amp;AM$2)))</f>
        <v/>
      </c>
      <c r="AN40" s="96" t="str">
        <f aca="false">IF($B40=AN$2,"-",IF(COUNTIF(CORRIDA!$M:$M,$B40&amp;" d. "&amp;AN$2)=0,"",COUNTIF(CORRIDA!$M:$M,$B40&amp;" d. "&amp;AN$2)))</f>
        <v>-</v>
      </c>
      <c r="AO40" s="96" t="str">
        <f aca="false">IF($B40=AO$2,"-",IF(COUNTIF(CORRIDA!$M:$M,$B40&amp;" d. "&amp;AO$2)=0,"",COUNTIF(CORRIDA!$M:$M,$B40&amp;" d. "&amp;AO$2)))</f>
        <v/>
      </c>
      <c r="AP40" s="96" t="str">
        <f aca="false">IF($B40=AP$2,"-",IF(COUNTIF(CORRIDA!$M:$M,$B40&amp;" d. "&amp;AP$2)=0,"",COUNTIF(CORRIDA!$M:$M,$B40&amp;" d. "&amp;AP$2)))</f>
        <v/>
      </c>
      <c r="AQ40" s="96" t="str">
        <f aca="false">IF($B40=AQ$2,"-",IF(COUNTIF(CORRIDA!$M:$M,$B40&amp;" d. "&amp;AQ$2)=0,"",COUNTIF(CORRIDA!$M:$M,$B40&amp;" d. "&amp;AQ$2)))</f>
        <v/>
      </c>
      <c r="AR40" s="96" t="str">
        <f aca="false">IF($B40=AR$2,"-",IF(COUNTIF(CORRIDA!$M:$M,$B40&amp;" d. "&amp;AR$2)=0,"",COUNTIF(CORRIDA!$M:$M,$B40&amp;" d. "&amp;AR$2)))</f>
        <v/>
      </c>
      <c r="AS40" s="96" t="str">
        <f aca="false">IF($B40=AS$2,"-",IF(COUNTIF(CORRIDA!$M:$M,$B40&amp;" d. "&amp;AS$2)=0,"",COUNTIF(CORRIDA!$M:$M,$B40&amp;" d. "&amp;AS$2)))</f>
        <v/>
      </c>
      <c r="AT40" s="96" t="str">
        <f aca="false">IF($B40=AT$2,"-",IF(COUNTIF(CORRIDA!$M:$M,$B40&amp;" d. "&amp;AT$2)=0,"",COUNTIF(CORRIDA!$M:$M,$B40&amp;" d. "&amp;AT$2)))</f>
        <v/>
      </c>
      <c r="AU40" s="96" t="str">
        <f aca="false">IF($B40=AU$2,"-",IF(COUNTIF(CORRIDA!$M:$M,$B40&amp;" d. "&amp;AU$2)=0,"",COUNTIF(CORRIDA!$M:$M,$B40&amp;" d. "&amp;AU$2)))</f>
        <v/>
      </c>
      <c r="AV40" s="96" t="str">
        <f aca="false">IF($B40=AV$2,"-",IF(COUNTIF(CORRIDA!$M:$M,$B40&amp;" d. "&amp;AV$2)=0,"",COUNTIF(CORRIDA!$M:$M,$B40&amp;" d. "&amp;AV$2)))</f>
        <v/>
      </c>
      <c r="AW40" s="96" t="str">
        <f aca="false">IF($B40=AW$2,"-",IF(COUNTIF(CORRIDA!$M:$M,$B40&amp;" d. "&amp;AW$2)=0,"",COUNTIF(CORRIDA!$M:$M,$B40&amp;" d. "&amp;AW$2)))</f>
        <v/>
      </c>
      <c r="AX40" s="96" t="str">
        <f aca="false">IF($B40=AX$2,"-",IF(COUNTIF(CORRIDA!$M:$M,$B40&amp;" d. "&amp;AX$2)=0,"",COUNTIF(CORRIDA!$M:$M,$B40&amp;" d. "&amp;AX$2)))</f>
        <v/>
      </c>
      <c r="AY40" s="96" t="str">
        <f aca="false">IF($B40=AY$2,"-",IF(COUNTIF(CORRIDA!$M:$M,$B40&amp;" d. "&amp;AY$2)=0,"",COUNTIF(CORRIDA!$M:$M,$B40&amp;" d. "&amp;AY$2)))</f>
        <v/>
      </c>
      <c r="AZ40" s="96" t="str">
        <f aca="false">IF($B40=AZ$2,"-",IF(COUNTIF(CORRIDA!$M:$M,$B40&amp;" d. "&amp;AZ$2)=0,"",COUNTIF(CORRIDA!$M:$M,$B40&amp;" d. "&amp;AZ$2)))</f>
        <v/>
      </c>
      <c r="BA40" s="89" t="n">
        <f aca="false">SUM(C40:AZ40)</f>
        <v>0</v>
      </c>
      <c r="BE40" s="87" t="str">
        <f aca="false">B40</f>
        <v>Renato</v>
      </c>
      <c r="BF40" s="97" t="str">
        <f aca="false">IF($B40=BF$2,"-",IF(COUNTIF(CORRIDA!$M:$M,$B40&amp;" d. "&amp;BF$2)+COUNTIF(CORRIDA!$M:$M,BF$2&amp;" d. "&amp;$B40)=0,"",COUNTIF(CORRIDA!$M:$M,$B40&amp;" d. "&amp;BF$2)+COUNTIF(CORRIDA!$M:$M,BF$2&amp;" d. "&amp;$B40)))</f>
        <v/>
      </c>
      <c r="BG40" s="97" t="str">
        <f aca="false">IF($B40=BG$2,"-",IF(COUNTIF(CORRIDA!$M:$M,$B40&amp;" d. "&amp;BG$2)+COUNTIF(CORRIDA!$M:$M,BG$2&amp;" d. "&amp;$B40)=0,"",COUNTIF(CORRIDA!$M:$M,$B40&amp;" d. "&amp;BG$2)+COUNTIF(CORRIDA!$M:$M,BG$2&amp;" d. "&amp;$B40)))</f>
        <v/>
      </c>
      <c r="BH40" s="97" t="str">
        <f aca="false">IF($B40=BH$2,"-",IF(COUNTIF(CORRIDA!$M:$M,$B40&amp;" d. "&amp;BH$2)+COUNTIF(CORRIDA!$M:$M,BH$2&amp;" d. "&amp;$B40)=0,"",COUNTIF(CORRIDA!$M:$M,$B40&amp;" d. "&amp;BH$2)+COUNTIF(CORRIDA!$M:$M,BH$2&amp;" d. "&amp;$B40)))</f>
        <v/>
      </c>
      <c r="BI40" s="97" t="str">
        <f aca="false">IF($B40=BI$2,"-",IF(COUNTIF(CORRIDA!$M:$M,$B40&amp;" d. "&amp;BI$2)+COUNTIF(CORRIDA!$M:$M,BI$2&amp;" d. "&amp;$B40)=0,"",COUNTIF(CORRIDA!$M:$M,$B40&amp;" d. "&amp;BI$2)+COUNTIF(CORRIDA!$M:$M,BI$2&amp;" d. "&amp;$B40)))</f>
        <v/>
      </c>
      <c r="BJ40" s="97" t="str">
        <f aca="false">IF($B40=BJ$2,"-",IF(COUNTIF(CORRIDA!$M:$M,$B40&amp;" d. "&amp;BJ$2)+COUNTIF(CORRIDA!$M:$M,BJ$2&amp;" d. "&amp;$B40)=0,"",COUNTIF(CORRIDA!$M:$M,$B40&amp;" d. "&amp;BJ$2)+COUNTIF(CORRIDA!$M:$M,BJ$2&amp;" d. "&amp;$B40)))</f>
        <v/>
      </c>
      <c r="BK40" s="97" t="str">
        <f aca="false">IF($B40=BK$2,"-",IF(COUNTIF(CORRIDA!$M:$M,$B40&amp;" d. "&amp;BK$2)+COUNTIF(CORRIDA!$M:$M,BK$2&amp;" d. "&amp;$B40)=0,"",COUNTIF(CORRIDA!$M:$M,$B40&amp;" d. "&amp;BK$2)+COUNTIF(CORRIDA!$M:$M,BK$2&amp;" d. "&amp;$B40)))</f>
        <v/>
      </c>
      <c r="BL40" s="97" t="str">
        <f aca="false">IF($B40=BL$2,"-",IF(COUNTIF(CORRIDA!$M:$M,$B40&amp;" d. "&amp;BL$2)+COUNTIF(CORRIDA!$M:$M,BL$2&amp;" d. "&amp;$B40)=0,"",COUNTIF(CORRIDA!$M:$M,$B40&amp;" d. "&amp;BL$2)+COUNTIF(CORRIDA!$M:$M,BL$2&amp;" d. "&amp;$B40)))</f>
        <v/>
      </c>
      <c r="BM40" s="97" t="str">
        <f aca="false">IF($B40=BM$2,"-",IF(COUNTIF(CORRIDA!$M:$M,$B40&amp;" d. "&amp;BM$2)+COUNTIF(CORRIDA!$M:$M,BM$2&amp;" d. "&amp;$B40)=0,"",COUNTIF(CORRIDA!$M:$M,$B40&amp;" d. "&amp;BM$2)+COUNTIF(CORRIDA!$M:$M,BM$2&amp;" d. "&amp;$B40)))</f>
        <v/>
      </c>
      <c r="BN40" s="97" t="str">
        <f aca="false">IF($B40=BN$2,"-",IF(COUNTIF(CORRIDA!$M:$M,$B40&amp;" d. "&amp;BN$2)+COUNTIF(CORRIDA!$M:$M,BN$2&amp;" d. "&amp;$B40)=0,"",COUNTIF(CORRIDA!$M:$M,$B40&amp;" d. "&amp;BN$2)+COUNTIF(CORRIDA!$M:$M,BN$2&amp;" d. "&amp;$B40)))</f>
        <v/>
      </c>
      <c r="BO40" s="97" t="str">
        <f aca="false">IF($B40=BO$2,"-",IF(COUNTIF(CORRIDA!$M:$M,$B40&amp;" d. "&amp;BO$2)+COUNTIF(CORRIDA!$M:$M,BO$2&amp;" d. "&amp;$B40)=0,"",COUNTIF(CORRIDA!$M:$M,$B40&amp;" d. "&amp;BO$2)+COUNTIF(CORRIDA!$M:$M,BO$2&amp;" d. "&amp;$B40)))</f>
        <v/>
      </c>
      <c r="BP40" s="97" t="str">
        <f aca="false">IF($B40=BP$2,"-",IF(COUNTIF(CORRIDA!$M:$M,$B40&amp;" d. "&amp;BP$2)+COUNTIF(CORRIDA!$M:$M,BP$2&amp;" d. "&amp;$B40)=0,"",COUNTIF(CORRIDA!$M:$M,$B40&amp;" d. "&amp;BP$2)+COUNTIF(CORRIDA!$M:$M,BP$2&amp;" d. "&amp;$B40)))</f>
        <v/>
      </c>
      <c r="BQ40" s="97" t="str">
        <f aca="false">IF($B40=BQ$2,"-",IF(COUNTIF(CORRIDA!$M:$M,$B40&amp;" d. "&amp;BQ$2)+COUNTIF(CORRIDA!$M:$M,BQ$2&amp;" d. "&amp;$B40)=0,"",COUNTIF(CORRIDA!$M:$M,$B40&amp;" d. "&amp;BQ$2)+COUNTIF(CORRIDA!$M:$M,BQ$2&amp;" d. "&amp;$B40)))</f>
        <v/>
      </c>
      <c r="BR40" s="97" t="str">
        <f aca="false">IF($B40=BR$2,"-",IF(COUNTIF(CORRIDA!$M:$M,$B40&amp;" d. "&amp;BR$2)+COUNTIF(CORRIDA!$M:$M,BR$2&amp;" d. "&amp;$B40)=0,"",COUNTIF(CORRIDA!$M:$M,$B40&amp;" d. "&amp;BR$2)+COUNTIF(CORRIDA!$M:$M,BR$2&amp;" d. "&amp;$B40)))</f>
        <v/>
      </c>
      <c r="BS40" s="97" t="str">
        <f aca="false">IF($B40=BS$2,"-",IF(COUNTIF(CORRIDA!$M:$M,$B40&amp;" d. "&amp;BS$2)+COUNTIF(CORRIDA!$M:$M,BS$2&amp;" d. "&amp;$B40)=0,"",COUNTIF(CORRIDA!$M:$M,$B40&amp;" d. "&amp;BS$2)+COUNTIF(CORRIDA!$M:$M,BS$2&amp;" d. "&amp;$B40)))</f>
        <v/>
      </c>
      <c r="BT40" s="97" t="str">
        <f aca="false">IF($B40=BT$2,"-",IF(COUNTIF(CORRIDA!$M:$M,$B40&amp;" d. "&amp;BT$2)+COUNTIF(CORRIDA!$M:$M,BT$2&amp;" d. "&amp;$B40)=0,"",COUNTIF(CORRIDA!$M:$M,$B40&amp;" d. "&amp;BT$2)+COUNTIF(CORRIDA!$M:$M,BT$2&amp;" d. "&amp;$B40)))</f>
        <v/>
      </c>
      <c r="BU40" s="97" t="str">
        <f aca="false">IF($B40=BU$2,"-",IF(COUNTIF(CORRIDA!$M:$M,$B40&amp;" d. "&amp;BU$2)+COUNTIF(CORRIDA!$M:$M,BU$2&amp;" d. "&amp;$B40)=0,"",COUNTIF(CORRIDA!$M:$M,$B40&amp;" d. "&amp;BU$2)+COUNTIF(CORRIDA!$M:$M,BU$2&amp;" d. "&amp;$B40)))</f>
        <v/>
      </c>
      <c r="BV40" s="97" t="str">
        <f aca="false">IF($B40=BV$2,"-",IF(COUNTIF(CORRIDA!$M:$M,$B40&amp;" d. "&amp;BV$2)+COUNTIF(CORRIDA!$M:$M,BV$2&amp;" d. "&amp;$B40)=0,"",COUNTIF(CORRIDA!$M:$M,$B40&amp;" d. "&amp;BV$2)+COUNTIF(CORRIDA!$M:$M,BV$2&amp;" d. "&amp;$B40)))</f>
        <v/>
      </c>
      <c r="BW40" s="97" t="str">
        <f aca="false">IF($B40=BW$2,"-",IF(COUNTIF(CORRIDA!$M:$M,$B40&amp;" d. "&amp;BW$2)+COUNTIF(CORRIDA!$M:$M,BW$2&amp;" d. "&amp;$B40)=0,"",COUNTIF(CORRIDA!$M:$M,$B40&amp;" d. "&amp;BW$2)+COUNTIF(CORRIDA!$M:$M,BW$2&amp;" d. "&amp;$B40)))</f>
        <v/>
      </c>
      <c r="BX40" s="97" t="str">
        <f aca="false">IF($B40=BX$2,"-",IF(COUNTIF(CORRIDA!$M:$M,$B40&amp;" d. "&amp;BX$2)+COUNTIF(CORRIDA!$M:$M,BX$2&amp;" d. "&amp;$B40)=0,"",COUNTIF(CORRIDA!$M:$M,$B40&amp;" d. "&amp;BX$2)+COUNTIF(CORRIDA!$M:$M,BX$2&amp;" d. "&amp;$B40)))</f>
        <v/>
      </c>
      <c r="BY40" s="97" t="str">
        <f aca="false">IF($B40=BY$2,"-",IF(COUNTIF(CORRIDA!$M:$M,$B40&amp;" d. "&amp;BY$2)+COUNTIF(CORRIDA!$M:$M,BY$2&amp;" d. "&amp;$B40)=0,"",COUNTIF(CORRIDA!$M:$M,$B40&amp;" d. "&amp;BY$2)+COUNTIF(CORRIDA!$M:$M,BY$2&amp;" d. "&amp;$B40)))</f>
        <v/>
      </c>
      <c r="BZ40" s="97" t="str">
        <f aca="false">IF($B40=BZ$2,"-",IF(COUNTIF(CORRIDA!$M:$M,$B40&amp;" d. "&amp;BZ$2)+COUNTIF(CORRIDA!$M:$M,BZ$2&amp;" d. "&amp;$B40)=0,"",COUNTIF(CORRIDA!$M:$M,$B40&amp;" d. "&amp;BZ$2)+COUNTIF(CORRIDA!$M:$M,BZ$2&amp;" d. "&amp;$B40)))</f>
        <v/>
      </c>
      <c r="CA40" s="97" t="str">
        <f aca="false">IF($B40=CA$2,"-",IF(COUNTIF(CORRIDA!$M:$M,$B40&amp;" d. "&amp;CA$2)+COUNTIF(CORRIDA!$M:$M,CA$2&amp;" d. "&amp;$B40)=0,"",COUNTIF(CORRIDA!$M:$M,$B40&amp;" d. "&amp;CA$2)+COUNTIF(CORRIDA!$M:$M,CA$2&amp;" d. "&amp;$B40)))</f>
        <v/>
      </c>
      <c r="CB40" s="97" t="str">
        <f aca="false">IF($B40=CB$2,"-",IF(COUNTIF(CORRIDA!$M:$M,$B40&amp;" d. "&amp;CB$2)+COUNTIF(CORRIDA!$M:$M,CB$2&amp;" d. "&amp;$B40)=0,"",COUNTIF(CORRIDA!$M:$M,$B40&amp;" d. "&amp;CB$2)+COUNTIF(CORRIDA!$M:$M,CB$2&amp;" d. "&amp;$B40)))</f>
        <v/>
      </c>
      <c r="CC40" s="97" t="str">
        <f aca="false">IF($B40=CC$2,"-",IF(COUNTIF(CORRIDA!$M:$M,$B40&amp;" d. "&amp;CC$2)+COUNTIF(CORRIDA!$M:$M,CC$2&amp;" d. "&amp;$B40)=0,"",COUNTIF(CORRIDA!$M:$M,$B40&amp;" d. "&amp;CC$2)+COUNTIF(CORRIDA!$M:$M,CC$2&amp;" d. "&amp;$B40)))</f>
        <v/>
      </c>
      <c r="CD40" s="97" t="str">
        <f aca="false">IF($B40=CD$2,"-",IF(COUNTIF(CORRIDA!$M:$M,$B40&amp;" d. "&amp;CD$2)+COUNTIF(CORRIDA!$M:$M,CD$2&amp;" d. "&amp;$B40)=0,"",COUNTIF(CORRIDA!$M:$M,$B40&amp;" d. "&amp;CD$2)+COUNTIF(CORRIDA!$M:$M,CD$2&amp;" d. "&amp;$B40)))</f>
        <v/>
      </c>
      <c r="CE40" s="97" t="str">
        <f aca="false">IF($B40=CE$2,"-",IF(COUNTIF(CORRIDA!$M:$M,$B40&amp;" d. "&amp;CE$2)+COUNTIF(CORRIDA!$M:$M,CE$2&amp;" d. "&amp;$B40)=0,"",COUNTIF(CORRIDA!$M:$M,$B40&amp;" d. "&amp;CE$2)+COUNTIF(CORRIDA!$M:$M,CE$2&amp;" d. "&amp;$B40)))</f>
        <v/>
      </c>
      <c r="CF40" s="97" t="str">
        <f aca="false">IF($B40=CF$2,"-",IF(COUNTIF(CORRIDA!$M:$M,$B40&amp;" d. "&amp;CF$2)+COUNTIF(CORRIDA!$M:$M,CF$2&amp;" d. "&amp;$B40)=0,"",COUNTIF(CORRIDA!$M:$M,$B40&amp;" d. "&amp;CF$2)+COUNTIF(CORRIDA!$M:$M,CF$2&amp;" d. "&amp;$B40)))</f>
        <v/>
      </c>
      <c r="CG40" s="97" t="str">
        <f aca="false">IF($B40=CG$2,"-",IF(COUNTIF(CORRIDA!$M:$M,$B40&amp;" d. "&amp;CG$2)+COUNTIF(CORRIDA!$M:$M,CG$2&amp;" d. "&amp;$B40)=0,"",COUNTIF(CORRIDA!$M:$M,$B40&amp;" d. "&amp;CG$2)+COUNTIF(CORRIDA!$M:$M,CG$2&amp;" d. "&amp;$B40)))</f>
        <v/>
      </c>
      <c r="CH40" s="97" t="str">
        <f aca="false">IF($B40=CH$2,"-",IF(COUNTIF(CORRIDA!$M:$M,$B40&amp;" d. "&amp;CH$2)+COUNTIF(CORRIDA!$M:$M,CH$2&amp;" d. "&amp;$B40)=0,"",COUNTIF(CORRIDA!$M:$M,$B40&amp;" d. "&amp;CH$2)+COUNTIF(CORRIDA!$M:$M,CH$2&amp;" d. "&amp;$B40)))</f>
        <v/>
      </c>
      <c r="CI40" s="97" t="str">
        <f aca="false">IF($B40=CI$2,"-",IF(COUNTIF(CORRIDA!$M:$M,$B40&amp;" d. "&amp;CI$2)+COUNTIF(CORRIDA!$M:$M,CI$2&amp;" d. "&amp;$B40)=0,"",COUNTIF(CORRIDA!$M:$M,$B40&amp;" d. "&amp;CI$2)+COUNTIF(CORRIDA!$M:$M,CI$2&amp;" d. "&amp;$B40)))</f>
        <v/>
      </c>
      <c r="CJ40" s="97" t="str">
        <f aca="false">IF($B40=CJ$2,"-",IF(COUNTIF(CORRIDA!$M:$M,$B40&amp;" d. "&amp;CJ$2)+COUNTIF(CORRIDA!$M:$M,CJ$2&amp;" d. "&amp;$B40)=0,"",COUNTIF(CORRIDA!$M:$M,$B40&amp;" d. "&amp;CJ$2)+COUNTIF(CORRIDA!$M:$M,CJ$2&amp;" d. "&amp;$B40)))</f>
        <v/>
      </c>
      <c r="CK40" s="97" t="str">
        <f aca="false">IF($B40=CK$2,"-",IF(COUNTIF(CORRIDA!$M:$M,$B40&amp;" d. "&amp;CK$2)+COUNTIF(CORRIDA!$M:$M,CK$2&amp;" d. "&amp;$B40)=0,"",COUNTIF(CORRIDA!$M:$M,$B40&amp;" d. "&amp;CK$2)+COUNTIF(CORRIDA!$M:$M,CK$2&amp;" d. "&amp;$B40)))</f>
        <v/>
      </c>
      <c r="CL40" s="97" t="str">
        <f aca="false">IF($B40=CL$2,"-",IF(COUNTIF(CORRIDA!$M:$M,$B40&amp;" d. "&amp;CL$2)+COUNTIF(CORRIDA!$M:$M,CL$2&amp;" d. "&amp;$B40)=0,"",COUNTIF(CORRIDA!$M:$M,$B40&amp;" d. "&amp;CL$2)+COUNTIF(CORRIDA!$M:$M,CL$2&amp;" d. "&amp;$B40)))</f>
        <v/>
      </c>
      <c r="CM40" s="97" t="str">
        <f aca="false">IF($B40=CM$2,"-",IF(COUNTIF(CORRIDA!$M:$M,$B40&amp;" d. "&amp;CM$2)+COUNTIF(CORRIDA!$M:$M,CM$2&amp;" d. "&amp;$B40)=0,"",COUNTIF(CORRIDA!$M:$M,$B40&amp;" d. "&amp;CM$2)+COUNTIF(CORRIDA!$M:$M,CM$2&amp;" d. "&amp;$B40)))</f>
        <v/>
      </c>
      <c r="CN40" s="97" t="str">
        <f aca="false">IF($B40=CN$2,"-",IF(COUNTIF(CORRIDA!$M:$M,$B40&amp;" d. "&amp;CN$2)+COUNTIF(CORRIDA!$M:$M,CN$2&amp;" d. "&amp;$B40)=0,"",COUNTIF(CORRIDA!$M:$M,$B40&amp;" d. "&amp;CN$2)+COUNTIF(CORRIDA!$M:$M,CN$2&amp;" d. "&amp;$B40)))</f>
        <v/>
      </c>
      <c r="CO40" s="97" t="str">
        <f aca="false">IF($B40=CO$2,"-",IF(COUNTIF(CORRIDA!$M:$M,$B40&amp;" d. "&amp;CO$2)+COUNTIF(CORRIDA!$M:$M,CO$2&amp;" d. "&amp;$B40)=0,"",COUNTIF(CORRIDA!$M:$M,$B40&amp;" d. "&amp;CO$2)+COUNTIF(CORRIDA!$M:$M,CO$2&amp;" d. "&amp;$B40)))</f>
        <v/>
      </c>
      <c r="CP40" s="97" t="str">
        <f aca="false">IF($B40=CP$2,"-",IF(COUNTIF(CORRIDA!$M:$M,$B40&amp;" d. "&amp;CP$2)+COUNTIF(CORRIDA!$M:$M,CP$2&amp;" d. "&amp;$B40)=0,"",COUNTIF(CORRIDA!$M:$M,$B40&amp;" d. "&amp;CP$2)+COUNTIF(CORRIDA!$M:$M,CP$2&amp;" d. "&amp;$B40)))</f>
        <v/>
      </c>
      <c r="CQ40" s="97" t="str">
        <f aca="false">IF($B40=CQ$2,"-",IF(COUNTIF(CORRIDA!$M:$M,$B40&amp;" d. "&amp;CQ$2)+COUNTIF(CORRIDA!$M:$M,CQ$2&amp;" d. "&amp;$B40)=0,"",COUNTIF(CORRIDA!$M:$M,$B40&amp;" d. "&amp;CQ$2)+COUNTIF(CORRIDA!$M:$M,CQ$2&amp;" d. "&amp;$B40)))</f>
        <v>-</v>
      </c>
      <c r="CR40" s="97" t="str">
        <f aca="false">IF($B40=CR$2,"-",IF(COUNTIF(CORRIDA!$M:$M,$B40&amp;" d. "&amp;CR$2)+COUNTIF(CORRIDA!$M:$M,CR$2&amp;" d. "&amp;$B40)=0,"",COUNTIF(CORRIDA!$M:$M,$B40&amp;" d. "&amp;CR$2)+COUNTIF(CORRIDA!$M:$M,CR$2&amp;" d. "&amp;$B40)))</f>
        <v/>
      </c>
      <c r="CS40" s="97" t="str">
        <f aca="false">IF($B40=CS$2,"-",IF(COUNTIF(CORRIDA!$M:$M,$B40&amp;" d. "&amp;CS$2)+COUNTIF(CORRIDA!$M:$M,CS$2&amp;" d. "&amp;$B40)=0,"",COUNTIF(CORRIDA!$M:$M,$B40&amp;" d. "&amp;CS$2)+COUNTIF(CORRIDA!$M:$M,CS$2&amp;" d. "&amp;$B40)))</f>
        <v/>
      </c>
      <c r="CT40" s="97" t="str">
        <f aca="false">IF($B40=CT$2,"-",IF(COUNTIF(CORRIDA!$M:$M,$B40&amp;" d. "&amp;CT$2)+COUNTIF(CORRIDA!$M:$M,CT$2&amp;" d. "&amp;$B40)=0,"",COUNTIF(CORRIDA!$M:$M,$B40&amp;" d. "&amp;CT$2)+COUNTIF(CORRIDA!$M:$M,CT$2&amp;" d. "&amp;$B40)))</f>
        <v/>
      </c>
      <c r="CU40" s="97" t="str">
        <f aca="false">IF($B40=CU$2,"-",IF(COUNTIF(CORRIDA!$M:$M,$B40&amp;" d. "&amp;CU$2)+COUNTIF(CORRIDA!$M:$M,CU$2&amp;" d. "&amp;$B40)=0,"",COUNTIF(CORRIDA!$M:$M,$B40&amp;" d. "&amp;CU$2)+COUNTIF(CORRIDA!$M:$M,CU$2&amp;" d. "&amp;$B40)))</f>
        <v/>
      </c>
      <c r="CV40" s="97" t="str">
        <f aca="false">IF($B40=CV$2,"-",IF(COUNTIF(CORRIDA!$M:$M,$B40&amp;" d. "&amp;CV$2)+COUNTIF(CORRIDA!$M:$M,CV$2&amp;" d. "&amp;$B40)=0,"",COUNTIF(CORRIDA!$M:$M,$B40&amp;" d. "&amp;CV$2)+COUNTIF(CORRIDA!$M:$M,CV$2&amp;" d. "&amp;$B40)))</f>
        <v/>
      </c>
      <c r="CW40" s="97" t="str">
        <f aca="false">IF($B40=CW$2,"-",IF(COUNTIF(CORRIDA!$M:$M,$B40&amp;" d. "&amp;CW$2)+COUNTIF(CORRIDA!$M:$M,CW$2&amp;" d. "&amp;$B40)=0,"",COUNTIF(CORRIDA!$M:$M,$B40&amp;" d. "&amp;CW$2)+COUNTIF(CORRIDA!$M:$M,CW$2&amp;" d. "&amp;$B40)))</f>
        <v/>
      </c>
      <c r="CX40" s="97" t="str">
        <f aca="false">IF($B40=CX$2,"-",IF(COUNTIF(CORRIDA!$M:$M,$B40&amp;" d. "&amp;CX$2)+COUNTIF(CORRIDA!$M:$M,CX$2&amp;" d. "&amp;$B40)=0,"",COUNTIF(CORRIDA!$M:$M,$B40&amp;" d. "&amp;CX$2)+COUNTIF(CORRIDA!$M:$M,CX$2&amp;" d. "&amp;$B40)))</f>
        <v/>
      </c>
      <c r="CY40" s="97" t="str">
        <f aca="false">IF($B40=CY$2,"-",IF(COUNTIF(CORRIDA!$M:$M,$B40&amp;" d. "&amp;CY$2)+COUNTIF(CORRIDA!$M:$M,CY$2&amp;" d. "&amp;$B40)=0,"",COUNTIF(CORRIDA!$M:$M,$B40&amp;" d. "&amp;CY$2)+COUNTIF(CORRIDA!$M:$M,CY$2&amp;" d. "&amp;$B40)))</f>
        <v/>
      </c>
      <c r="CZ40" s="97" t="str">
        <f aca="false">IF($B40=CZ$2,"-",IF(COUNTIF(CORRIDA!$M:$M,$B40&amp;" d. "&amp;CZ$2)+COUNTIF(CORRIDA!$M:$M,CZ$2&amp;" d. "&amp;$B40)=0,"",COUNTIF(CORRIDA!$M:$M,$B40&amp;" d. "&amp;CZ$2)+COUNTIF(CORRIDA!$M:$M,CZ$2&amp;" d. "&amp;$B40)))</f>
        <v/>
      </c>
      <c r="DA40" s="97" t="str">
        <f aca="false">IF($B40=DA$2,"-",IF(COUNTIF(CORRIDA!$M:$M,$B40&amp;" d. "&amp;DA$2)+COUNTIF(CORRIDA!$M:$M,DA$2&amp;" d. "&amp;$B40)=0,"",COUNTIF(CORRIDA!$M:$M,$B40&amp;" d. "&amp;DA$2)+COUNTIF(CORRIDA!$M:$M,DA$2&amp;" d. "&amp;$B40)))</f>
        <v/>
      </c>
      <c r="DB40" s="97" t="str">
        <f aca="false">IF($B40=DB$2,"-",IF(COUNTIF(CORRIDA!$M:$M,$B40&amp;" d. "&amp;DB$2)+COUNTIF(CORRIDA!$M:$M,DB$2&amp;" d. "&amp;$B40)=0,"",COUNTIF(CORRIDA!$M:$M,$B40&amp;" d. "&amp;DB$2)+COUNTIF(CORRIDA!$M:$M,DB$2&amp;" d. "&amp;$B40)))</f>
        <v/>
      </c>
      <c r="DC40" s="97" t="str">
        <f aca="false">IF($B40=DC$2,"-",IF(COUNTIF(CORRIDA!$M:$M,$B40&amp;" d. "&amp;DC$2)+COUNTIF(CORRIDA!$M:$M,DC$2&amp;" d. "&amp;$B40)=0,"",COUNTIF(CORRIDA!$M:$M,$B40&amp;" d. "&amp;DC$2)+COUNTIF(CORRIDA!$M:$M,DC$2&amp;" d. "&amp;$B40)))</f>
        <v/>
      </c>
      <c r="DD40" s="89" t="n">
        <f aca="false">SUM(BF40:DC40)</f>
        <v>0</v>
      </c>
      <c r="DE40" s="91" t="n">
        <f aca="false">COUNTIF(BF40:DC40,"&gt;0")</f>
        <v>0</v>
      </c>
      <c r="DF40" s="92" t="n">
        <f aca="false">IF(COUNTIF(BF40:DC40,"&gt;0")&lt;10,0,QUOTIENT(COUNTIF(BF40:DC40,"&gt;0"),5)*50)</f>
        <v>0</v>
      </c>
      <c r="DG40" s="93"/>
      <c r="DH40" s="87" t="str">
        <f aca="false">BE40</f>
        <v>Renato</v>
      </c>
      <c r="DI40" s="97" t="n">
        <f aca="false">IF($B40=DI$2,0,IF(COUNTIF(CORRIDA!$M:$M,$B40&amp;" d. "&amp;DI$2)+COUNTIF(CORRIDA!$M:$M,DI$2&amp;" d. "&amp;$B40)=0,0,COUNTIF(CORRIDA!$M:$M,$B40&amp;" d. "&amp;DI$2)+COUNTIF(CORRIDA!$M:$M,DI$2&amp;" d. "&amp;$B40)))</f>
        <v>0</v>
      </c>
      <c r="DJ40" s="97" t="n">
        <f aca="false">IF($B40=DJ$2,0,IF(COUNTIF(CORRIDA!$M:$M,$B40&amp;" d. "&amp;DJ$2)+COUNTIF(CORRIDA!$M:$M,DJ$2&amp;" d. "&amp;$B40)=0,0,COUNTIF(CORRIDA!$M:$M,$B40&amp;" d. "&amp;DJ$2)+COUNTIF(CORRIDA!$M:$M,DJ$2&amp;" d. "&amp;$B40)))</f>
        <v>0</v>
      </c>
      <c r="DK40" s="97" t="n">
        <f aca="false">IF($B40=DK$2,0,IF(COUNTIF(CORRIDA!$M:$M,$B40&amp;" d. "&amp;DK$2)+COUNTIF(CORRIDA!$M:$M,DK$2&amp;" d. "&amp;$B40)=0,0,COUNTIF(CORRIDA!$M:$M,$B40&amp;" d. "&amp;DK$2)+COUNTIF(CORRIDA!$M:$M,DK$2&amp;" d. "&amp;$B40)))</f>
        <v>0</v>
      </c>
      <c r="DL40" s="97" t="n">
        <f aca="false">IF($B40=DL$2,0,IF(COUNTIF(CORRIDA!$M:$M,$B40&amp;" d. "&amp;DL$2)+COUNTIF(CORRIDA!$M:$M,DL$2&amp;" d. "&amp;$B40)=0,0,COUNTIF(CORRIDA!$M:$M,$B40&amp;" d. "&amp;DL$2)+COUNTIF(CORRIDA!$M:$M,DL$2&amp;" d. "&amp;$B40)))</f>
        <v>0</v>
      </c>
      <c r="DM40" s="97" t="n">
        <f aca="false">IF($B40=DM$2,0,IF(COUNTIF(CORRIDA!$M:$M,$B40&amp;" d. "&amp;DM$2)+COUNTIF(CORRIDA!$M:$M,DM$2&amp;" d. "&amp;$B40)=0,0,COUNTIF(CORRIDA!$M:$M,$B40&amp;" d. "&amp;DM$2)+COUNTIF(CORRIDA!$M:$M,DM$2&amp;" d. "&amp;$B40)))</f>
        <v>0</v>
      </c>
      <c r="DN40" s="97" t="n">
        <f aca="false">IF($B40=DN$2,0,IF(COUNTIF(CORRIDA!$M:$M,$B40&amp;" d. "&amp;DN$2)+COUNTIF(CORRIDA!$M:$M,DN$2&amp;" d. "&amp;$B40)=0,0,COUNTIF(CORRIDA!$M:$M,$B40&amp;" d. "&amp;DN$2)+COUNTIF(CORRIDA!$M:$M,DN$2&amp;" d. "&amp;$B40)))</f>
        <v>0</v>
      </c>
      <c r="DO40" s="97" t="n">
        <f aca="false">IF($B40=DO$2,0,IF(COUNTIF(CORRIDA!$M:$M,$B40&amp;" d. "&amp;DO$2)+COUNTIF(CORRIDA!$M:$M,DO$2&amp;" d. "&amp;$B40)=0,0,COUNTIF(CORRIDA!$M:$M,$B40&amp;" d. "&amp;DO$2)+COUNTIF(CORRIDA!$M:$M,DO$2&amp;" d. "&amp;$B40)))</f>
        <v>0</v>
      </c>
      <c r="DP40" s="97" t="n">
        <f aca="false">IF($B40=DP$2,0,IF(COUNTIF(CORRIDA!$M:$M,$B40&amp;" d. "&amp;DP$2)+COUNTIF(CORRIDA!$M:$M,DP$2&amp;" d. "&amp;$B40)=0,0,COUNTIF(CORRIDA!$M:$M,$B40&amp;" d. "&amp;DP$2)+COUNTIF(CORRIDA!$M:$M,DP$2&amp;" d. "&amp;$B40)))</f>
        <v>0</v>
      </c>
      <c r="DQ40" s="97" t="n">
        <f aca="false">IF($B40=DQ$2,0,IF(COUNTIF(CORRIDA!$M:$M,$B40&amp;" d. "&amp;DQ$2)+COUNTIF(CORRIDA!$M:$M,DQ$2&amp;" d. "&amp;$B40)=0,0,COUNTIF(CORRIDA!$M:$M,$B40&amp;" d. "&amp;DQ$2)+COUNTIF(CORRIDA!$M:$M,DQ$2&amp;" d. "&amp;$B40)))</f>
        <v>0</v>
      </c>
      <c r="DR40" s="97" t="n">
        <f aca="false">IF($B40=DR$2,0,IF(COUNTIF(CORRIDA!$M:$M,$B40&amp;" d. "&amp;DR$2)+COUNTIF(CORRIDA!$M:$M,DR$2&amp;" d. "&amp;$B40)=0,0,COUNTIF(CORRIDA!$M:$M,$B40&amp;" d. "&amp;DR$2)+COUNTIF(CORRIDA!$M:$M,DR$2&amp;" d. "&amp;$B40)))</f>
        <v>0</v>
      </c>
      <c r="DS40" s="97" t="n">
        <f aca="false">IF($B40=DS$2,0,IF(COUNTIF(CORRIDA!$M:$M,$B40&amp;" d. "&amp;DS$2)+COUNTIF(CORRIDA!$M:$M,DS$2&amp;" d. "&amp;$B40)=0,0,COUNTIF(CORRIDA!$M:$M,$B40&amp;" d. "&amp;DS$2)+COUNTIF(CORRIDA!$M:$M,DS$2&amp;" d. "&amp;$B40)))</f>
        <v>0</v>
      </c>
      <c r="DT40" s="97" t="n">
        <f aca="false">IF($B40=DT$2,0,IF(COUNTIF(CORRIDA!$M:$M,$B40&amp;" d. "&amp;DT$2)+COUNTIF(CORRIDA!$M:$M,DT$2&amp;" d. "&amp;$B40)=0,0,COUNTIF(CORRIDA!$M:$M,$B40&amp;" d. "&amp;DT$2)+COUNTIF(CORRIDA!$M:$M,DT$2&amp;" d. "&amp;$B40)))</f>
        <v>0</v>
      </c>
      <c r="DU40" s="97" t="n">
        <f aca="false">IF($B40=DU$2,0,IF(COUNTIF(CORRIDA!$M:$M,$B40&amp;" d. "&amp;DU$2)+COUNTIF(CORRIDA!$M:$M,DU$2&amp;" d. "&amp;$B40)=0,0,COUNTIF(CORRIDA!$M:$M,$B40&amp;" d. "&amp;DU$2)+COUNTIF(CORRIDA!$M:$M,DU$2&amp;" d. "&amp;$B40)))</f>
        <v>0</v>
      </c>
      <c r="DV40" s="97" t="n">
        <f aca="false">IF($B40=DV$2,0,IF(COUNTIF(CORRIDA!$M:$M,$B40&amp;" d. "&amp;DV$2)+COUNTIF(CORRIDA!$M:$M,DV$2&amp;" d. "&amp;$B40)=0,0,COUNTIF(CORRIDA!$M:$M,$B40&amp;" d. "&amp;DV$2)+COUNTIF(CORRIDA!$M:$M,DV$2&amp;" d. "&amp;$B40)))</f>
        <v>0</v>
      </c>
      <c r="DW40" s="97" t="n">
        <f aca="false">IF($B40=DW$2,0,IF(COUNTIF(CORRIDA!$M:$M,$B40&amp;" d. "&amp;DW$2)+COUNTIF(CORRIDA!$M:$M,DW$2&amp;" d. "&amp;$B40)=0,0,COUNTIF(CORRIDA!$M:$M,$B40&amp;" d. "&amp;DW$2)+COUNTIF(CORRIDA!$M:$M,DW$2&amp;" d. "&amp;$B40)))</f>
        <v>0</v>
      </c>
      <c r="DX40" s="97" t="n">
        <f aca="false">IF($B40=DX$2,0,IF(COUNTIF(CORRIDA!$M:$M,$B40&amp;" d. "&amp;DX$2)+COUNTIF(CORRIDA!$M:$M,DX$2&amp;" d. "&amp;$B40)=0,0,COUNTIF(CORRIDA!$M:$M,$B40&amp;" d. "&amp;DX$2)+COUNTIF(CORRIDA!$M:$M,DX$2&amp;" d. "&amp;$B40)))</f>
        <v>0</v>
      </c>
      <c r="DY40" s="97" t="n">
        <f aca="false">IF($B40=DY$2,0,IF(COUNTIF(CORRIDA!$M:$M,$B40&amp;" d. "&amp;DY$2)+COUNTIF(CORRIDA!$M:$M,DY$2&amp;" d. "&amp;$B40)=0,0,COUNTIF(CORRIDA!$M:$M,$B40&amp;" d. "&amp;DY$2)+COUNTIF(CORRIDA!$M:$M,DY$2&amp;" d. "&amp;$B40)))</f>
        <v>0</v>
      </c>
      <c r="DZ40" s="97" t="n">
        <f aca="false">IF($B40=DZ$2,0,IF(COUNTIF(CORRIDA!$M:$M,$B40&amp;" d. "&amp;DZ$2)+COUNTIF(CORRIDA!$M:$M,DZ$2&amp;" d. "&amp;$B40)=0,0,COUNTIF(CORRIDA!$M:$M,$B40&amp;" d. "&amp;DZ$2)+COUNTIF(CORRIDA!$M:$M,DZ$2&amp;" d. "&amp;$B40)))</f>
        <v>0</v>
      </c>
      <c r="EA40" s="97" t="n">
        <f aca="false">IF($B40=EA$2,0,IF(COUNTIF(CORRIDA!$M:$M,$B40&amp;" d. "&amp;EA$2)+COUNTIF(CORRIDA!$M:$M,EA$2&amp;" d. "&amp;$B40)=0,0,COUNTIF(CORRIDA!$M:$M,$B40&amp;" d. "&amp;EA$2)+COUNTIF(CORRIDA!$M:$M,EA$2&amp;" d. "&amp;$B40)))</f>
        <v>0</v>
      </c>
      <c r="EB40" s="97" t="n">
        <f aca="false">IF($B40=EB$2,0,IF(COUNTIF(CORRIDA!$M:$M,$B40&amp;" d. "&amp;EB$2)+COUNTIF(CORRIDA!$M:$M,EB$2&amp;" d. "&amp;$B40)=0,0,COUNTIF(CORRIDA!$M:$M,$B40&amp;" d. "&amp;EB$2)+COUNTIF(CORRIDA!$M:$M,EB$2&amp;" d. "&amp;$B40)))</f>
        <v>0</v>
      </c>
      <c r="EC40" s="97" t="n">
        <f aca="false">IF($B40=EC$2,0,IF(COUNTIF(CORRIDA!$M:$M,$B40&amp;" d. "&amp;EC$2)+COUNTIF(CORRIDA!$M:$M,EC$2&amp;" d. "&amp;$B40)=0,0,COUNTIF(CORRIDA!$M:$M,$B40&amp;" d. "&amp;EC$2)+COUNTIF(CORRIDA!$M:$M,EC$2&amp;" d. "&amp;$B40)))</f>
        <v>0</v>
      </c>
      <c r="ED40" s="97" t="n">
        <f aca="false">IF($B40=ED$2,0,IF(COUNTIF(CORRIDA!$M:$M,$B40&amp;" d. "&amp;ED$2)+COUNTIF(CORRIDA!$M:$M,ED$2&amp;" d. "&amp;$B40)=0,0,COUNTIF(CORRIDA!$M:$M,$B40&amp;" d. "&amp;ED$2)+COUNTIF(CORRIDA!$M:$M,ED$2&amp;" d. "&amp;$B40)))</f>
        <v>0</v>
      </c>
      <c r="EE40" s="97" t="n">
        <f aca="false">IF($B40=EE$2,0,IF(COUNTIF(CORRIDA!$M:$M,$B40&amp;" d. "&amp;EE$2)+COUNTIF(CORRIDA!$M:$M,EE$2&amp;" d. "&amp;$B40)=0,0,COUNTIF(CORRIDA!$M:$M,$B40&amp;" d. "&amp;EE$2)+COUNTIF(CORRIDA!$M:$M,EE$2&amp;" d. "&amp;$B40)))</f>
        <v>0</v>
      </c>
      <c r="EF40" s="97" t="n">
        <f aca="false">IF($B40=EF$2,0,IF(COUNTIF(CORRIDA!$M:$M,$B40&amp;" d. "&amp;EF$2)+COUNTIF(CORRIDA!$M:$M,EF$2&amp;" d. "&amp;$B40)=0,0,COUNTIF(CORRIDA!$M:$M,$B40&amp;" d. "&amp;EF$2)+COUNTIF(CORRIDA!$M:$M,EF$2&amp;" d. "&amp;$B40)))</f>
        <v>0</v>
      </c>
      <c r="EG40" s="97" t="n">
        <f aca="false">IF($B40=EG$2,0,IF(COUNTIF(CORRIDA!$M:$M,$B40&amp;" d. "&amp;EG$2)+COUNTIF(CORRIDA!$M:$M,EG$2&amp;" d. "&amp;$B40)=0,0,COUNTIF(CORRIDA!$M:$M,$B40&amp;" d. "&amp;EG$2)+COUNTIF(CORRIDA!$M:$M,EG$2&amp;" d. "&amp;$B40)))</f>
        <v>0</v>
      </c>
      <c r="EH40" s="97" t="n">
        <f aca="false">IF($B40=EH$2,0,IF(COUNTIF(CORRIDA!$M:$M,$B40&amp;" d. "&amp;EH$2)+COUNTIF(CORRIDA!$M:$M,EH$2&amp;" d. "&amp;$B40)=0,0,COUNTIF(CORRIDA!$M:$M,$B40&amp;" d. "&amp;EH$2)+COUNTIF(CORRIDA!$M:$M,EH$2&amp;" d. "&amp;$B40)))</f>
        <v>0</v>
      </c>
      <c r="EI40" s="97" t="n">
        <f aca="false">IF($B40=EI$2,0,IF(COUNTIF(CORRIDA!$M:$M,$B40&amp;" d. "&amp;EI$2)+COUNTIF(CORRIDA!$M:$M,EI$2&amp;" d. "&amp;$B40)=0,0,COUNTIF(CORRIDA!$M:$M,$B40&amp;" d. "&amp;EI$2)+COUNTIF(CORRIDA!$M:$M,EI$2&amp;" d. "&amp;$B40)))</f>
        <v>0</v>
      </c>
      <c r="EJ40" s="97" t="n">
        <f aca="false">IF($B40=EJ$2,0,IF(COUNTIF(CORRIDA!$M:$M,$B40&amp;" d. "&amp;EJ$2)+COUNTIF(CORRIDA!$M:$M,EJ$2&amp;" d. "&amp;$B40)=0,0,COUNTIF(CORRIDA!$M:$M,$B40&amp;" d. "&amp;EJ$2)+COUNTIF(CORRIDA!$M:$M,EJ$2&amp;" d. "&amp;$B40)))</f>
        <v>0</v>
      </c>
      <c r="EK40" s="97" t="n">
        <f aca="false">IF($B40=EK$2,0,IF(COUNTIF(CORRIDA!$M:$M,$B40&amp;" d. "&amp;EK$2)+COUNTIF(CORRIDA!$M:$M,EK$2&amp;" d. "&amp;$B40)=0,0,COUNTIF(CORRIDA!$M:$M,$B40&amp;" d. "&amp;EK$2)+COUNTIF(CORRIDA!$M:$M,EK$2&amp;" d. "&amp;$B40)))</f>
        <v>0</v>
      </c>
      <c r="EL40" s="97" t="n">
        <f aca="false">IF($B40=EL$2,0,IF(COUNTIF(CORRIDA!$M:$M,$B40&amp;" d. "&amp;EL$2)+COUNTIF(CORRIDA!$M:$M,EL$2&amp;" d. "&amp;$B40)=0,0,COUNTIF(CORRIDA!$M:$M,$B40&amp;" d. "&amp;EL$2)+COUNTIF(CORRIDA!$M:$M,EL$2&amp;" d. "&amp;$B40)))</f>
        <v>0</v>
      </c>
      <c r="EM40" s="97" t="n">
        <f aca="false">IF($B40=EM$2,0,IF(COUNTIF(CORRIDA!$M:$M,$B40&amp;" d. "&amp;EM$2)+COUNTIF(CORRIDA!$M:$M,EM$2&amp;" d. "&amp;$B40)=0,0,COUNTIF(CORRIDA!$M:$M,$B40&amp;" d. "&amp;EM$2)+COUNTIF(CORRIDA!$M:$M,EM$2&amp;" d. "&amp;$B40)))</f>
        <v>0</v>
      </c>
      <c r="EN40" s="97" t="n">
        <f aca="false">IF($B40=EN$2,0,IF(COUNTIF(CORRIDA!$M:$M,$B40&amp;" d. "&amp;EN$2)+COUNTIF(CORRIDA!$M:$M,EN$2&amp;" d. "&amp;$B40)=0,0,COUNTIF(CORRIDA!$M:$M,$B40&amp;" d. "&amp;EN$2)+COUNTIF(CORRIDA!$M:$M,EN$2&amp;" d. "&amp;$B40)))</f>
        <v>0</v>
      </c>
      <c r="EO40" s="97" t="n">
        <f aca="false">IF($B40=EO$2,0,IF(COUNTIF(CORRIDA!$M:$M,$B40&amp;" d. "&amp;EO$2)+COUNTIF(CORRIDA!$M:$M,EO$2&amp;" d. "&amp;$B40)=0,0,COUNTIF(CORRIDA!$M:$M,$B40&amp;" d. "&amp;EO$2)+COUNTIF(CORRIDA!$M:$M,EO$2&amp;" d. "&amp;$B40)))</f>
        <v>0</v>
      </c>
      <c r="EP40" s="97" t="n">
        <f aca="false">IF($B40=EP$2,0,IF(COUNTIF(CORRIDA!$M:$M,$B40&amp;" d. "&amp;EP$2)+COUNTIF(CORRIDA!$M:$M,EP$2&amp;" d. "&amp;$B40)=0,0,COUNTIF(CORRIDA!$M:$M,$B40&amp;" d. "&amp;EP$2)+COUNTIF(CORRIDA!$M:$M,EP$2&amp;" d. "&amp;$B40)))</f>
        <v>0</v>
      </c>
      <c r="EQ40" s="97" t="n">
        <f aca="false">IF($B40=EQ$2,0,IF(COUNTIF(CORRIDA!$M:$M,$B40&amp;" d. "&amp;EQ$2)+COUNTIF(CORRIDA!$M:$M,EQ$2&amp;" d. "&amp;$B40)=0,0,COUNTIF(CORRIDA!$M:$M,$B40&amp;" d. "&amp;EQ$2)+COUNTIF(CORRIDA!$M:$M,EQ$2&amp;" d. "&amp;$B40)))</f>
        <v>0</v>
      </c>
      <c r="ER40" s="97" t="n">
        <f aca="false">IF($B40=ER$2,0,IF(COUNTIF(CORRIDA!$M:$M,$B40&amp;" d. "&amp;ER$2)+COUNTIF(CORRIDA!$M:$M,ER$2&amp;" d. "&amp;$B40)=0,0,COUNTIF(CORRIDA!$M:$M,$B40&amp;" d. "&amp;ER$2)+COUNTIF(CORRIDA!$M:$M,ER$2&amp;" d. "&amp;$B40)))</f>
        <v>0</v>
      </c>
      <c r="ES40" s="97" t="n">
        <f aca="false">IF($B40=ES$2,0,IF(COUNTIF(CORRIDA!$M:$M,$B40&amp;" d. "&amp;ES$2)+COUNTIF(CORRIDA!$M:$M,ES$2&amp;" d. "&amp;$B40)=0,0,COUNTIF(CORRIDA!$M:$M,$B40&amp;" d. "&amp;ES$2)+COUNTIF(CORRIDA!$M:$M,ES$2&amp;" d. "&amp;$B40)))</f>
        <v>0</v>
      </c>
      <c r="ET40" s="97" t="n">
        <f aca="false">IF($B40=ET$2,0,IF(COUNTIF(CORRIDA!$M:$M,$B40&amp;" d. "&amp;ET$2)+COUNTIF(CORRIDA!$M:$M,ET$2&amp;" d. "&amp;$B40)=0,0,COUNTIF(CORRIDA!$M:$M,$B40&amp;" d. "&amp;ET$2)+COUNTIF(CORRIDA!$M:$M,ET$2&amp;" d. "&amp;$B40)))</f>
        <v>0</v>
      </c>
      <c r="EU40" s="97" t="n">
        <f aca="false">IF($B40=EU$2,0,IF(COUNTIF(CORRIDA!$M:$M,$B40&amp;" d. "&amp;EU$2)+COUNTIF(CORRIDA!$M:$M,EU$2&amp;" d. "&amp;$B40)=0,0,COUNTIF(CORRIDA!$M:$M,$B40&amp;" d. "&amp;EU$2)+COUNTIF(CORRIDA!$M:$M,EU$2&amp;" d. "&amp;$B40)))</f>
        <v>0</v>
      </c>
      <c r="EV40" s="97" t="n">
        <f aca="false">IF($B40=EV$2,0,IF(COUNTIF(CORRIDA!$M:$M,$B40&amp;" d. "&amp;EV$2)+COUNTIF(CORRIDA!$M:$M,EV$2&amp;" d. "&amp;$B40)=0,0,COUNTIF(CORRIDA!$M:$M,$B40&amp;" d. "&amp;EV$2)+COUNTIF(CORRIDA!$M:$M,EV$2&amp;" d. "&amp;$B40)))</f>
        <v>0</v>
      </c>
      <c r="EW40" s="97" t="n">
        <f aca="false">IF($B40=EW$2,0,IF(COUNTIF(CORRIDA!$M:$M,$B40&amp;" d. "&amp;EW$2)+COUNTIF(CORRIDA!$M:$M,EW$2&amp;" d. "&amp;$B40)=0,0,COUNTIF(CORRIDA!$M:$M,$B40&amp;" d. "&amp;EW$2)+COUNTIF(CORRIDA!$M:$M,EW$2&amp;" d. "&amp;$B40)))</f>
        <v>0</v>
      </c>
      <c r="EX40" s="97" t="n">
        <f aca="false">IF($B40=EX$2,0,IF(COUNTIF(CORRIDA!$M:$M,$B40&amp;" d. "&amp;EX$2)+COUNTIF(CORRIDA!$M:$M,EX$2&amp;" d. "&amp;$B40)=0,0,COUNTIF(CORRIDA!$M:$M,$B40&amp;" d. "&amp;EX$2)+COUNTIF(CORRIDA!$M:$M,EX$2&amp;" d. "&amp;$B40)))</f>
        <v>0</v>
      </c>
      <c r="EY40" s="97" t="n">
        <f aca="false">IF($B40=EY$2,0,IF(COUNTIF(CORRIDA!$M:$M,$B40&amp;" d. "&amp;EY$2)+COUNTIF(CORRIDA!$M:$M,EY$2&amp;" d. "&amp;$B40)=0,0,COUNTIF(CORRIDA!$M:$M,$B40&amp;" d. "&amp;EY$2)+COUNTIF(CORRIDA!$M:$M,EY$2&amp;" d. "&amp;$B40)))</f>
        <v>0</v>
      </c>
      <c r="EZ40" s="97" t="n">
        <f aca="false">IF($B40=EZ$2,0,IF(COUNTIF(CORRIDA!$M:$M,$B40&amp;" d. "&amp;EZ$2)+COUNTIF(CORRIDA!$M:$M,EZ$2&amp;" d. "&amp;$B40)=0,0,COUNTIF(CORRIDA!$M:$M,$B40&amp;" d. "&amp;EZ$2)+COUNTIF(CORRIDA!$M:$M,EZ$2&amp;" d. "&amp;$B40)))</f>
        <v>0</v>
      </c>
      <c r="FA40" s="97" t="n">
        <f aca="false">IF($B40=FA$2,0,IF(COUNTIF(CORRIDA!$M:$M,$B40&amp;" d. "&amp;FA$2)+COUNTIF(CORRIDA!$M:$M,FA$2&amp;" d. "&amp;$B40)=0,0,COUNTIF(CORRIDA!$M:$M,$B40&amp;" d. "&amp;FA$2)+COUNTIF(CORRIDA!$M:$M,FA$2&amp;" d. "&amp;$B40)))</f>
        <v>0</v>
      </c>
      <c r="FB40" s="97" t="n">
        <f aca="false">IF($B40=FB$2,0,IF(COUNTIF(CORRIDA!$M:$M,$B40&amp;" d. "&amp;FB$2)+COUNTIF(CORRIDA!$M:$M,FB$2&amp;" d. "&amp;$B40)=0,0,COUNTIF(CORRIDA!$M:$M,$B40&amp;" d. "&amp;FB$2)+COUNTIF(CORRIDA!$M:$M,FB$2&amp;" d. "&amp;$B40)))</f>
        <v>0</v>
      </c>
      <c r="FC40" s="97" t="n">
        <f aca="false">IF($B40=FC$2,0,IF(COUNTIF(CORRIDA!$M:$M,$B40&amp;" d. "&amp;FC$2)+COUNTIF(CORRIDA!$M:$M,FC$2&amp;" d. "&amp;$B40)=0,0,COUNTIF(CORRIDA!$M:$M,$B40&amp;" d. "&amp;FC$2)+COUNTIF(CORRIDA!$M:$M,FC$2&amp;" d. "&amp;$B40)))</f>
        <v>0</v>
      </c>
      <c r="FD40" s="97" t="n">
        <f aca="false">IF($B40=FD$2,0,IF(COUNTIF(CORRIDA!$M:$M,$B40&amp;" d. "&amp;FD$2)+COUNTIF(CORRIDA!$M:$M,FD$2&amp;" d. "&amp;$B40)=0,0,COUNTIF(CORRIDA!$M:$M,$B40&amp;" d. "&amp;FD$2)+COUNTIF(CORRIDA!$M:$M,FD$2&amp;" d. "&amp;$B40)))</f>
        <v>0</v>
      </c>
      <c r="FE40" s="97" t="n">
        <f aca="false">IF($B40=FE$2,0,IF(COUNTIF(CORRIDA!$M:$M,$B40&amp;" d. "&amp;FE$2)+COUNTIF(CORRIDA!$M:$M,FE$2&amp;" d. "&amp;$B40)=0,0,COUNTIF(CORRIDA!$M:$M,$B40&amp;" d. "&amp;FE$2)+COUNTIF(CORRIDA!$M:$M,FE$2&amp;" d. "&amp;$B40)))</f>
        <v>0</v>
      </c>
      <c r="FF40" s="97" t="n">
        <f aca="false">IF($B40=FF$2,0,IF(COUNTIF(CORRIDA!$M:$M,$B40&amp;" d. "&amp;FF$2)+COUNTIF(CORRIDA!$M:$M,FF$2&amp;" d. "&amp;$B40)=0,0,COUNTIF(CORRIDA!$M:$M,$B40&amp;" d. "&amp;FF$2)+COUNTIF(CORRIDA!$M:$M,FF$2&amp;" d. "&amp;$B40)))</f>
        <v>0</v>
      </c>
      <c r="FG40" s="89" t="n">
        <f aca="false">SUM(DI40:EW40)</f>
        <v>0</v>
      </c>
      <c r="FH40" s="94"/>
      <c r="FI40" s="87" t="str">
        <f aca="false">BE40</f>
        <v>Renato</v>
      </c>
      <c r="FJ40" s="95" t="n">
        <f aca="false">COUNTIF(BF40:DC40,"&gt;0")</f>
        <v>0</v>
      </c>
      <c r="FK40" s="95" t="e">
        <f aca="false">AVERAGE(BF40:DC40)</f>
        <v>#DIV/0!</v>
      </c>
      <c r="FL40" s="95" t="e">
        <f aca="false">_xlfn.STDEV.P(BF40:DC40)</f>
        <v>#DIV/0!</v>
      </c>
    </row>
    <row r="41" customFormat="false" ht="12.75" hidden="false" customHeight="false" outlineLevel="0" collapsed="false">
      <c r="B41" s="87" t="str">
        <f aca="false">INTRO!B41</f>
        <v>Robertinho</v>
      </c>
      <c r="C41" s="88" t="str">
        <f aca="false">IF($B41=C$2,"-",IF(COUNTIF(CORRIDA!$M:$M,$B41&amp;" d. "&amp;C$2)=0,"",COUNTIF(CORRIDA!$M:$M,$B41&amp;" d. "&amp;C$2)))</f>
        <v/>
      </c>
      <c r="D41" s="88" t="str">
        <f aca="false">IF($B41=D$2,"-",IF(COUNTIF(CORRIDA!$M:$M,$B41&amp;" d. "&amp;D$2)=0,"",COUNTIF(CORRIDA!$M:$M,$B41&amp;" d. "&amp;D$2)))</f>
        <v/>
      </c>
      <c r="E41" s="88" t="str">
        <f aca="false">IF($B41=E$2,"-",IF(COUNTIF(CORRIDA!$M:$M,$B41&amp;" d. "&amp;E$2)=0,"",COUNTIF(CORRIDA!$M:$M,$B41&amp;" d. "&amp;E$2)))</f>
        <v/>
      </c>
      <c r="F41" s="88" t="n">
        <f aca="false">IF($B41=F$2,"-",IF(COUNTIF(CORRIDA!$M:$M,$B41&amp;" d. "&amp;F$2)=0,"",COUNTIF(CORRIDA!$M:$M,$B41&amp;" d. "&amp;F$2)))</f>
        <v>2</v>
      </c>
      <c r="G41" s="88" t="n">
        <f aca="false">IF($B41=G$2,"-",IF(COUNTIF(CORRIDA!$M:$M,$B41&amp;" d. "&amp;G$2)=0,"",COUNTIF(CORRIDA!$M:$M,$B41&amp;" d. "&amp;G$2)))</f>
        <v>1</v>
      </c>
      <c r="H41" s="88" t="str">
        <f aca="false">IF($B41=H$2,"-",IF(COUNTIF(CORRIDA!$M:$M,$B41&amp;" d. "&amp;H$2)=0,"",COUNTIF(CORRIDA!$M:$M,$B41&amp;" d. "&amp;H$2)))</f>
        <v/>
      </c>
      <c r="I41" s="88" t="str">
        <f aca="false">IF($B41=I$2,"-",IF(COUNTIF(CORRIDA!$M:$M,$B41&amp;" d. "&amp;I$2)=0,"",COUNTIF(CORRIDA!$M:$M,$B41&amp;" d. "&amp;I$2)))</f>
        <v/>
      </c>
      <c r="J41" s="88" t="str">
        <f aca="false">IF($B41=J$2,"-",IF(COUNTIF(CORRIDA!$M:$M,$B41&amp;" d. "&amp;J$2)=0,"",COUNTIF(CORRIDA!$M:$M,$B41&amp;" d. "&amp;J$2)))</f>
        <v/>
      </c>
      <c r="K41" s="88" t="str">
        <f aca="false">IF($B41=K$2,"-",IF(COUNTIF(CORRIDA!$M:$M,$B41&amp;" d. "&amp;K$2)=0,"",COUNTIF(CORRIDA!$M:$M,$B41&amp;" d. "&amp;K$2)))</f>
        <v/>
      </c>
      <c r="L41" s="88" t="str">
        <f aca="false">IF($B41=L$2,"-",IF(COUNTIF(CORRIDA!$M:$M,$B41&amp;" d. "&amp;L$2)=0,"",COUNTIF(CORRIDA!$M:$M,$B41&amp;" d. "&amp;L$2)))</f>
        <v/>
      </c>
      <c r="M41" s="88" t="str">
        <f aca="false">IF($B41=M$2,"-",IF(COUNTIF(CORRIDA!$M:$M,$B41&amp;" d. "&amp;M$2)=0,"",COUNTIF(CORRIDA!$M:$M,$B41&amp;" d. "&amp;M$2)))</f>
        <v/>
      </c>
      <c r="N41" s="88" t="n">
        <f aca="false">IF($B41=N$2,"-",IF(COUNTIF(CORRIDA!$M:$M,$B41&amp;" d. "&amp;N$2)=0,"",COUNTIF(CORRIDA!$M:$M,$B41&amp;" d. "&amp;N$2)))</f>
        <v>1</v>
      </c>
      <c r="O41" s="88" t="str">
        <f aca="false">IF($B41=O$2,"-",IF(COUNTIF(CORRIDA!$M:$M,$B41&amp;" d. "&amp;O$2)=0,"",COUNTIF(CORRIDA!$M:$M,$B41&amp;" d. "&amp;O$2)))</f>
        <v/>
      </c>
      <c r="P41" s="88" t="str">
        <f aca="false">IF($B41=P$2,"-",IF(COUNTIF(CORRIDA!$M:$M,$B41&amp;" d. "&amp;P$2)=0,"",COUNTIF(CORRIDA!$M:$M,$B41&amp;" d. "&amp;P$2)))</f>
        <v/>
      </c>
      <c r="Q41" s="88" t="str">
        <f aca="false">IF($B41=Q$2,"-",IF(COUNTIF(CORRIDA!$M:$M,$B41&amp;" d. "&amp;Q$2)=0,"",COUNTIF(CORRIDA!$M:$M,$B41&amp;" d. "&amp;Q$2)))</f>
        <v/>
      </c>
      <c r="R41" s="88" t="str">
        <f aca="false">IF($B41=R$2,"-",IF(COUNTIF(CORRIDA!$M:$M,$B41&amp;" d. "&amp;R$2)=0,"",COUNTIF(CORRIDA!$M:$M,$B41&amp;" d. "&amp;R$2)))</f>
        <v/>
      </c>
      <c r="S41" s="88" t="n">
        <f aca="false">IF($B41=S$2,"-",IF(COUNTIF(CORRIDA!$M:$M,$B41&amp;" d. "&amp;S$2)=0,"",COUNTIF(CORRIDA!$M:$M,$B41&amp;" d. "&amp;S$2)))</f>
        <v>1</v>
      </c>
      <c r="T41" s="88" t="str">
        <f aca="false">IF($B41=T$2,"-",IF(COUNTIF(CORRIDA!$M:$M,$B41&amp;" d. "&amp;T$2)=0,"",COUNTIF(CORRIDA!$M:$M,$B41&amp;" d. "&amp;T$2)))</f>
        <v/>
      </c>
      <c r="U41" s="88" t="str">
        <f aca="false">IF($B41=U$2,"-",IF(COUNTIF(CORRIDA!$M:$M,$B41&amp;" d. "&amp;U$2)=0,"",COUNTIF(CORRIDA!$M:$M,$B41&amp;" d. "&amp;U$2)))</f>
        <v/>
      </c>
      <c r="V41" s="88" t="str">
        <f aca="false">IF($B41=V$2,"-",IF(COUNTIF(CORRIDA!$M:$M,$B41&amp;" d. "&amp;V$2)=0,"",COUNTIF(CORRIDA!$M:$M,$B41&amp;" d. "&amp;V$2)))</f>
        <v/>
      </c>
      <c r="W41" s="88" t="str">
        <f aca="false">IF($B41=W$2,"-",IF(COUNTIF(CORRIDA!$M:$M,$B41&amp;" d. "&amp;W$2)=0,"",COUNTIF(CORRIDA!$M:$M,$B41&amp;" d. "&amp;W$2)))</f>
        <v/>
      </c>
      <c r="X41" s="88" t="str">
        <f aca="false">IF($B41=X$2,"-",IF(COUNTIF(CORRIDA!$M:$M,$B41&amp;" d. "&amp;X$2)=0,"",COUNTIF(CORRIDA!$M:$M,$B41&amp;" d. "&amp;X$2)))</f>
        <v/>
      </c>
      <c r="Y41" s="88" t="str">
        <f aca="false">IF($B41=Y$2,"-",IF(COUNTIF(CORRIDA!$M:$M,$B41&amp;" d. "&amp;Y$2)=0,"",COUNTIF(CORRIDA!$M:$M,$B41&amp;" d. "&amp;Y$2)))</f>
        <v/>
      </c>
      <c r="Z41" s="88" t="str">
        <f aca="false">IF($B41=Z$2,"-",IF(COUNTIF(CORRIDA!$M:$M,$B41&amp;" d. "&amp;Z$2)=0,"",COUNTIF(CORRIDA!$M:$M,$B41&amp;" d. "&amp;Z$2)))</f>
        <v/>
      </c>
      <c r="AA41" s="88" t="str">
        <f aca="false">IF($B41=AA$2,"-",IF(COUNTIF(CORRIDA!$M:$M,$B41&amp;" d. "&amp;AA$2)=0,"",COUNTIF(CORRIDA!$M:$M,$B41&amp;" d. "&amp;AA$2)))</f>
        <v/>
      </c>
      <c r="AB41" s="88" t="str">
        <f aca="false">IF($B41=AB$2,"-",IF(COUNTIF(CORRIDA!$M:$M,$B41&amp;" d. "&amp;AB$2)=0,"",COUNTIF(CORRIDA!$M:$M,$B41&amp;" d. "&amp;AB$2)))</f>
        <v/>
      </c>
      <c r="AC41" s="88" t="str">
        <f aca="false">IF($B41=AC$2,"-",IF(COUNTIF(CORRIDA!$M:$M,$B41&amp;" d. "&amp;AC$2)=0,"",COUNTIF(CORRIDA!$M:$M,$B41&amp;" d. "&amp;AC$2)))</f>
        <v/>
      </c>
      <c r="AD41" s="88" t="str">
        <f aca="false">IF($B41=AD$2,"-",IF(COUNTIF(CORRIDA!$M:$M,$B41&amp;" d. "&amp;AD$2)=0,"",COUNTIF(CORRIDA!$M:$M,$B41&amp;" d. "&amp;AD$2)))</f>
        <v/>
      </c>
      <c r="AE41" s="88" t="n">
        <f aca="false">IF($B41=AE$2,"-",IF(COUNTIF(CORRIDA!$M:$M,$B41&amp;" d. "&amp;AE$2)=0,"",COUNTIF(CORRIDA!$M:$M,$B41&amp;" d. "&amp;AE$2)))</f>
        <v>1</v>
      </c>
      <c r="AF41" s="88" t="str">
        <f aca="false">IF($B41=AF$2,"-",IF(COUNTIF(CORRIDA!$M:$M,$B41&amp;" d. "&amp;AF$2)=0,"",COUNTIF(CORRIDA!$M:$M,$B41&amp;" d. "&amp;AF$2)))</f>
        <v/>
      </c>
      <c r="AG41" s="88" t="n">
        <f aca="false">IF($B41=AG$2,"-",IF(COUNTIF(CORRIDA!$M:$M,$B41&amp;" d. "&amp;AG$2)=0,"",COUNTIF(CORRIDA!$M:$M,$B41&amp;" d. "&amp;AG$2)))</f>
        <v>1</v>
      </c>
      <c r="AH41" s="88" t="str">
        <f aca="false">IF($B41=AH$2,"-",IF(COUNTIF(CORRIDA!$M:$M,$B41&amp;" d. "&amp;AH$2)=0,"",COUNTIF(CORRIDA!$M:$M,$B41&amp;" d. "&amp;AH$2)))</f>
        <v/>
      </c>
      <c r="AI41" s="88" t="str">
        <f aca="false">IF($B41=AI$2,"-",IF(COUNTIF(CORRIDA!$M:$M,$B41&amp;" d. "&amp;AI$2)=0,"",COUNTIF(CORRIDA!$M:$M,$B41&amp;" d. "&amp;AI$2)))</f>
        <v/>
      </c>
      <c r="AJ41" s="88" t="n">
        <f aca="false">IF($B41=AJ$2,"-",IF(COUNTIF(CORRIDA!$M:$M,$B41&amp;" d. "&amp;AJ$2)=0,"",COUNTIF(CORRIDA!$M:$M,$B41&amp;" d. "&amp;AJ$2)))</f>
        <v>1</v>
      </c>
      <c r="AK41" s="88" t="str">
        <f aca="false">IF($B41=AK$2,"-",IF(COUNTIF(CORRIDA!$M:$M,$B41&amp;" d. "&amp;AK$2)=0,"",COUNTIF(CORRIDA!$M:$M,$B41&amp;" d. "&amp;AK$2)))</f>
        <v/>
      </c>
      <c r="AL41" s="88" t="str">
        <f aca="false">IF($B41=AL$2,"-",IF(COUNTIF(CORRIDA!$M:$M,$B41&amp;" d. "&amp;AL$2)=0,"",COUNTIF(CORRIDA!$M:$M,$B41&amp;" d. "&amp;AL$2)))</f>
        <v/>
      </c>
      <c r="AM41" s="88" t="str">
        <f aca="false">IF($B41=AM$2,"-",IF(COUNTIF(CORRIDA!$M:$M,$B41&amp;" d. "&amp;AM$2)=0,"",COUNTIF(CORRIDA!$M:$M,$B41&amp;" d. "&amp;AM$2)))</f>
        <v/>
      </c>
      <c r="AN41" s="88" t="str">
        <f aca="false">IF($B41=AN$2,"-",IF(COUNTIF(CORRIDA!$M:$M,$B41&amp;" d. "&amp;AN$2)=0,"",COUNTIF(CORRIDA!$M:$M,$B41&amp;" d. "&amp;AN$2)))</f>
        <v/>
      </c>
      <c r="AO41" s="88" t="str">
        <f aca="false">IF($B41=AO$2,"-",IF(COUNTIF(CORRIDA!$M:$M,$B41&amp;" d. "&amp;AO$2)=0,"",COUNTIF(CORRIDA!$M:$M,$B41&amp;" d. "&amp;AO$2)))</f>
        <v>-</v>
      </c>
      <c r="AP41" s="88" t="str">
        <f aca="false">IF($B41=AP$2,"-",IF(COUNTIF(CORRIDA!$M:$M,$B41&amp;" d. "&amp;AP$2)=0,"",COUNTIF(CORRIDA!$M:$M,$B41&amp;" d. "&amp;AP$2)))</f>
        <v/>
      </c>
      <c r="AQ41" s="88" t="str">
        <f aca="false">IF($B41=AQ$2,"-",IF(COUNTIF(CORRIDA!$M:$M,$B41&amp;" d. "&amp;AQ$2)=0,"",COUNTIF(CORRIDA!$M:$M,$B41&amp;" d. "&amp;AQ$2)))</f>
        <v/>
      </c>
      <c r="AR41" s="88" t="str">
        <f aca="false">IF($B41=AR$2,"-",IF(COUNTIF(CORRIDA!$M:$M,$B41&amp;" d. "&amp;AR$2)=0,"",COUNTIF(CORRIDA!$M:$M,$B41&amp;" d. "&amp;AR$2)))</f>
        <v/>
      </c>
      <c r="AS41" s="88" t="str">
        <f aca="false">IF($B41=AS$2,"-",IF(COUNTIF(CORRIDA!$M:$M,$B41&amp;" d. "&amp;AS$2)=0,"",COUNTIF(CORRIDA!$M:$M,$B41&amp;" d. "&amp;AS$2)))</f>
        <v/>
      </c>
      <c r="AT41" s="88" t="n">
        <f aca="false">IF($B41=AT$2,"-",IF(COUNTIF(CORRIDA!$M:$M,$B41&amp;" d. "&amp;AT$2)=0,"",COUNTIF(CORRIDA!$M:$M,$B41&amp;" d. "&amp;AT$2)))</f>
        <v>2</v>
      </c>
      <c r="AU41" s="88" t="str">
        <f aca="false">IF($B41=AU$2,"-",IF(COUNTIF(CORRIDA!$M:$M,$B41&amp;" d. "&amp;AU$2)=0,"",COUNTIF(CORRIDA!$M:$M,$B41&amp;" d. "&amp;AU$2)))</f>
        <v/>
      </c>
      <c r="AV41" s="88" t="str">
        <f aca="false">IF($B41=AV$2,"-",IF(COUNTIF(CORRIDA!$M:$M,$B41&amp;" d. "&amp;AV$2)=0,"",COUNTIF(CORRIDA!$M:$M,$B41&amp;" d. "&amp;AV$2)))</f>
        <v/>
      </c>
      <c r="AW41" s="88" t="str">
        <f aca="false">IF($B41=AW$2,"-",IF(COUNTIF(CORRIDA!$M:$M,$B41&amp;" d. "&amp;AW$2)=0,"",COUNTIF(CORRIDA!$M:$M,$B41&amp;" d. "&amp;AW$2)))</f>
        <v/>
      </c>
      <c r="AX41" s="88" t="str">
        <f aca="false">IF($B41=AX$2,"-",IF(COUNTIF(CORRIDA!$M:$M,$B41&amp;" d. "&amp;AX$2)=0,"",COUNTIF(CORRIDA!$M:$M,$B41&amp;" d. "&amp;AX$2)))</f>
        <v/>
      </c>
      <c r="AY41" s="88" t="str">
        <f aca="false">IF($B41=AY$2,"-",IF(COUNTIF(CORRIDA!$M:$M,$B41&amp;" d. "&amp;AY$2)=0,"",COUNTIF(CORRIDA!$M:$M,$B41&amp;" d. "&amp;AY$2)))</f>
        <v/>
      </c>
      <c r="AZ41" s="88" t="str">
        <f aca="false">IF($B41=AZ$2,"-",IF(COUNTIF(CORRIDA!$M:$M,$B41&amp;" d. "&amp;AZ$2)=0,"",COUNTIF(CORRIDA!$M:$M,$B41&amp;" d. "&amp;AZ$2)))</f>
        <v/>
      </c>
      <c r="BA41" s="89" t="n">
        <f aca="false">SUM(C41:AZ41)</f>
        <v>10</v>
      </c>
      <c r="BE41" s="87" t="str">
        <f aca="false">B41</f>
        <v>Robertinho</v>
      </c>
      <c r="BF41" s="90" t="str">
        <f aca="false">IF($B41=BF$2,"-",IF(COUNTIF(CORRIDA!$M:$M,$B41&amp;" d. "&amp;BF$2)+COUNTIF(CORRIDA!$M:$M,BF$2&amp;" d. "&amp;$B41)=0,"",COUNTIF(CORRIDA!$M:$M,$B41&amp;" d. "&amp;BF$2)+COUNTIF(CORRIDA!$M:$M,BF$2&amp;" d. "&amp;$B41)))</f>
        <v/>
      </c>
      <c r="BG41" s="90" t="str">
        <f aca="false">IF($B41=BG$2,"-",IF(COUNTIF(CORRIDA!$M:$M,$B41&amp;" d. "&amp;BG$2)+COUNTIF(CORRIDA!$M:$M,BG$2&amp;" d. "&amp;$B41)=0,"",COUNTIF(CORRIDA!$M:$M,$B41&amp;" d. "&amp;BG$2)+COUNTIF(CORRIDA!$M:$M,BG$2&amp;" d. "&amp;$B41)))</f>
        <v/>
      </c>
      <c r="BH41" s="90" t="str">
        <f aca="false">IF($B41=BH$2,"-",IF(COUNTIF(CORRIDA!$M:$M,$B41&amp;" d. "&amp;BH$2)+COUNTIF(CORRIDA!$M:$M,BH$2&amp;" d. "&amp;$B41)=0,"",COUNTIF(CORRIDA!$M:$M,$B41&amp;" d. "&amp;BH$2)+COUNTIF(CORRIDA!$M:$M,BH$2&amp;" d. "&amp;$B41)))</f>
        <v/>
      </c>
      <c r="BI41" s="90" t="n">
        <f aca="false">IF($B41=BI$2,"-",IF(COUNTIF(CORRIDA!$M:$M,$B41&amp;" d. "&amp;BI$2)+COUNTIF(CORRIDA!$M:$M,BI$2&amp;" d. "&amp;$B41)=0,"",COUNTIF(CORRIDA!$M:$M,$B41&amp;" d. "&amp;BI$2)+COUNTIF(CORRIDA!$M:$M,BI$2&amp;" d. "&amp;$B41)))</f>
        <v>3</v>
      </c>
      <c r="BJ41" s="90" t="n">
        <f aca="false">IF($B41=BJ$2,"-",IF(COUNTIF(CORRIDA!$M:$M,$B41&amp;" d. "&amp;BJ$2)+COUNTIF(CORRIDA!$M:$M,BJ$2&amp;" d. "&amp;$B41)=0,"",COUNTIF(CORRIDA!$M:$M,$B41&amp;" d. "&amp;BJ$2)+COUNTIF(CORRIDA!$M:$M,BJ$2&amp;" d. "&amp;$B41)))</f>
        <v>1</v>
      </c>
      <c r="BK41" s="90" t="str">
        <f aca="false">IF($B41=BK$2,"-",IF(COUNTIF(CORRIDA!$M:$M,$B41&amp;" d. "&amp;BK$2)+COUNTIF(CORRIDA!$M:$M,BK$2&amp;" d. "&amp;$B41)=0,"",COUNTIF(CORRIDA!$M:$M,$B41&amp;" d. "&amp;BK$2)+COUNTIF(CORRIDA!$M:$M,BK$2&amp;" d. "&amp;$B41)))</f>
        <v/>
      </c>
      <c r="BL41" s="90" t="str">
        <f aca="false">IF($B41=BL$2,"-",IF(COUNTIF(CORRIDA!$M:$M,$B41&amp;" d. "&amp;BL$2)+COUNTIF(CORRIDA!$M:$M,BL$2&amp;" d. "&amp;$B41)=0,"",COUNTIF(CORRIDA!$M:$M,$B41&amp;" d. "&amp;BL$2)+COUNTIF(CORRIDA!$M:$M,BL$2&amp;" d. "&amp;$B41)))</f>
        <v/>
      </c>
      <c r="BM41" s="90" t="str">
        <f aca="false">IF($B41=BM$2,"-",IF(COUNTIF(CORRIDA!$M:$M,$B41&amp;" d. "&amp;BM$2)+COUNTIF(CORRIDA!$M:$M,BM$2&amp;" d. "&amp;$B41)=0,"",COUNTIF(CORRIDA!$M:$M,$B41&amp;" d. "&amp;BM$2)+COUNTIF(CORRIDA!$M:$M,BM$2&amp;" d. "&amp;$B41)))</f>
        <v/>
      </c>
      <c r="BN41" s="90" t="str">
        <f aca="false">IF($B41=BN$2,"-",IF(COUNTIF(CORRIDA!$M:$M,$B41&amp;" d. "&amp;BN$2)+COUNTIF(CORRIDA!$M:$M,BN$2&amp;" d. "&amp;$B41)=0,"",COUNTIF(CORRIDA!$M:$M,$B41&amp;" d. "&amp;BN$2)+COUNTIF(CORRIDA!$M:$M,BN$2&amp;" d. "&amp;$B41)))</f>
        <v/>
      </c>
      <c r="BO41" s="90" t="str">
        <f aca="false">IF($B41=BO$2,"-",IF(COUNTIF(CORRIDA!$M:$M,$B41&amp;" d. "&amp;BO$2)+COUNTIF(CORRIDA!$M:$M,BO$2&amp;" d. "&amp;$B41)=0,"",COUNTIF(CORRIDA!$M:$M,$B41&amp;" d. "&amp;BO$2)+COUNTIF(CORRIDA!$M:$M,BO$2&amp;" d. "&amp;$B41)))</f>
        <v/>
      </c>
      <c r="BP41" s="90" t="str">
        <f aca="false">IF($B41=BP$2,"-",IF(COUNTIF(CORRIDA!$M:$M,$B41&amp;" d. "&amp;BP$2)+COUNTIF(CORRIDA!$M:$M,BP$2&amp;" d. "&amp;$B41)=0,"",COUNTIF(CORRIDA!$M:$M,$B41&amp;" d. "&amp;BP$2)+COUNTIF(CORRIDA!$M:$M,BP$2&amp;" d. "&amp;$B41)))</f>
        <v/>
      </c>
      <c r="BQ41" s="90" t="n">
        <f aca="false">IF($B41=BQ$2,"-",IF(COUNTIF(CORRIDA!$M:$M,$B41&amp;" d. "&amp;BQ$2)+COUNTIF(CORRIDA!$M:$M,BQ$2&amp;" d. "&amp;$B41)=0,"",COUNTIF(CORRIDA!$M:$M,$B41&amp;" d. "&amp;BQ$2)+COUNTIF(CORRIDA!$M:$M,BQ$2&amp;" d. "&amp;$B41)))</f>
        <v>1</v>
      </c>
      <c r="BR41" s="90" t="str">
        <f aca="false">IF($B41=BR$2,"-",IF(COUNTIF(CORRIDA!$M:$M,$B41&amp;" d. "&amp;BR$2)+COUNTIF(CORRIDA!$M:$M,BR$2&amp;" d. "&amp;$B41)=0,"",COUNTIF(CORRIDA!$M:$M,$B41&amp;" d. "&amp;BR$2)+COUNTIF(CORRIDA!$M:$M,BR$2&amp;" d. "&amp;$B41)))</f>
        <v/>
      </c>
      <c r="BS41" s="90" t="str">
        <f aca="false">IF($B41=BS$2,"-",IF(COUNTIF(CORRIDA!$M:$M,$B41&amp;" d. "&amp;BS$2)+COUNTIF(CORRIDA!$M:$M,BS$2&amp;" d. "&amp;$B41)=0,"",COUNTIF(CORRIDA!$M:$M,$B41&amp;" d. "&amp;BS$2)+COUNTIF(CORRIDA!$M:$M,BS$2&amp;" d. "&amp;$B41)))</f>
        <v/>
      </c>
      <c r="BT41" s="90" t="str">
        <f aca="false">IF($B41=BT$2,"-",IF(COUNTIF(CORRIDA!$M:$M,$B41&amp;" d. "&amp;BT$2)+COUNTIF(CORRIDA!$M:$M,BT$2&amp;" d. "&amp;$B41)=0,"",COUNTIF(CORRIDA!$M:$M,$B41&amp;" d. "&amp;BT$2)+COUNTIF(CORRIDA!$M:$M,BT$2&amp;" d. "&amp;$B41)))</f>
        <v/>
      </c>
      <c r="BU41" s="90" t="str">
        <f aca="false">IF($B41=BU$2,"-",IF(COUNTIF(CORRIDA!$M:$M,$B41&amp;" d. "&amp;BU$2)+COUNTIF(CORRIDA!$M:$M,BU$2&amp;" d. "&amp;$B41)=0,"",COUNTIF(CORRIDA!$M:$M,$B41&amp;" d. "&amp;BU$2)+COUNTIF(CORRIDA!$M:$M,BU$2&amp;" d. "&amp;$B41)))</f>
        <v/>
      </c>
      <c r="BV41" s="90" t="n">
        <f aca="false">IF($B41=BV$2,"-",IF(COUNTIF(CORRIDA!$M:$M,$B41&amp;" d. "&amp;BV$2)+COUNTIF(CORRIDA!$M:$M,BV$2&amp;" d. "&amp;$B41)=0,"",COUNTIF(CORRIDA!$M:$M,$B41&amp;" d. "&amp;BV$2)+COUNTIF(CORRIDA!$M:$M,BV$2&amp;" d. "&amp;$B41)))</f>
        <v>1</v>
      </c>
      <c r="BW41" s="90" t="str">
        <f aca="false">IF($B41=BW$2,"-",IF(COUNTIF(CORRIDA!$M:$M,$B41&amp;" d. "&amp;BW$2)+COUNTIF(CORRIDA!$M:$M,BW$2&amp;" d. "&amp;$B41)=0,"",COUNTIF(CORRIDA!$M:$M,$B41&amp;" d. "&amp;BW$2)+COUNTIF(CORRIDA!$M:$M,BW$2&amp;" d. "&amp;$B41)))</f>
        <v/>
      </c>
      <c r="BX41" s="90" t="str">
        <f aca="false">IF($B41=BX$2,"-",IF(COUNTIF(CORRIDA!$M:$M,$B41&amp;" d. "&amp;BX$2)+COUNTIF(CORRIDA!$M:$M,BX$2&amp;" d. "&amp;$B41)=0,"",COUNTIF(CORRIDA!$M:$M,$B41&amp;" d. "&amp;BX$2)+COUNTIF(CORRIDA!$M:$M,BX$2&amp;" d. "&amp;$B41)))</f>
        <v/>
      </c>
      <c r="BY41" s="90" t="str">
        <f aca="false">IF($B41=BY$2,"-",IF(COUNTIF(CORRIDA!$M:$M,$B41&amp;" d. "&amp;BY$2)+COUNTIF(CORRIDA!$M:$M,BY$2&amp;" d. "&amp;$B41)=0,"",COUNTIF(CORRIDA!$M:$M,$B41&amp;" d. "&amp;BY$2)+COUNTIF(CORRIDA!$M:$M,BY$2&amp;" d. "&amp;$B41)))</f>
        <v/>
      </c>
      <c r="BZ41" s="90" t="str">
        <f aca="false">IF($B41=BZ$2,"-",IF(COUNTIF(CORRIDA!$M:$M,$B41&amp;" d. "&amp;BZ$2)+COUNTIF(CORRIDA!$M:$M,BZ$2&amp;" d. "&amp;$B41)=0,"",COUNTIF(CORRIDA!$M:$M,$B41&amp;" d. "&amp;BZ$2)+COUNTIF(CORRIDA!$M:$M,BZ$2&amp;" d. "&amp;$B41)))</f>
        <v/>
      </c>
      <c r="CA41" s="90" t="str">
        <f aca="false">IF($B41=CA$2,"-",IF(COUNTIF(CORRIDA!$M:$M,$B41&amp;" d. "&amp;CA$2)+COUNTIF(CORRIDA!$M:$M,CA$2&amp;" d. "&amp;$B41)=0,"",COUNTIF(CORRIDA!$M:$M,$B41&amp;" d. "&amp;CA$2)+COUNTIF(CORRIDA!$M:$M,CA$2&amp;" d. "&amp;$B41)))</f>
        <v/>
      </c>
      <c r="CB41" s="90" t="str">
        <f aca="false">IF($B41=CB$2,"-",IF(COUNTIF(CORRIDA!$M:$M,$B41&amp;" d. "&amp;CB$2)+COUNTIF(CORRIDA!$M:$M,CB$2&amp;" d. "&amp;$B41)=0,"",COUNTIF(CORRIDA!$M:$M,$B41&amp;" d. "&amp;CB$2)+COUNTIF(CORRIDA!$M:$M,CB$2&amp;" d. "&amp;$B41)))</f>
        <v/>
      </c>
      <c r="CC41" s="90" t="str">
        <f aca="false">IF($B41=CC$2,"-",IF(COUNTIF(CORRIDA!$M:$M,$B41&amp;" d. "&amp;CC$2)+COUNTIF(CORRIDA!$M:$M,CC$2&amp;" d. "&amp;$B41)=0,"",COUNTIF(CORRIDA!$M:$M,$B41&amp;" d. "&amp;CC$2)+COUNTIF(CORRIDA!$M:$M,CC$2&amp;" d. "&amp;$B41)))</f>
        <v/>
      </c>
      <c r="CD41" s="90" t="str">
        <f aca="false">IF($B41=CD$2,"-",IF(COUNTIF(CORRIDA!$M:$M,$B41&amp;" d. "&amp;CD$2)+COUNTIF(CORRIDA!$M:$M,CD$2&amp;" d. "&amp;$B41)=0,"",COUNTIF(CORRIDA!$M:$M,$B41&amp;" d. "&amp;CD$2)+COUNTIF(CORRIDA!$M:$M,CD$2&amp;" d. "&amp;$B41)))</f>
        <v/>
      </c>
      <c r="CE41" s="90" t="str">
        <f aca="false">IF($B41=CE$2,"-",IF(COUNTIF(CORRIDA!$M:$M,$B41&amp;" d. "&amp;CE$2)+COUNTIF(CORRIDA!$M:$M,CE$2&amp;" d. "&amp;$B41)=0,"",COUNTIF(CORRIDA!$M:$M,$B41&amp;" d. "&amp;CE$2)+COUNTIF(CORRIDA!$M:$M,CE$2&amp;" d. "&amp;$B41)))</f>
        <v/>
      </c>
      <c r="CF41" s="90" t="str">
        <f aca="false">IF($B41=CF$2,"-",IF(COUNTIF(CORRIDA!$M:$M,$B41&amp;" d. "&amp;CF$2)+COUNTIF(CORRIDA!$M:$M,CF$2&amp;" d. "&amp;$B41)=0,"",COUNTIF(CORRIDA!$M:$M,$B41&amp;" d. "&amp;CF$2)+COUNTIF(CORRIDA!$M:$M,CF$2&amp;" d. "&amp;$B41)))</f>
        <v/>
      </c>
      <c r="CG41" s="90" t="str">
        <f aca="false">IF($B41=CG$2,"-",IF(COUNTIF(CORRIDA!$M:$M,$B41&amp;" d. "&amp;CG$2)+COUNTIF(CORRIDA!$M:$M,CG$2&amp;" d. "&amp;$B41)=0,"",COUNTIF(CORRIDA!$M:$M,$B41&amp;" d. "&amp;CG$2)+COUNTIF(CORRIDA!$M:$M,CG$2&amp;" d. "&amp;$B41)))</f>
        <v/>
      </c>
      <c r="CH41" s="90" t="n">
        <f aca="false">IF($B41=CH$2,"-",IF(COUNTIF(CORRIDA!$M:$M,$B41&amp;" d. "&amp;CH$2)+COUNTIF(CORRIDA!$M:$M,CH$2&amp;" d. "&amp;$B41)=0,"",COUNTIF(CORRIDA!$M:$M,$B41&amp;" d. "&amp;CH$2)+COUNTIF(CORRIDA!$M:$M,CH$2&amp;" d. "&amp;$B41)))</f>
        <v>1</v>
      </c>
      <c r="CI41" s="90" t="str">
        <f aca="false">IF($B41=CI$2,"-",IF(COUNTIF(CORRIDA!$M:$M,$B41&amp;" d. "&amp;CI$2)+COUNTIF(CORRIDA!$M:$M,CI$2&amp;" d. "&amp;$B41)=0,"",COUNTIF(CORRIDA!$M:$M,$B41&amp;" d. "&amp;CI$2)+COUNTIF(CORRIDA!$M:$M,CI$2&amp;" d. "&amp;$B41)))</f>
        <v/>
      </c>
      <c r="CJ41" s="90" t="n">
        <f aca="false">IF($B41=CJ$2,"-",IF(COUNTIF(CORRIDA!$M:$M,$B41&amp;" d. "&amp;CJ$2)+COUNTIF(CORRIDA!$M:$M,CJ$2&amp;" d. "&amp;$B41)=0,"",COUNTIF(CORRIDA!$M:$M,$B41&amp;" d. "&amp;CJ$2)+COUNTIF(CORRIDA!$M:$M,CJ$2&amp;" d. "&amp;$B41)))</f>
        <v>1</v>
      </c>
      <c r="CK41" s="90" t="str">
        <f aca="false">IF($B41=CK$2,"-",IF(COUNTIF(CORRIDA!$M:$M,$B41&amp;" d. "&amp;CK$2)+COUNTIF(CORRIDA!$M:$M,CK$2&amp;" d. "&amp;$B41)=0,"",COUNTIF(CORRIDA!$M:$M,$B41&amp;" d. "&amp;CK$2)+COUNTIF(CORRIDA!$M:$M,CK$2&amp;" d. "&amp;$B41)))</f>
        <v/>
      </c>
      <c r="CL41" s="90" t="str">
        <f aca="false">IF($B41=CL$2,"-",IF(COUNTIF(CORRIDA!$M:$M,$B41&amp;" d. "&amp;CL$2)+COUNTIF(CORRIDA!$M:$M,CL$2&amp;" d. "&amp;$B41)=0,"",COUNTIF(CORRIDA!$M:$M,$B41&amp;" d. "&amp;CL$2)+COUNTIF(CORRIDA!$M:$M,CL$2&amp;" d. "&amp;$B41)))</f>
        <v/>
      </c>
      <c r="CM41" s="90" t="n">
        <f aca="false">IF($B41=CM$2,"-",IF(COUNTIF(CORRIDA!$M:$M,$B41&amp;" d. "&amp;CM$2)+COUNTIF(CORRIDA!$M:$M,CM$2&amp;" d. "&amp;$B41)=0,"",COUNTIF(CORRIDA!$M:$M,$B41&amp;" d. "&amp;CM$2)+COUNTIF(CORRIDA!$M:$M,CM$2&amp;" d. "&amp;$B41)))</f>
        <v>1</v>
      </c>
      <c r="CN41" s="90" t="str">
        <f aca="false">IF($B41=CN$2,"-",IF(COUNTIF(CORRIDA!$M:$M,$B41&amp;" d. "&amp;CN$2)+COUNTIF(CORRIDA!$M:$M,CN$2&amp;" d. "&amp;$B41)=0,"",COUNTIF(CORRIDA!$M:$M,$B41&amp;" d. "&amp;CN$2)+COUNTIF(CORRIDA!$M:$M,CN$2&amp;" d. "&amp;$B41)))</f>
        <v/>
      </c>
      <c r="CO41" s="90" t="str">
        <f aca="false">IF($B41=CO$2,"-",IF(COUNTIF(CORRIDA!$M:$M,$B41&amp;" d. "&amp;CO$2)+COUNTIF(CORRIDA!$M:$M,CO$2&amp;" d. "&amp;$B41)=0,"",COUNTIF(CORRIDA!$M:$M,$B41&amp;" d. "&amp;CO$2)+COUNTIF(CORRIDA!$M:$M,CO$2&amp;" d. "&amp;$B41)))</f>
        <v/>
      </c>
      <c r="CP41" s="90" t="str">
        <f aca="false">IF($B41=CP$2,"-",IF(COUNTIF(CORRIDA!$M:$M,$B41&amp;" d. "&amp;CP$2)+COUNTIF(CORRIDA!$M:$M,CP$2&amp;" d. "&amp;$B41)=0,"",COUNTIF(CORRIDA!$M:$M,$B41&amp;" d. "&amp;CP$2)+COUNTIF(CORRIDA!$M:$M,CP$2&amp;" d. "&amp;$B41)))</f>
        <v/>
      </c>
      <c r="CQ41" s="90" t="str">
        <f aca="false">IF($B41=CQ$2,"-",IF(COUNTIF(CORRIDA!$M:$M,$B41&amp;" d. "&amp;CQ$2)+COUNTIF(CORRIDA!$M:$M,CQ$2&amp;" d. "&amp;$B41)=0,"",COUNTIF(CORRIDA!$M:$M,$B41&amp;" d. "&amp;CQ$2)+COUNTIF(CORRIDA!$M:$M,CQ$2&amp;" d. "&amp;$B41)))</f>
        <v/>
      </c>
      <c r="CR41" s="90" t="str">
        <f aca="false">IF($B41=CR$2,"-",IF(COUNTIF(CORRIDA!$M:$M,$B41&amp;" d. "&amp;CR$2)+COUNTIF(CORRIDA!$M:$M,CR$2&amp;" d. "&amp;$B41)=0,"",COUNTIF(CORRIDA!$M:$M,$B41&amp;" d. "&amp;CR$2)+COUNTIF(CORRIDA!$M:$M,CR$2&amp;" d. "&amp;$B41)))</f>
        <v>-</v>
      </c>
      <c r="CS41" s="90" t="str">
        <f aca="false">IF($B41=CS$2,"-",IF(COUNTIF(CORRIDA!$M:$M,$B41&amp;" d. "&amp;CS$2)+COUNTIF(CORRIDA!$M:$M,CS$2&amp;" d. "&amp;$B41)=0,"",COUNTIF(CORRIDA!$M:$M,$B41&amp;" d. "&amp;CS$2)+COUNTIF(CORRIDA!$M:$M,CS$2&amp;" d. "&amp;$B41)))</f>
        <v/>
      </c>
      <c r="CT41" s="90" t="str">
        <f aca="false">IF($B41=CT$2,"-",IF(COUNTIF(CORRIDA!$M:$M,$B41&amp;" d. "&amp;CT$2)+COUNTIF(CORRIDA!$M:$M,CT$2&amp;" d. "&amp;$B41)=0,"",COUNTIF(CORRIDA!$M:$M,$B41&amp;" d. "&amp;CT$2)+COUNTIF(CORRIDA!$M:$M,CT$2&amp;" d. "&amp;$B41)))</f>
        <v/>
      </c>
      <c r="CU41" s="90" t="str">
        <f aca="false">IF($B41=CU$2,"-",IF(COUNTIF(CORRIDA!$M:$M,$B41&amp;" d. "&amp;CU$2)+COUNTIF(CORRIDA!$M:$M,CU$2&amp;" d. "&amp;$B41)=0,"",COUNTIF(CORRIDA!$M:$M,$B41&amp;" d. "&amp;CU$2)+COUNTIF(CORRIDA!$M:$M,CU$2&amp;" d. "&amp;$B41)))</f>
        <v/>
      </c>
      <c r="CV41" s="90" t="str">
        <f aca="false">IF($B41=CV$2,"-",IF(COUNTIF(CORRIDA!$M:$M,$B41&amp;" d. "&amp;CV$2)+COUNTIF(CORRIDA!$M:$M,CV$2&amp;" d. "&amp;$B41)=0,"",COUNTIF(CORRIDA!$M:$M,$B41&amp;" d. "&amp;CV$2)+COUNTIF(CORRIDA!$M:$M,CV$2&amp;" d. "&amp;$B41)))</f>
        <v/>
      </c>
      <c r="CW41" s="90" t="n">
        <f aca="false">IF($B41=CW$2,"-",IF(COUNTIF(CORRIDA!$M:$M,$B41&amp;" d. "&amp;CW$2)+COUNTIF(CORRIDA!$M:$M,CW$2&amp;" d. "&amp;$B41)=0,"",COUNTIF(CORRIDA!$M:$M,$B41&amp;" d. "&amp;CW$2)+COUNTIF(CORRIDA!$M:$M,CW$2&amp;" d. "&amp;$B41)))</f>
        <v>2</v>
      </c>
      <c r="CX41" s="90" t="str">
        <f aca="false">IF($B41=CX$2,"-",IF(COUNTIF(CORRIDA!$M:$M,$B41&amp;" d. "&amp;CX$2)+COUNTIF(CORRIDA!$M:$M,CX$2&amp;" d. "&amp;$B41)=0,"",COUNTIF(CORRIDA!$M:$M,$B41&amp;" d. "&amp;CX$2)+COUNTIF(CORRIDA!$M:$M,CX$2&amp;" d. "&amp;$B41)))</f>
        <v/>
      </c>
      <c r="CY41" s="90" t="n">
        <f aca="false">IF($B41=CY$2,"-",IF(COUNTIF(CORRIDA!$M:$M,$B41&amp;" d. "&amp;CY$2)+COUNTIF(CORRIDA!$M:$M,CY$2&amp;" d. "&amp;$B41)=0,"",COUNTIF(CORRIDA!$M:$M,$B41&amp;" d. "&amp;CY$2)+COUNTIF(CORRIDA!$M:$M,CY$2&amp;" d. "&amp;$B41)))</f>
        <v>1</v>
      </c>
      <c r="CZ41" s="90" t="str">
        <f aca="false">IF($B41=CZ$2,"-",IF(COUNTIF(CORRIDA!$M:$M,$B41&amp;" d. "&amp;CZ$2)+COUNTIF(CORRIDA!$M:$M,CZ$2&amp;" d. "&amp;$B41)=0,"",COUNTIF(CORRIDA!$M:$M,$B41&amp;" d. "&amp;CZ$2)+COUNTIF(CORRIDA!$M:$M,CZ$2&amp;" d. "&amp;$B41)))</f>
        <v/>
      </c>
      <c r="DA41" s="90" t="str">
        <f aca="false">IF($B41=DA$2,"-",IF(COUNTIF(CORRIDA!$M:$M,$B41&amp;" d. "&amp;DA$2)+COUNTIF(CORRIDA!$M:$M,DA$2&amp;" d. "&amp;$B41)=0,"",COUNTIF(CORRIDA!$M:$M,$B41&amp;" d. "&amp;DA$2)+COUNTIF(CORRIDA!$M:$M,DA$2&amp;" d. "&amp;$B41)))</f>
        <v/>
      </c>
      <c r="DB41" s="90" t="str">
        <f aca="false">IF($B41=DB$2,"-",IF(COUNTIF(CORRIDA!$M:$M,$B41&amp;" d. "&amp;DB$2)+COUNTIF(CORRIDA!$M:$M,DB$2&amp;" d. "&amp;$B41)=0,"",COUNTIF(CORRIDA!$M:$M,$B41&amp;" d. "&amp;DB$2)+COUNTIF(CORRIDA!$M:$M,DB$2&amp;" d. "&amp;$B41)))</f>
        <v/>
      </c>
      <c r="DC41" s="90" t="str">
        <f aca="false">IF($B41=DC$2,"-",IF(COUNTIF(CORRIDA!$M:$M,$B41&amp;" d. "&amp;DC$2)+COUNTIF(CORRIDA!$M:$M,DC$2&amp;" d. "&amp;$B41)=0,"",COUNTIF(CORRIDA!$M:$M,$B41&amp;" d. "&amp;DC$2)+COUNTIF(CORRIDA!$M:$M,DC$2&amp;" d. "&amp;$B41)))</f>
        <v/>
      </c>
      <c r="DD41" s="89" t="n">
        <f aca="false">SUM(BF41:DC41)</f>
        <v>12</v>
      </c>
      <c r="DE41" s="91" t="n">
        <f aca="false">COUNTIF(BF41:DC41,"&gt;0")</f>
        <v>9</v>
      </c>
      <c r="DF41" s="92" t="n">
        <f aca="false">IF(COUNTIF(BF41:DC41,"&gt;0")&lt;10,0,QUOTIENT(COUNTIF(BF41:DC41,"&gt;0"),5)*50)</f>
        <v>0</v>
      </c>
      <c r="DG41" s="93"/>
      <c r="DH41" s="87" t="str">
        <f aca="false">BE41</f>
        <v>Robertinho</v>
      </c>
      <c r="DI41" s="90" t="n">
        <f aca="false">IF($B41=DI$2,0,IF(COUNTIF(CORRIDA!$M:$M,$B41&amp;" d. "&amp;DI$2)+COUNTIF(CORRIDA!$M:$M,DI$2&amp;" d. "&amp;$B41)=0,0,COUNTIF(CORRIDA!$M:$M,$B41&amp;" d. "&amp;DI$2)+COUNTIF(CORRIDA!$M:$M,DI$2&amp;" d. "&amp;$B41)))</f>
        <v>0</v>
      </c>
      <c r="DJ41" s="90" t="n">
        <f aca="false">IF($B41=DJ$2,0,IF(COUNTIF(CORRIDA!$M:$M,$B41&amp;" d. "&amp;DJ$2)+COUNTIF(CORRIDA!$M:$M,DJ$2&amp;" d. "&amp;$B41)=0,0,COUNTIF(CORRIDA!$M:$M,$B41&amp;" d. "&amp;DJ$2)+COUNTIF(CORRIDA!$M:$M,DJ$2&amp;" d. "&amp;$B41)))</f>
        <v>0</v>
      </c>
      <c r="DK41" s="90" t="n">
        <f aca="false">IF($B41=DK$2,0,IF(COUNTIF(CORRIDA!$M:$M,$B41&amp;" d. "&amp;DK$2)+COUNTIF(CORRIDA!$M:$M,DK$2&amp;" d. "&amp;$B41)=0,0,COUNTIF(CORRIDA!$M:$M,$B41&amp;" d. "&amp;DK$2)+COUNTIF(CORRIDA!$M:$M,DK$2&amp;" d. "&amp;$B41)))</f>
        <v>0</v>
      </c>
      <c r="DL41" s="90" t="n">
        <f aca="false">IF($B41=DL$2,0,IF(COUNTIF(CORRIDA!$M:$M,$B41&amp;" d. "&amp;DL$2)+COUNTIF(CORRIDA!$M:$M,DL$2&amp;" d. "&amp;$B41)=0,0,COUNTIF(CORRIDA!$M:$M,$B41&amp;" d. "&amp;DL$2)+COUNTIF(CORRIDA!$M:$M,DL$2&amp;" d. "&amp;$B41)))</f>
        <v>3</v>
      </c>
      <c r="DM41" s="90" t="n">
        <f aca="false">IF($B41=DM$2,0,IF(COUNTIF(CORRIDA!$M:$M,$B41&amp;" d. "&amp;DM$2)+COUNTIF(CORRIDA!$M:$M,DM$2&amp;" d. "&amp;$B41)=0,0,COUNTIF(CORRIDA!$M:$M,$B41&amp;" d. "&amp;DM$2)+COUNTIF(CORRIDA!$M:$M,DM$2&amp;" d. "&amp;$B41)))</f>
        <v>1</v>
      </c>
      <c r="DN41" s="90" t="n">
        <f aca="false">IF($B41=DN$2,0,IF(COUNTIF(CORRIDA!$M:$M,$B41&amp;" d. "&amp;DN$2)+COUNTIF(CORRIDA!$M:$M,DN$2&amp;" d. "&amp;$B41)=0,0,COUNTIF(CORRIDA!$M:$M,$B41&amp;" d. "&amp;DN$2)+COUNTIF(CORRIDA!$M:$M,DN$2&amp;" d. "&amp;$B41)))</f>
        <v>0</v>
      </c>
      <c r="DO41" s="90" t="n">
        <f aca="false">IF($B41=DO$2,0,IF(COUNTIF(CORRIDA!$M:$M,$B41&amp;" d. "&amp;DO$2)+COUNTIF(CORRIDA!$M:$M,DO$2&amp;" d. "&amp;$B41)=0,0,COUNTIF(CORRIDA!$M:$M,$B41&amp;" d. "&amp;DO$2)+COUNTIF(CORRIDA!$M:$M,DO$2&amp;" d. "&amp;$B41)))</f>
        <v>0</v>
      </c>
      <c r="DP41" s="90" t="n">
        <f aca="false">IF($B41=DP$2,0,IF(COUNTIF(CORRIDA!$M:$M,$B41&amp;" d. "&amp;DP$2)+COUNTIF(CORRIDA!$M:$M,DP$2&amp;" d. "&amp;$B41)=0,0,COUNTIF(CORRIDA!$M:$M,$B41&amp;" d. "&amp;DP$2)+COUNTIF(CORRIDA!$M:$M,DP$2&amp;" d. "&amp;$B41)))</f>
        <v>0</v>
      </c>
      <c r="DQ41" s="90" t="n">
        <f aca="false">IF($B41=DQ$2,0,IF(COUNTIF(CORRIDA!$M:$M,$B41&amp;" d. "&amp;DQ$2)+COUNTIF(CORRIDA!$M:$M,DQ$2&amp;" d. "&amp;$B41)=0,0,COUNTIF(CORRIDA!$M:$M,$B41&amp;" d. "&amp;DQ$2)+COUNTIF(CORRIDA!$M:$M,DQ$2&amp;" d. "&amp;$B41)))</f>
        <v>0</v>
      </c>
      <c r="DR41" s="90" t="n">
        <f aca="false">IF($B41=DR$2,0,IF(COUNTIF(CORRIDA!$M:$M,$B41&amp;" d. "&amp;DR$2)+COUNTIF(CORRIDA!$M:$M,DR$2&amp;" d. "&amp;$B41)=0,0,COUNTIF(CORRIDA!$M:$M,$B41&amp;" d. "&amp;DR$2)+COUNTIF(CORRIDA!$M:$M,DR$2&amp;" d. "&amp;$B41)))</f>
        <v>0</v>
      </c>
      <c r="DS41" s="90" t="n">
        <f aca="false">IF($B41=DS$2,0,IF(COUNTIF(CORRIDA!$M:$M,$B41&amp;" d. "&amp;DS$2)+COUNTIF(CORRIDA!$M:$M,DS$2&amp;" d. "&amp;$B41)=0,0,COUNTIF(CORRIDA!$M:$M,$B41&amp;" d. "&amp;DS$2)+COUNTIF(CORRIDA!$M:$M,DS$2&amp;" d. "&amp;$B41)))</f>
        <v>0</v>
      </c>
      <c r="DT41" s="90" t="n">
        <f aca="false">IF($B41=DT$2,0,IF(COUNTIF(CORRIDA!$M:$M,$B41&amp;" d. "&amp;DT$2)+COUNTIF(CORRIDA!$M:$M,DT$2&amp;" d. "&amp;$B41)=0,0,COUNTIF(CORRIDA!$M:$M,$B41&amp;" d. "&amp;DT$2)+COUNTIF(CORRIDA!$M:$M,DT$2&amp;" d. "&amp;$B41)))</f>
        <v>1</v>
      </c>
      <c r="DU41" s="90" t="n">
        <f aca="false">IF($B41=DU$2,0,IF(COUNTIF(CORRIDA!$M:$M,$B41&amp;" d. "&amp;DU$2)+COUNTIF(CORRIDA!$M:$M,DU$2&amp;" d. "&amp;$B41)=0,0,COUNTIF(CORRIDA!$M:$M,$B41&amp;" d. "&amp;DU$2)+COUNTIF(CORRIDA!$M:$M,DU$2&amp;" d. "&amp;$B41)))</f>
        <v>0</v>
      </c>
      <c r="DV41" s="90" t="n">
        <f aca="false">IF($B41=DV$2,0,IF(COUNTIF(CORRIDA!$M:$M,$B41&amp;" d. "&amp;DV$2)+COUNTIF(CORRIDA!$M:$M,DV$2&amp;" d. "&amp;$B41)=0,0,COUNTIF(CORRIDA!$M:$M,$B41&amp;" d. "&amp;DV$2)+COUNTIF(CORRIDA!$M:$M,DV$2&amp;" d. "&amp;$B41)))</f>
        <v>0</v>
      </c>
      <c r="DW41" s="90" t="n">
        <f aca="false">IF($B41=DW$2,0,IF(COUNTIF(CORRIDA!$M:$M,$B41&amp;" d. "&amp;DW$2)+COUNTIF(CORRIDA!$M:$M,DW$2&amp;" d. "&amp;$B41)=0,0,COUNTIF(CORRIDA!$M:$M,$B41&amp;" d. "&amp;DW$2)+COUNTIF(CORRIDA!$M:$M,DW$2&amp;" d. "&amp;$B41)))</f>
        <v>0</v>
      </c>
      <c r="DX41" s="90" t="n">
        <f aca="false">IF($B41=DX$2,0,IF(COUNTIF(CORRIDA!$M:$M,$B41&amp;" d. "&amp;DX$2)+COUNTIF(CORRIDA!$M:$M,DX$2&amp;" d. "&amp;$B41)=0,0,COUNTIF(CORRIDA!$M:$M,$B41&amp;" d. "&amp;DX$2)+COUNTIF(CORRIDA!$M:$M,DX$2&amp;" d. "&amp;$B41)))</f>
        <v>0</v>
      </c>
      <c r="DY41" s="90" t="n">
        <f aca="false">IF($B41=DY$2,0,IF(COUNTIF(CORRIDA!$M:$M,$B41&amp;" d. "&amp;DY$2)+COUNTIF(CORRIDA!$M:$M,DY$2&amp;" d. "&amp;$B41)=0,0,COUNTIF(CORRIDA!$M:$M,$B41&amp;" d. "&amp;DY$2)+COUNTIF(CORRIDA!$M:$M,DY$2&amp;" d. "&amp;$B41)))</f>
        <v>1</v>
      </c>
      <c r="DZ41" s="90" t="n">
        <f aca="false">IF($B41=DZ$2,0,IF(COUNTIF(CORRIDA!$M:$M,$B41&amp;" d. "&amp;DZ$2)+COUNTIF(CORRIDA!$M:$M,DZ$2&amp;" d. "&amp;$B41)=0,0,COUNTIF(CORRIDA!$M:$M,$B41&amp;" d. "&amp;DZ$2)+COUNTIF(CORRIDA!$M:$M,DZ$2&amp;" d. "&amp;$B41)))</f>
        <v>0</v>
      </c>
      <c r="EA41" s="90" t="n">
        <f aca="false">IF($B41=EA$2,0,IF(COUNTIF(CORRIDA!$M:$M,$B41&amp;" d. "&amp;EA$2)+COUNTIF(CORRIDA!$M:$M,EA$2&amp;" d. "&amp;$B41)=0,0,COUNTIF(CORRIDA!$M:$M,$B41&amp;" d. "&amp;EA$2)+COUNTIF(CORRIDA!$M:$M,EA$2&amp;" d. "&amp;$B41)))</f>
        <v>0</v>
      </c>
      <c r="EB41" s="90" t="n">
        <f aca="false">IF($B41=EB$2,0,IF(COUNTIF(CORRIDA!$M:$M,$B41&amp;" d. "&amp;EB$2)+COUNTIF(CORRIDA!$M:$M,EB$2&amp;" d. "&amp;$B41)=0,0,COUNTIF(CORRIDA!$M:$M,$B41&amp;" d. "&amp;EB$2)+COUNTIF(CORRIDA!$M:$M,EB$2&amp;" d. "&amp;$B41)))</f>
        <v>0</v>
      </c>
      <c r="EC41" s="90" t="n">
        <f aca="false">IF($B41=EC$2,0,IF(COUNTIF(CORRIDA!$M:$M,$B41&amp;" d. "&amp;EC$2)+COUNTIF(CORRIDA!$M:$M,EC$2&amp;" d. "&amp;$B41)=0,0,COUNTIF(CORRIDA!$M:$M,$B41&amp;" d. "&amp;EC$2)+COUNTIF(CORRIDA!$M:$M,EC$2&amp;" d. "&amp;$B41)))</f>
        <v>0</v>
      </c>
      <c r="ED41" s="90" t="n">
        <f aca="false">IF($B41=ED$2,0,IF(COUNTIF(CORRIDA!$M:$M,$B41&amp;" d. "&amp;ED$2)+COUNTIF(CORRIDA!$M:$M,ED$2&amp;" d. "&amp;$B41)=0,0,COUNTIF(CORRIDA!$M:$M,$B41&amp;" d. "&amp;ED$2)+COUNTIF(CORRIDA!$M:$M,ED$2&amp;" d. "&amp;$B41)))</f>
        <v>0</v>
      </c>
      <c r="EE41" s="90" t="n">
        <f aca="false">IF($B41=EE$2,0,IF(COUNTIF(CORRIDA!$M:$M,$B41&amp;" d. "&amp;EE$2)+COUNTIF(CORRIDA!$M:$M,EE$2&amp;" d. "&amp;$B41)=0,0,COUNTIF(CORRIDA!$M:$M,$B41&amp;" d. "&amp;EE$2)+COUNTIF(CORRIDA!$M:$M,EE$2&amp;" d. "&amp;$B41)))</f>
        <v>0</v>
      </c>
      <c r="EF41" s="90" t="n">
        <f aca="false">IF($B41=EF$2,0,IF(COUNTIF(CORRIDA!$M:$M,$B41&amp;" d. "&amp;EF$2)+COUNTIF(CORRIDA!$M:$M,EF$2&amp;" d. "&amp;$B41)=0,0,COUNTIF(CORRIDA!$M:$M,$B41&amp;" d. "&amp;EF$2)+COUNTIF(CORRIDA!$M:$M,EF$2&amp;" d. "&amp;$B41)))</f>
        <v>0</v>
      </c>
      <c r="EG41" s="90" t="n">
        <f aca="false">IF($B41=EG$2,0,IF(COUNTIF(CORRIDA!$M:$M,$B41&amp;" d. "&amp;EG$2)+COUNTIF(CORRIDA!$M:$M,EG$2&amp;" d. "&amp;$B41)=0,0,COUNTIF(CORRIDA!$M:$M,$B41&amp;" d. "&amp;EG$2)+COUNTIF(CORRIDA!$M:$M,EG$2&amp;" d. "&amp;$B41)))</f>
        <v>0</v>
      </c>
      <c r="EH41" s="90" t="n">
        <f aca="false">IF($B41=EH$2,0,IF(COUNTIF(CORRIDA!$M:$M,$B41&amp;" d. "&amp;EH$2)+COUNTIF(CORRIDA!$M:$M,EH$2&amp;" d. "&amp;$B41)=0,0,COUNTIF(CORRIDA!$M:$M,$B41&amp;" d. "&amp;EH$2)+COUNTIF(CORRIDA!$M:$M,EH$2&amp;" d. "&amp;$B41)))</f>
        <v>0</v>
      </c>
      <c r="EI41" s="90" t="n">
        <f aca="false">IF($B41=EI$2,0,IF(COUNTIF(CORRIDA!$M:$M,$B41&amp;" d. "&amp;EI$2)+COUNTIF(CORRIDA!$M:$M,EI$2&amp;" d. "&amp;$B41)=0,0,COUNTIF(CORRIDA!$M:$M,$B41&amp;" d. "&amp;EI$2)+COUNTIF(CORRIDA!$M:$M,EI$2&amp;" d. "&amp;$B41)))</f>
        <v>0</v>
      </c>
      <c r="EJ41" s="90" t="n">
        <f aca="false">IF($B41=EJ$2,0,IF(COUNTIF(CORRIDA!$M:$M,$B41&amp;" d. "&amp;EJ$2)+COUNTIF(CORRIDA!$M:$M,EJ$2&amp;" d. "&amp;$B41)=0,0,COUNTIF(CORRIDA!$M:$M,$B41&amp;" d. "&amp;EJ$2)+COUNTIF(CORRIDA!$M:$M,EJ$2&amp;" d. "&amp;$B41)))</f>
        <v>0</v>
      </c>
      <c r="EK41" s="90" t="n">
        <f aca="false">IF($B41=EK$2,0,IF(COUNTIF(CORRIDA!$M:$M,$B41&amp;" d. "&amp;EK$2)+COUNTIF(CORRIDA!$M:$M,EK$2&amp;" d. "&amp;$B41)=0,0,COUNTIF(CORRIDA!$M:$M,$B41&amp;" d. "&amp;EK$2)+COUNTIF(CORRIDA!$M:$M,EK$2&amp;" d. "&amp;$B41)))</f>
        <v>1</v>
      </c>
      <c r="EL41" s="90" t="n">
        <f aca="false">IF($B41=EL$2,0,IF(COUNTIF(CORRIDA!$M:$M,$B41&amp;" d. "&amp;EL$2)+COUNTIF(CORRIDA!$M:$M,EL$2&amp;" d. "&amp;$B41)=0,0,COUNTIF(CORRIDA!$M:$M,$B41&amp;" d. "&amp;EL$2)+COUNTIF(CORRIDA!$M:$M,EL$2&amp;" d. "&amp;$B41)))</f>
        <v>0</v>
      </c>
      <c r="EM41" s="90" t="n">
        <f aca="false">IF($B41=EM$2,0,IF(COUNTIF(CORRIDA!$M:$M,$B41&amp;" d. "&amp;EM$2)+COUNTIF(CORRIDA!$M:$M,EM$2&amp;" d. "&amp;$B41)=0,0,COUNTIF(CORRIDA!$M:$M,$B41&amp;" d. "&amp;EM$2)+COUNTIF(CORRIDA!$M:$M,EM$2&amp;" d. "&amp;$B41)))</f>
        <v>1</v>
      </c>
      <c r="EN41" s="90" t="n">
        <f aca="false">IF($B41=EN$2,0,IF(COUNTIF(CORRIDA!$M:$M,$B41&amp;" d. "&amp;EN$2)+COUNTIF(CORRIDA!$M:$M,EN$2&amp;" d. "&amp;$B41)=0,0,COUNTIF(CORRIDA!$M:$M,$B41&amp;" d. "&amp;EN$2)+COUNTIF(CORRIDA!$M:$M,EN$2&amp;" d. "&amp;$B41)))</f>
        <v>0</v>
      </c>
      <c r="EO41" s="90" t="n">
        <f aca="false">IF($B41=EO$2,0,IF(COUNTIF(CORRIDA!$M:$M,$B41&amp;" d. "&amp;EO$2)+COUNTIF(CORRIDA!$M:$M,EO$2&amp;" d. "&amp;$B41)=0,0,COUNTIF(CORRIDA!$M:$M,$B41&amp;" d. "&amp;EO$2)+COUNTIF(CORRIDA!$M:$M,EO$2&amp;" d. "&amp;$B41)))</f>
        <v>0</v>
      </c>
      <c r="EP41" s="90" t="n">
        <f aca="false">IF($B41=EP$2,0,IF(COUNTIF(CORRIDA!$M:$M,$B41&amp;" d. "&amp;EP$2)+COUNTIF(CORRIDA!$M:$M,EP$2&amp;" d. "&amp;$B41)=0,0,COUNTIF(CORRIDA!$M:$M,$B41&amp;" d. "&amp;EP$2)+COUNTIF(CORRIDA!$M:$M,EP$2&amp;" d. "&amp;$B41)))</f>
        <v>1</v>
      </c>
      <c r="EQ41" s="90" t="n">
        <f aca="false">IF($B41=EQ$2,0,IF(COUNTIF(CORRIDA!$M:$M,$B41&amp;" d. "&amp;EQ$2)+COUNTIF(CORRIDA!$M:$M,EQ$2&amp;" d. "&amp;$B41)=0,0,COUNTIF(CORRIDA!$M:$M,$B41&amp;" d. "&amp;EQ$2)+COUNTIF(CORRIDA!$M:$M,EQ$2&amp;" d. "&amp;$B41)))</f>
        <v>0</v>
      </c>
      <c r="ER41" s="90" t="n">
        <f aca="false">IF($B41=ER$2,0,IF(COUNTIF(CORRIDA!$M:$M,$B41&amp;" d. "&amp;ER$2)+COUNTIF(CORRIDA!$M:$M,ER$2&amp;" d. "&amp;$B41)=0,0,COUNTIF(CORRIDA!$M:$M,$B41&amp;" d. "&amp;ER$2)+COUNTIF(CORRIDA!$M:$M,ER$2&amp;" d. "&amp;$B41)))</f>
        <v>0</v>
      </c>
      <c r="ES41" s="90" t="n">
        <f aca="false">IF($B41=ES$2,0,IF(COUNTIF(CORRIDA!$M:$M,$B41&amp;" d. "&amp;ES$2)+COUNTIF(CORRIDA!$M:$M,ES$2&amp;" d. "&amp;$B41)=0,0,COUNTIF(CORRIDA!$M:$M,$B41&amp;" d. "&amp;ES$2)+COUNTIF(CORRIDA!$M:$M,ES$2&amp;" d. "&amp;$B41)))</f>
        <v>0</v>
      </c>
      <c r="ET41" s="90" t="n">
        <f aca="false">IF($B41=ET$2,0,IF(COUNTIF(CORRIDA!$M:$M,$B41&amp;" d. "&amp;ET$2)+COUNTIF(CORRIDA!$M:$M,ET$2&amp;" d. "&amp;$B41)=0,0,COUNTIF(CORRIDA!$M:$M,$B41&amp;" d. "&amp;ET$2)+COUNTIF(CORRIDA!$M:$M,ET$2&amp;" d. "&amp;$B41)))</f>
        <v>0</v>
      </c>
      <c r="EU41" s="90" t="n">
        <f aca="false">IF($B41=EU$2,0,IF(COUNTIF(CORRIDA!$M:$M,$B41&amp;" d. "&amp;EU$2)+COUNTIF(CORRIDA!$M:$M,EU$2&amp;" d. "&amp;$B41)=0,0,COUNTIF(CORRIDA!$M:$M,$B41&amp;" d. "&amp;EU$2)+COUNTIF(CORRIDA!$M:$M,EU$2&amp;" d. "&amp;$B41)))</f>
        <v>0</v>
      </c>
      <c r="EV41" s="90" t="n">
        <f aca="false">IF($B41=EV$2,0,IF(COUNTIF(CORRIDA!$M:$M,$B41&amp;" d. "&amp;EV$2)+COUNTIF(CORRIDA!$M:$M,EV$2&amp;" d. "&amp;$B41)=0,0,COUNTIF(CORRIDA!$M:$M,$B41&amp;" d. "&amp;EV$2)+COUNTIF(CORRIDA!$M:$M,EV$2&amp;" d. "&amp;$B41)))</f>
        <v>0</v>
      </c>
      <c r="EW41" s="90" t="n">
        <f aca="false">IF($B41=EW$2,0,IF(COUNTIF(CORRIDA!$M:$M,$B41&amp;" d. "&amp;EW$2)+COUNTIF(CORRIDA!$M:$M,EW$2&amp;" d. "&amp;$B41)=0,0,COUNTIF(CORRIDA!$M:$M,$B41&amp;" d. "&amp;EW$2)+COUNTIF(CORRIDA!$M:$M,EW$2&amp;" d. "&amp;$B41)))</f>
        <v>0</v>
      </c>
      <c r="EX41" s="90" t="n">
        <f aca="false">IF($B41=EX$2,0,IF(COUNTIF(CORRIDA!$M:$M,$B41&amp;" d. "&amp;EX$2)+COUNTIF(CORRIDA!$M:$M,EX$2&amp;" d. "&amp;$B41)=0,0,COUNTIF(CORRIDA!$M:$M,$B41&amp;" d. "&amp;EX$2)+COUNTIF(CORRIDA!$M:$M,EX$2&amp;" d. "&amp;$B41)))</f>
        <v>0</v>
      </c>
      <c r="EY41" s="90" t="n">
        <f aca="false">IF($B41=EY$2,0,IF(COUNTIF(CORRIDA!$M:$M,$B41&amp;" d. "&amp;EY$2)+COUNTIF(CORRIDA!$M:$M,EY$2&amp;" d. "&amp;$B41)=0,0,COUNTIF(CORRIDA!$M:$M,$B41&amp;" d. "&amp;EY$2)+COUNTIF(CORRIDA!$M:$M,EY$2&amp;" d. "&amp;$B41)))</f>
        <v>0</v>
      </c>
      <c r="EZ41" s="90" t="n">
        <f aca="false">IF($B41=EZ$2,0,IF(COUNTIF(CORRIDA!$M:$M,$B41&amp;" d. "&amp;EZ$2)+COUNTIF(CORRIDA!$M:$M,EZ$2&amp;" d. "&amp;$B41)=0,0,COUNTIF(CORRIDA!$M:$M,$B41&amp;" d. "&amp;EZ$2)+COUNTIF(CORRIDA!$M:$M,EZ$2&amp;" d. "&amp;$B41)))</f>
        <v>2</v>
      </c>
      <c r="FA41" s="90" t="n">
        <f aca="false">IF($B41=FA$2,0,IF(COUNTIF(CORRIDA!$M:$M,$B41&amp;" d. "&amp;FA$2)+COUNTIF(CORRIDA!$M:$M,FA$2&amp;" d. "&amp;$B41)=0,0,COUNTIF(CORRIDA!$M:$M,$B41&amp;" d. "&amp;FA$2)+COUNTIF(CORRIDA!$M:$M,FA$2&amp;" d. "&amp;$B41)))</f>
        <v>0</v>
      </c>
      <c r="FB41" s="90" t="n">
        <f aca="false">IF($B41=FB$2,0,IF(COUNTIF(CORRIDA!$M:$M,$B41&amp;" d. "&amp;FB$2)+COUNTIF(CORRIDA!$M:$M,FB$2&amp;" d. "&amp;$B41)=0,0,COUNTIF(CORRIDA!$M:$M,$B41&amp;" d. "&amp;FB$2)+COUNTIF(CORRIDA!$M:$M,FB$2&amp;" d. "&amp;$B41)))</f>
        <v>1</v>
      </c>
      <c r="FC41" s="90" t="n">
        <f aca="false">IF($B41=FC$2,0,IF(COUNTIF(CORRIDA!$M:$M,$B41&amp;" d. "&amp;FC$2)+COUNTIF(CORRIDA!$M:$M,FC$2&amp;" d. "&amp;$B41)=0,0,COUNTIF(CORRIDA!$M:$M,$B41&amp;" d. "&amp;FC$2)+COUNTIF(CORRIDA!$M:$M,FC$2&amp;" d. "&amp;$B41)))</f>
        <v>0</v>
      </c>
      <c r="FD41" s="90" t="n">
        <f aca="false">IF($B41=FD$2,0,IF(COUNTIF(CORRIDA!$M:$M,$B41&amp;" d. "&amp;FD$2)+COUNTIF(CORRIDA!$M:$M,FD$2&amp;" d. "&amp;$B41)=0,0,COUNTIF(CORRIDA!$M:$M,$B41&amp;" d. "&amp;FD$2)+COUNTIF(CORRIDA!$M:$M,FD$2&amp;" d. "&amp;$B41)))</f>
        <v>0</v>
      </c>
      <c r="FE41" s="90" t="n">
        <f aca="false">IF($B41=FE$2,0,IF(COUNTIF(CORRIDA!$M:$M,$B41&amp;" d. "&amp;FE$2)+COUNTIF(CORRIDA!$M:$M,FE$2&amp;" d. "&amp;$B41)=0,0,COUNTIF(CORRIDA!$M:$M,$B41&amp;" d. "&amp;FE$2)+COUNTIF(CORRIDA!$M:$M,FE$2&amp;" d. "&amp;$B41)))</f>
        <v>0</v>
      </c>
      <c r="FF41" s="90" t="n">
        <f aca="false">IF($B41=FF$2,0,IF(COUNTIF(CORRIDA!$M:$M,$B41&amp;" d. "&amp;FF$2)+COUNTIF(CORRIDA!$M:$M,FF$2&amp;" d. "&amp;$B41)=0,0,COUNTIF(CORRIDA!$M:$M,$B41&amp;" d. "&amp;FF$2)+COUNTIF(CORRIDA!$M:$M,FF$2&amp;" d. "&amp;$B41)))</f>
        <v>0</v>
      </c>
      <c r="FG41" s="89" t="n">
        <f aca="false">SUM(DI41:EW41)</f>
        <v>9</v>
      </c>
      <c r="FH41" s="94"/>
      <c r="FI41" s="87" t="str">
        <f aca="false">BE41</f>
        <v>Robertinho</v>
      </c>
      <c r="FJ41" s="95" t="n">
        <f aca="false">COUNTIF(BF41:DC41,"&gt;0")</f>
        <v>9</v>
      </c>
      <c r="FK41" s="95" t="n">
        <f aca="false">AVERAGE(BF41:DC41)</f>
        <v>1.33333333333333</v>
      </c>
      <c r="FL41" s="95" t="n">
        <f aca="false">_xlfn.STDEV.P(BF41:DC41)</f>
        <v>0.666666666666667</v>
      </c>
    </row>
    <row r="42" customFormat="false" ht="12.75" hidden="false" customHeight="false" outlineLevel="0" collapsed="false">
      <c r="B42" s="87" t="str">
        <f aca="false">INTRO!B42</f>
        <v>Rogerio</v>
      </c>
      <c r="C42" s="96" t="str">
        <f aca="false">IF($B42=C$2,"-",IF(COUNTIF(CORRIDA!$M:$M,$B42&amp;" d. "&amp;C$2)=0,"",COUNTIF(CORRIDA!$M:$M,$B42&amp;" d. "&amp;C$2)))</f>
        <v/>
      </c>
      <c r="D42" s="96" t="str">
        <f aca="false">IF($B42=D$2,"-",IF(COUNTIF(CORRIDA!$M:$M,$B42&amp;" d. "&amp;D$2)=0,"",COUNTIF(CORRIDA!$M:$M,$B42&amp;" d. "&amp;D$2)))</f>
        <v/>
      </c>
      <c r="E42" s="96" t="str">
        <f aca="false">IF($B42=E$2,"-",IF(COUNTIF(CORRIDA!$M:$M,$B42&amp;" d. "&amp;E$2)=0,"",COUNTIF(CORRIDA!$M:$M,$B42&amp;" d. "&amp;E$2)))</f>
        <v/>
      </c>
      <c r="F42" s="96" t="str">
        <f aca="false">IF($B42=F$2,"-",IF(COUNTIF(CORRIDA!$M:$M,$B42&amp;" d. "&amp;F$2)=0,"",COUNTIF(CORRIDA!$M:$M,$B42&amp;" d. "&amp;F$2)))</f>
        <v/>
      </c>
      <c r="G42" s="96" t="str">
        <f aca="false">IF($B42=G$2,"-",IF(COUNTIF(CORRIDA!$M:$M,$B42&amp;" d. "&amp;G$2)=0,"",COUNTIF(CORRIDA!$M:$M,$B42&amp;" d. "&amp;G$2)))</f>
        <v/>
      </c>
      <c r="H42" s="96" t="str">
        <f aca="false">IF($B42=H$2,"-",IF(COUNTIF(CORRIDA!$M:$M,$B42&amp;" d. "&amp;H$2)=0,"",COUNTIF(CORRIDA!$M:$M,$B42&amp;" d. "&amp;H$2)))</f>
        <v/>
      </c>
      <c r="I42" s="96" t="str">
        <f aca="false">IF($B42=I$2,"-",IF(COUNTIF(CORRIDA!$M:$M,$B42&amp;" d. "&amp;I$2)=0,"",COUNTIF(CORRIDA!$M:$M,$B42&amp;" d. "&amp;I$2)))</f>
        <v/>
      </c>
      <c r="J42" s="96" t="str">
        <f aca="false">IF($B42=J$2,"-",IF(COUNTIF(CORRIDA!$M:$M,$B42&amp;" d. "&amp;J$2)=0,"",COUNTIF(CORRIDA!$M:$M,$B42&amp;" d. "&amp;J$2)))</f>
        <v/>
      </c>
      <c r="K42" s="96" t="str">
        <f aca="false">IF($B42=K$2,"-",IF(COUNTIF(CORRIDA!$M:$M,$B42&amp;" d. "&amp;K$2)=0,"",COUNTIF(CORRIDA!$M:$M,$B42&amp;" d. "&amp;K$2)))</f>
        <v/>
      </c>
      <c r="L42" s="96" t="str">
        <f aca="false">IF($B42=L$2,"-",IF(COUNTIF(CORRIDA!$M:$M,$B42&amp;" d. "&amp;L$2)=0,"",COUNTIF(CORRIDA!$M:$M,$B42&amp;" d. "&amp;L$2)))</f>
        <v/>
      </c>
      <c r="M42" s="96" t="str">
        <f aca="false">IF($B42=M$2,"-",IF(COUNTIF(CORRIDA!$M:$M,$B42&amp;" d. "&amp;M$2)=0,"",COUNTIF(CORRIDA!$M:$M,$B42&amp;" d. "&amp;M$2)))</f>
        <v/>
      </c>
      <c r="N42" s="96" t="str">
        <f aca="false">IF($B42=N$2,"-",IF(COUNTIF(CORRIDA!$M:$M,$B42&amp;" d. "&amp;N$2)=0,"",COUNTIF(CORRIDA!$M:$M,$B42&amp;" d. "&amp;N$2)))</f>
        <v/>
      </c>
      <c r="O42" s="96" t="str">
        <f aca="false">IF($B42=O$2,"-",IF(COUNTIF(CORRIDA!$M:$M,$B42&amp;" d. "&amp;O$2)=0,"",COUNTIF(CORRIDA!$M:$M,$B42&amp;" d. "&amp;O$2)))</f>
        <v/>
      </c>
      <c r="P42" s="96" t="str">
        <f aca="false">IF($B42=P$2,"-",IF(COUNTIF(CORRIDA!$M:$M,$B42&amp;" d. "&amp;P$2)=0,"",COUNTIF(CORRIDA!$M:$M,$B42&amp;" d. "&amp;P$2)))</f>
        <v/>
      </c>
      <c r="Q42" s="96" t="str">
        <f aca="false">IF($B42=Q$2,"-",IF(COUNTIF(CORRIDA!$M:$M,$B42&amp;" d. "&amp;Q$2)=0,"",COUNTIF(CORRIDA!$M:$M,$B42&amp;" d. "&amp;Q$2)))</f>
        <v/>
      </c>
      <c r="R42" s="96" t="str">
        <f aca="false">IF($B42=R$2,"-",IF(COUNTIF(CORRIDA!$M:$M,$B42&amp;" d. "&amp;R$2)=0,"",COUNTIF(CORRIDA!$M:$M,$B42&amp;" d. "&amp;R$2)))</f>
        <v/>
      </c>
      <c r="S42" s="96" t="str">
        <f aca="false">IF($B42=S$2,"-",IF(COUNTIF(CORRIDA!$M:$M,$B42&amp;" d. "&amp;S$2)=0,"",COUNTIF(CORRIDA!$M:$M,$B42&amp;" d. "&amp;S$2)))</f>
        <v/>
      </c>
      <c r="T42" s="96" t="str">
        <f aca="false">IF($B42=T$2,"-",IF(COUNTIF(CORRIDA!$M:$M,$B42&amp;" d. "&amp;T$2)=0,"",COUNTIF(CORRIDA!$M:$M,$B42&amp;" d. "&amp;T$2)))</f>
        <v/>
      </c>
      <c r="U42" s="96" t="str">
        <f aca="false">IF($B42=U$2,"-",IF(COUNTIF(CORRIDA!$M:$M,$B42&amp;" d. "&amp;U$2)=0,"",COUNTIF(CORRIDA!$M:$M,$B42&amp;" d. "&amp;U$2)))</f>
        <v/>
      </c>
      <c r="V42" s="96" t="str">
        <f aca="false">IF($B42=V$2,"-",IF(COUNTIF(CORRIDA!$M:$M,$B42&amp;" d. "&amp;V$2)=0,"",COUNTIF(CORRIDA!$M:$M,$B42&amp;" d. "&amp;V$2)))</f>
        <v/>
      </c>
      <c r="W42" s="96" t="str">
        <f aca="false">IF($B42=W$2,"-",IF(COUNTIF(CORRIDA!$M:$M,$B42&amp;" d. "&amp;W$2)=0,"",COUNTIF(CORRIDA!$M:$M,$B42&amp;" d. "&amp;W$2)))</f>
        <v/>
      </c>
      <c r="X42" s="96" t="str">
        <f aca="false">IF($B42=X$2,"-",IF(COUNTIF(CORRIDA!$M:$M,$B42&amp;" d. "&amp;X$2)=0,"",COUNTIF(CORRIDA!$M:$M,$B42&amp;" d. "&amp;X$2)))</f>
        <v/>
      </c>
      <c r="Y42" s="96" t="str">
        <f aca="false">IF($B42=Y$2,"-",IF(COUNTIF(CORRIDA!$M:$M,$B42&amp;" d. "&amp;Y$2)=0,"",COUNTIF(CORRIDA!$M:$M,$B42&amp;" d. "&amp;Y$2)))</f>
        <v/>
      </c>
      <c r="Z42" s="96" t="str">
        <f aca="false">IF($B42=Z$2,"-",IF(COUNTIF(CORRIDA!$M:$M,$B42&amp;" d. "&amp;Z$2)=0,"",COUNTIF(CORRIDA!$M:$M,$B42&amp;" d. "&amp;Z$2)))</f>
        <v/>
      </c>
      <c r="AA42" s="96" t="str">
        <f aca="false">IF($B42=AA$2,"-",IF(COUNTIF(CORRIDA!$M:$M,$B42&amp;" d. "&amp;AA$2)=0,"",COUNTIF(CORRIDA!$M:$M,$B42&amp;" d. "&amp;AA$2)))</f>
        <v/>
      </c>
      <c r="AB42" s="96" t="str">
        <f aca="false">IF($B42=AB$2,"-",IF(COUNTIF(CORRIDA!$M:$M,$B42&amp;" d. "&amp;AB$2)=0,"",COUNTIF(CORRIDA!$M:$M,$B42&amp;" d. "&amp;AB$2)))</f>
        <v/>
      </c>
      <c r="AC42" s="96" t="str">
        <f aca="false">IF($B42=AC$2,"-",IF(COUNTIF(CORRIDA!$M:$M,$B42&amp;" d. "&amp;AC$2)=0,"",COUNTIF(CORRIDA!$M:$M,$B42&amp;" d. "&amp;AC$2)))</f>
        <v/>
      </c>
      <c r="AD42" s="96" t="str">
        <f aca="false">IF($B42=AD$2,"-",IF(COUNTIF(CORRIDA!$M:$M,$B42&amp;" d. "&amp;AD$2)=0,"",COUNTIF(CORRIDA!$M:$M,$B42&amp;" d. "&amp;AD$2)))</f>
        <v/>
      </c>
      <c r="AE42" s="96" t="str">
        <f aca="false">IF($B42=AE$2,"-",IF(COUNTIF(CORRIDA!$M:$M,$B42&amp;" d. "&amp;AE$2)=0,"",COUNTIF(CORRIDA!$M:$M,$B42&amp;" d. "&amp;AE$2)))</f>
        <v/>
      </c>
      <c r="AF42" s="96" t="str">
        <f aca="false">IF($B42=AF$2,"-",IF(COUNTIF(CORRIDA!$M:$M,$B42&amp;" d. "&amp;AF$2)=0,"",COUNTIF(CORRIDA!$M:$M,$B42&amp;" d. "&amp;AF$2)))</f>
        <v/>
      </c>
      <c r="AG42" s="96" t="str">
        <f aca="false">IF($B42=AG$2,"-",IF(COUNTIF(CORRIDA!$M:$M,$B42&amp;" d. "&amp;AG$2)=0,"",COUNTIF(CORRIDA!$M:$M,$B42&amp;" d. "&amp;AG$2)))</f>
        <v/>
      </c>
      <c r="AH42" s="96" t="str">
        <f aca="false">IF($B42=AH$2,"-",IF(COUNTIF(CORRIDA!$M:$M,$B42&amp;" d. "&amp;AH$2)=0,"",COUNTIF(CORRIDA!$M:$M,$B42&amp;" d. "&amp;AH$2)))</f>
        <v/>
      </c>
      <c r="AI42" s="96" t="str">
        <f aca="false">IF($B42=AI$2,"-",IF(COUNTIF(CORRIDA!$M:$M,$B42&amp;" d. "&amp;AI$2)=0,"",COUNTIF(CORRIDA!$M:$M,$B42&amp;" d. "&amp;AI$2)))</f>
        <v/>
      </c>
      <c r="AJ42" s="96" t="str">
        <f aca="false">IF($B42=AJ$2,"-",IF(COUNTIF(CORRIDA!$M:$M,$B42&amp;" d. "&amp;AJ$2)=0,"",COUNTIF(CORRIDA!$M:$M,$B42&amp;" d. "&amp;AJ$2)))</f>
        <v/>
      </c>
      <c r="AK42" s="96" t="str">
        <f aca="false">IF($B42=AK$2,"-",IF(COUNTIF(CORRIDA!$M:$M,$B42&amp;" d. "&amp;AK$2)=0,"",COUNTIF(CORRIDA!$M:$M,$B42&amp;" d. "&amp;AK$2)))</f>
        <v/>
      </c>
      <c r="AL42" s="96" t="str">
        <f aca="false">IF($B42=AL$2,"-",IF(COUNTIF(CORRIDA!$M:$M,$B42&amp;" d. "&amp;AL$2)=0,"",COUNTIF(CORRIDA!$M:$M,$B42&amp;" d. "&amp;AL$2)))</f>
        <v/>
      </c>
      <c r="AM42" s="96" t="str">
        <f aca="false">IF($B42=AM$2,"-",IF(COUNTIF(CORRIDA!$M:$M,$B42&amp;" d. "&amp;AM$2)=0,"",COUNTIF(CORRIDA!$M:$M,$B42&amp;" d. "&amp;AM$2)))</f>
        <v/>
      </c>
      <c r="AN42" s="96" t="str">
        <f aca="false">IF($B42=AN$2,"-",IF(COUNTIF(CORRIDA!$M:$M,$B42&amp;" d. "&amp;AN$2)=0,"",COUNTIF(CORRIDA!$M:$M,$B42&amp;" d. "&amp;AN$2)))</f>
        <v/>
      </c>
      <c r="AO42" s="96" t="str">
        <f aca="false">IF($B42=AO$2,"-",IF(COUNTIF(CORRIDA!$M:$M,$B42&amp;" d. "&amp;AO$2)=0,"",COUNTIF(CORRIDA!$M:$M,$B42&amp;" d. "&amp;AO$2)))</f>
        <v/>
      </c>
      <c r="AP42" s="96" t="str">
        <f aca="false">IF($B42=AP$2,"-",IF(COUNTIF(CORRIDA!$M:$M,$B42&amp;" d. "&amp;AP$2)=0,"",COUNTIF(CORRIDA!$M:$M,$B42&amp;" d. "&amp;AP$2)))</f>
        <v>-</v>
      </c>
      <c r="AQ42" s="96" t="str">
        <f aca="false">IF($B42=AQ$2,"-",IF(COUNTIF(CORRIDA!$M:$M,$B42&amp;" d. "&amp;AQ$2)=0,"",COUNTIF(CORRIDA!$M:$M,$B42&amp;" d. "&amp;AQ$2)))</f>
        <v/>
      </c>
      <c r="AR42" s="96" t="str">
        <f aca="false">IF($B42=AR$2,"-",IF(COUNTIF(CORRIDA!$M:$M,$B42&amp;" d. "&amp;AR$2)=0,"",COUNTIF(CORRIDA!$M:$M,$B42&amp;" d. "&amp;AR$2)))</f>
        <v/>
      </c>
      <c r="AS42" s="96" t="str">
        <f aca="false">IF($B42=AS$2,"-",IF(COUNTIF(CORRIDA!$M:$M,$B42&amp;" d. "&amp;AS$2)=0,"",COUNTIF(CORRIDA!$M:$M,$B42&amp;" d. "&amp;AS$2)))</f>
        <v/>
      </c>
      <c r="AT42" s="96" t="str">
        <f aca="false">IF($B42=AT$2,"-",IF(COUNTIF(CORRIDA!$M:$M,$B42&amp;" d. "&amp;AT$2)=0,"",COUNTIF(CORRIDA!$M:$M,$B42&amp;" d. "&amp;AT$2)))</f>
        <v/>
      </c>
      <c r="AU42" s="96" t="str">
        <f aca="false">IF($B42=AU$2,"-",IF(COUNTIF(CORRIDA!$M:$M,$B42&amp;" d. "&amp;AU$2)=0,"",COUNTIF(CORRIDA!$M:$M,$B42&amp;" d. "&amp;AU$2)))</f>
        <v/>
      </c>
      <c r="AV42" s="96" t="str">
        <f aca="false">IF($B42=AV$2,"-",IF(COUNTIF(CORRIDA!$M:$M,$B42&amp;" d. "&amp;AV$2)=0,"",COUNTIF(CORRIDA!$M:$M,$B42&amp;" d. "&amp;AV$2)))</f>
        <v/>
      </c>
      <c r="AW42" s="96" t="str">
        <f aca="false">IF($B42=AW$2,"-",IF(COUNTIF(CORRIDA!$M:$M,$B42&amp;" d. "&amp;AW$2)=0,"",COUNTIF(CORRIDA!$M:$M,$B42&amp;" d. "&amp;AW$2)))</f>
        <v/>
      </c>
      <c r="AX42" s="96" t="str">
        <f aca="false">IF($B42=AX$2,"-",IF(COUNTIF(CORRIDA!$M:$M,$B42&amp;" d. "&amp;AX$2)=0,"",COUNTIF(CORRIDA!$M:$M,$B42&amp;" d. "&amp;AX$2)))</f>
        <v/>
      </c>
      <c r="AY42" s="96" t="str">
        <f aca="false">IF($B42=AY$2,"-",IF(COUNTIF(CORRIDA!$M:$M,$B42&amp;" d. "&amp;AY$2)=0,"",COUNTIF(CORRIDA!$M:$M,$B42&amp;" d. "&amp;AY$2)))</f>
        <v/>
      </c>
      <c r="AZ42" s="96" t="str">
        <f aca="false">IF($B42=AZ$2,"-",IF(COUNTIF(CORRIDA!$M:$M,$B42&amp;" d. "&amp;AZ$2)=0,"",COUNTIF(CORRIDA!$M:$M,$B42&amp;" d. "&amp;AZ$2)))</f>
        <v/>
      </c>
      <c r="BA42" s="89" t="n">
        <f aca="false">SUM(C42:AZ42)</f>
        <v>0</v>
      </c>
      <c r="BE42" s="87" t="str">
        <f aca="false">B42</f>
        <v>Rogerio</v>
      </c>
      <c r="BF42" s="97" t="str">
        <f aca="false">IF($B42=BF$2,"-",IF(COUNTIF(CORRIDA!$M:$M,$B42&amp;" d. "&amp;BF$2)+COUNTIF(CORRIDA!$M:$M,BF$2&amp;" d. "&amp;$B42)=0,"",COUNTIF(CORRIDA!$M:$M,$B42&amp;" d. "&amp;BF$2)+COUNTIF(CORRIDA!$M:$M,BF$2&amp;" d. "&amp;$B42)))</f>
        <v/>
      </c>
      <c r="BG42" s="97" t="str">
        <f aca="false">IF($B42=BG$2,"-",IF(COUNTIF(CORRIDA!$M:$M,$B42&amp;" d. "&amp;BG$2)+COUNTIF(CORRIDA!$M:$M,BG$2&amp;" d. "&amp;$B42)=0,"",COUNTIF(CORRIDA!$M:$M,$B42&amp;" d. "&amp;BG$2)+COUNTIF(CORRIDA!$M:$M,BG$2&amp;" d. "&amp;$B42)))</f>
        <v/>
      </c>
      <c r="BH42" s="97" t="str">
        <f aca="false">IF($B42=BH$2,"-",IF(COUNTIF(CORRIDA!$M:$M,$B42&amp;" d. "&amp;BH$2)+COUNTIF(CORRIDA!$M:$M,BH$2&amp;" d. "&amp;$B42)=0,"",COUNTIF(CORRIDA!$M:$M,$B42&amp;" d. "&amp;BH$2)+COUNTIF(CORRIDA!$M:$M,BH$2&amp;" d. "&amp;$B42)))</f>
        <v/>
      </c>
      <c r="BI42" s="97" t="str">
        <f aca="false">IF($B42=BI$2,"-",IF(COUNTIF(CORRIDA!$M:$M,$B42&amp;" d. "&amp;BI$2)+COUNTIF(CORRIDA!$M:$M,BI$2&amp;" d. "&amp;$B42)=0,"",COUNTIF(CORRIDA!$M:$M,$B42&amp;" d. "&amp;BI$2)+COUNTIF(CORRIDA!$M:$M,BI$2&amp;" d. "&amp;$B42)))</f>
        <v/>
      </c>
      <c r="BJ42" s="97" t="str">
        <f aca="false">IF($B42=BJ$2,"-",IF(COUNTIF(CORRIDA!$M:$M,$B42&amp;" d. "&amp;BJ$2)+COUNTIF(CORRIDA!$M:$M,BJ$2&amp;" d. "&amp;$B42)=0,"",COUNTIF(CORRIDA!$M:$M,$B42&amp;" d. "&amp;BJ$2)+COUNTIF(CORRIDA!$M:$M,BJ$2&amp;" d. "&amp;$B42)))</f>
        <v/>
      </c>
      <c r="BK42" s="97" t="str">
        <f aca="false">IF($B42=BK$2,"-",IF(COUNTIF(CORRIDA!$M:$M,$B42&amp;" d. "&amp;BK$2)+COUNTIF(CORRIDA!$M:$M,BK$2&amp;" d. "&amp;$B42)=0,"",COUNTIF(CORRIDA!$M:$M,$B42&amp;" d. "&amp;BK$2)+COUNTIF(CORRIDA!$M:$M,BK$2&amp;" d. "&amp;$B42)))</f>
        <v/>
      </c>
      <c r="BL42" s="97" t="str">
        <f aca="false">IF($B42=BL$2,"-",IF(COUNTIF(CORRIDA!$M:$M,$B42&amp;" d. "&amp;BL$2)+COUNTIF(CORRIDA!$M:$M,BL$2&amp;" d. "&amp;$B42)=0,"",COUNTIF(CORRIDA!$M:$M,$B42&amp;" d. "&amp;BL$2)+COUNTIF(CORRIDA!$M:$M,BL$2&amp;" d. "&amp;$B42)))</f>
        <v/>
      </c>
      <c r="BM42" s="97" t="str">
        <f aca="false">IF($B42=BM$2,"-",IF(COUNTIF(CORRIDA!$M:$M,$B42&amp;" d. "&amp;BM$2)+COUNTIF(CORRIDA!$M:$M,BM$2&amp;" d. "&amp;$B42)=0,"",COUNTIF(CORRIDA!$M:$M,$B42&amp;" d. "&amp;BM$2)+COUNTIF(CORRIDA!$M:$M,BM$2&amp;" d. "&amp;$B42)))</f>
        <v/>
      </c>
      <c r="BN42" s="97" t="str">
        <f aca="false">IF($B42=BN$2,"-",IF(COUNTIF(CORRIDA!$M:$M,$B42&amp;" d. "&amp;BN$2)+COUNTIF(CORRIDA!$M:$M,BN$2&amp;" d. "&amp;$B42)=0,"",COUNTIF(CORRIDA!$M:$M,$B42&amp;" d. "&amp;BN$2)+COUNTIF(CORRIDA!$M:$M,BN$2&amp;" d. "&amp;$B42)))</f>
        <v/>
      </c>
      <c r="BO42" s="97" t="str">
        <f aca="false">IF($B42=BO$2,"-",IF(COUNTIF(CORRIDA!$M:$M,$B42&amp;" d. "&amp;BO$2)+COUNTIF(CORRIDA!$M:$M,BO$2&amp;" d. "&amp;$B42)=0,"",COUNTIF(CORRIDA!$M:$M,$B42&amp;" d. "&amp;BO$2)+COUNTIF(CORRIDA!$M:$M,BO$2&amp;" d. "&amp;$B42)))</f>
        <v/>
      </c>
      <c r="BP42" s="97" t="str">
        <f aca="false">IF($B42=BP$2,"-",IF(COUNTIF(CORRIDA!$M:$M,$B42&amp;" d. "&amp;BP$2)+COUNTIF(CORRIDA!$M:$M,BP$2&amp;" d. "&amp;$B42)=0,"",COUNTIF(CORRIDA!$M:$M,$B42&amp;" d. "&amp;BP$2)+COUNTIF(CORRIDA!$M:$M,BP$2&amp;" d. "&amp;$B42)))</f>
        <v/>
      </c>
      <c r="BQ42" s="97" t="str">
        <f aca="false">IF($B42=BQ$2,"-",IF(COUNTIF(CORRIDA!$M:$M,$B42&amp;" d. "&amp;BQ$2)+COUNTIF(CORRIDA!$M:$M,BQ$2&amp;" d. "&amp;$B42)=0,"",COUNTIF(CORRIDA!$M:$M,$B42&amp;" d. "&amp;BQ$2)+COUNTIF(CORRIDA!$M:$M,BQ$2&amp;" d. "&amp;$B42)))</f>
        <v/>
      </c>
      <c r="BR42" s="97" t="str">
        <f aca="false">IF($B42=BR$2,"-",IF(COUNTIF(CORRIDA!$M:$M,$B42&amp;" d. "&amp;BR$2)+COUNTIF(CORRIDA!$M:$M,BR$2&amp;" d. "&amp;$B42)=0,"",COUNTIF(CORRIDA!$M:$M,$B42&amp;" d. "&amp;BR$2)+COUNTIF(CORRIDA!$M:$M,BR$2&amp;" d. "&amp;$B42)))</f>
        <v/>
      </c>
      <c r="BS42" s="97" t="str">
        <f aca="false">IF($B42=BS$2,"-",IF(COUNTIF(CORRIDA!$M:$M,$B42&amp;" d. "&amp;BS$2)+COUNTIF(CORRIDA!$M:$M,BS$2&amp;" d. "&amp;$B42)=0,"",COUNTIF(CORRIDA!$M:$M,$B42&amp;" d. "&amp;BS$2)+COUNTIF(CORRIDA!$M:$M,BS$2&amp;" d. "&amp;$B42)))</f>
        <v/>
      </c>
      <c r="BT42" s="97" t="str">
        <f aca="false">IF($B42=BT$2,"-",IF(COUNTIF(CORRIDA!$M:$M,$B42&amp;" d. "&amp;BT$2)+COUNTIF(CORRIDA!$M:$M,BT$2&amp;" d. "&amp;$B42)=0,"",COUNTIF(CORRIDA!$M:$M,$B42&amp;" d. "&amp;BT$2)+COUNTIF(CORRIDA!$M:$M,BT$2&amp;" d. "&amp;$B42)))</f>
        <v/>
      </c>
      <c r="BU42" s="97" t="str">
        <f aca="false">IF($B42=BU$2,"-",IF(COUNTIF(CORRIDA!$M:$M,$B42&amp;" d. "&amp;BU$2)+COUNTIF(CORRIDA!$M:$M,BU$2&amp;" d. "&amp;$B42)=0,"",COUNTIF(CORRIDA!$M:$M,$B42&amp;" d. "&amp;BU$2)+COUNTIF(CORRIDA!$M:$M,BU$2&amp;" d. "&amp;$B42)))</f>
        <v/>
      </c>
      <c r="BV42" s="97" t="str">
        <f aca="false">IF($B42=BV$2,"-",IF(COUNTIF(CORRIDA!$M:$M,$B42&amp;" d. "&amp;BV$2)+COUNTIF(CORRIDA!$M:$M,BV$2&amp;" d. "&amp;$B42)=0,"",COUNTIF(CORRIDA!$M:$M,$B42&amp;" d. "&amp;BV$2)+COUNTIF(CORRIDA!$M:$M,BV$2&amp;" d. "&amp;$B42)))</f>
        <v/>
      </c>
      <c r="BW42" s="97" t="str">
        <f aca="false">IF($B42=BW$2,"-",IF(COUNTIF(CORRIDA!$M:$M,$B42&amp;" d. "&amp;BW$2)+COUNTIF(CORRIDA!$M:$M,BW$2&amp;" d. "&amp;$B42)=0,"",COUNTIF(CORRIDA!$M:$M,$B42&amp;" d. "&amp;BW$2)+COUNTIF(CORRIDA!$M:$M,BW$2&amp;" d. "&amp;$B42)))</f>
        <v/>
      </c>
      <c r="BX42" s="97" t="str">
        <f aca="false">IF($B42=BX$2,"-",IF(COUNTIF(CORRIDA!$M:$M,$B42&amp;" d. "&amp;BX$2)+COUNTIF(CORRIDA!$M:$M,BX$2&amp;" d. "&amp;$B42)=0,"",COUNTIF(CORRIDA!$M:$M,$B42&amp;" d. "&amp;BX$2)+COUNTIF(CORRIDA!$M:$M,BX$2&amp;" d. "&amp;$B42)))</f>
        <v/>
      </c>
      <c r="BY42" s="97" t="str">
        <f aca="false">IF($B42=BY$2,"-",IF(COUNTIF(CORRIDA!$M:$M,$B42&amp;" d. "&amp;BY$2)+COUNTIF(CORRIDA!$M:$M,BY$2&amp;" d. "&amp;$B42)=0,"",COUNTIF(CORRIDA!$M:$M,$B42&amp;" d. "&amp;BY$2)+COUNTIF(CORRIDA!$M:$M,BY$2&amp;" d. "&amp;$B42)))</f>
        <v/>
      </c>
      <c r="BZ42" s="97" t="str">
        <f aca="false">IF($B42=BZ$2,"-",IF(COUNTIF(CORRIDA!$M:$M,$B42&amp;" d. "&amp;BZ$2)+COUNTIF(CORRIDA!$M:$M,BZ$2&amp;" d. "&amp;$B42)=0,"",COUNTIF(CORRIDA!$M:$M,$B42&amp;" d. "&amp;BZ$2)+COUNTIF(CORRIDA!$M:$M,BZ$2&amp;" d. "&amp;$B42)))</f>
        <v/>
      </c>
      <c r="CA42" s="97" t="str">
        <f aca="false">IF($B42=CA$2,"-",IF(COUNTIF(CORRIDA!$M:$M,$B42&amp;" d. "&amp;CA$2)+COUNTIF(CORRIDA!$M:$M,CA$2&amp;" d. "&amp;$B42)=0,"",COUNTIF(CORRIDA!$M:$M,$B42&amp;" d. "&amp;CA$2)+COUNTIF(CORRIDA!$M:$M,CA$2&amp;" d. "&amp;$B42)))</f>
        <v/>
      </c>
      <c r="CB42" s="97" t="str">
        <f aca="false">IF($B42=CB$2,"-",IF(COUNTIF(CORRIDA!$M:$M,$B42&amp;" d. "&amp;CB$2)+COUNTIF(CORRIDA!$M:$M,CB$2&amp;" d. "&amp;$B42)=0,"",COUNTIF(CORRIDA!$M:$M,$B42&amp;" d. "&amp;CB$2)+COUNTIF(CORRIDA!$M:$M,CB$2&amp;" d. "&amp;$B42)))</f>
        <v/>
      </c>
      <c r="CC42" s="97" t="str">
        <f aca="false">IF($B42=CC$2,"-",IF(COUNTIF(CORRIDA!$M:$M,$B42&amp;" d. "&amp;CC$2)+COUNTIF(CORRIDA!$M:$M,CC$2&amp;" d. "&amp;$B42)=0,"",COUNTIF(CORRIDA!$M:$M,$B42&amp;" d. "&amp;CC$2)+COUNTIF(CORRIDA!$M:$M,CC$2&amp;" d. "&amp;$B42)))</f>
        <v/>
      </c>
      <c r="CD42" s="97" t="str">
        <f aca="false">IF($B42=CD$2,"-",IF(COUNTIF(CORRIDA!$M:$M,$B42&amp;" d. "&amp;CD$2)+COUNTIF(CORRIDA!$M:$M,CD$2&amp;" d. "&amp;$B42)=0,"",COUNTIF(CORRIDA!$M:$M,$B42&amp;" d. "&amp;CD$2)+COUNTIF(CORRIDA!$M:$M,CD$2&amp;" d. "&amp;$B42)))</f>
        <v/>
      </c>
      <c r="CE42" s="97" t="str">
        <f aca="false">IF($B42=CE$2,"-",IF(COUNTIF(CORRIDA!$M:$M,$B42&amp;" d. "&amp;CE$2)+COUNTIF(CORRIDA!$M:$M,CE$2&amp;" d. "&amp;$B42)=0,"",COUNTIF(CORRIDA!$M:$M,$B42&amp;" d. "&amp;CE$2)+COUNTIF(CORRIDA!$M:$M,CE$2&amp;" d. "&amp;$B42)))</f>
        <v/>
      </c>
      <c r="CF42" s="97" t="str">
        <f aca="false">IF($B42=CF$2,"-",IF(COUNTIF(CORRIDA!$M:$M,$B42&amp;" d. "&amp;CF$2)+COUNTIF(CORRIDA!$M:$M,CF$2&amp;" d. "&amp;$B42)=0,"",COUNTIF(CORRIDA!$M:$M,$B42&amp;" d. "&amp;CF$2)+COUNTIF(CORRIDA!$M:$M,CF$2&amp;" d. "&amp;$B42)))</f>
        <v/>
      </c>
      <c r="CG42" s="97" t="str">
        <f aca="false">IF($B42=CG$2,"-",IF(COUNTIF(CORRIDA!$M:$M,$B42&amp;" d. "&amp;CG$2)+COUNTIF(CORRIDA!$M:$M,CG$2&amp;" d. "&amp;$B42)=0,"",COUNTIF(CORRIDA!$M:$M,$B42&amp;" d. "&amp;CG$2)+COUNTIF(CORRIDA!$M:$M,CG$2&amp;" d. "&amp;$B42)))</f>
        <v/>
      </c>
      <c r="CH42" s="97" t="str">
        <f aca="false">IF($B42=CH$2,"-",IF(COUNTIF(CORRIDA!$M:$M,$B42&amp;" d. "&amp;CH$2)+COUNTIF(CORRIDA!$M:$M,CH$2&amp;" d. "&amp;$B42)=0,"",COUNTIF(CORRIDA!$M:$M,$B42&amp;" d. "&amp;CH$2)+COUNTIF(CORRIDA!$M:$M,CH$2&amp;" d. "&amp;$B42)))</f>
        <v/>
      </c>
      <c r="CI42" s="97" t="str">
        <f aca="false">IF($B42=CI$2,"-",IF(COUNTIF(CORRIDA!$M:$M,$B42&amp;" d. "&amp;CI$2)+COUNTIF(CORRIDA!$M:$M,CI$2&amp;" d. "&amp;$B42)=0,"",COUNTIF(CORRIDA!$M:$M,$B42&amp;" d. "&amp;CI$2)+COUNTIF(CORRIDA!$M:$M,CI$2&amp;" d. "&amp;$B42)))</f>
        <v/>
      </c>
      <c r="CJ42" s="97" t="str">
        <f aca="false">IF($B42=CJ$2,"-",IF(COUNTIF(CORRIDA!$M:$M,$B42&amp;" d. "&amp;CJ$2)+COUNTIF(CORRIDA!$M:$M,CJ$2&amp;" d. "&amp;$B42)=0,"",COUNTIF(CORRIDA!$M:$M,$B42&amp;" d. "&amp;CJ$2)+COUNTIF(CORRIDA!$M:$M,CJ$2&amp;" d. "&amp;$B42)))</f>
        <v/>
      </c>
      <c r="CK42" s="97" t="str">
        <f aca="false">IF($B42=CK$2,"-",IF(COUNTIF(CORRIDA!$M:$M,$B42&amp;" d. "&amp;CK$2)+COUNTIF(CORRIDA!$M:$M,CK$2&amp;" d. "&amp;$B42)=0,"",COUNTIF(CORRIDA!$M:$M,$B42&amp;" d. "&amp;CK$2)+COUNTIF(CORRIDA!$M:$M,CK$2&amp;" d. "&amp;$B42)))</f>
        <v/>
      </c>
      <c r="CL42" s="97" t="str">
        <f aca="false">IF($B42=CL$2,"-",IF(COUNTIF(CORRIDA!$M:$M,$B42&amp;" d. "&amp;CL$2)+COUNTIF(CORRIDA!$M:$M,CL$2&amp;" d. "&amp;$B42)=0,"",COUNTIF(CORRIDA!$M:$M,$B42&amp;" d. "&amp;CL$2)+COUNTIF(CORRIDA!$M:$M,CL$2&amp;" d. "&amp;$B42)))</f>
        <v/>
      </c>
      <c r="CM42" s="97" t="str">
        <f aca="false">IF($B42=CM$2,"-",IF(COUNTIF(CORRIDA!$M:$M,$B42&amp;" d. "&amp;CM$2)+COUNTIF(CORRIDA!$M:$M,CM$2&amp;" d. "&amp;$B42)=0,"",COUNTIF(CORRIDA!$M:$M,$B42&amp;" d. "&amp;CM$2)+COUNTIF(CORRIDA!$M:$M,CM$2&amp;" d. "&amp;$B42)))</f>
        <v/>
      </c>
      <c r="CN42" s="97" t="str">
        <f aca="false">IF($B42=CN$2,"-",IF(COUNTIF(CORRIDA!$M:$M,$B42&amp;" d. "&amp;CN$2)+COUNTIF(CORRIDA!$M:$M,CN$2&amp;" d. "&amp;$B42)=0,"",COUNTIF(CORRIDA!$M:$M,$B42&amp;" d. "&amp;CN$2)+COUNTIF(CORRIDA!$M:$M,CN$2&amp;" d. "&amp;$B42)))</f>
        <v/>
      </c>
      <c r="CO42" s="97" t="str">
        <f aca="false">IF($B42=CO$2,"-",IF(COUNTIF(CORRIDA!$M:$M,$B42&amp;" d. "&amp;CO$2)+COUNTIF(CORRIDA!$M:$M,CO$2&amp;" d. "&amp;$B42)=0,"",COUNTIF(CORRIDA!$M:$M,$B42&amp;" d. "&amp;CO$2)+COUNTIF(CORRIDA!$M:$M,CO$2&amp;" d. "&amp;$B42)))</f>
        <v/>
      </c>
      <c r="CP42" s="97" t="str">
        <f aca="false">IF($B42=CP$2,"-",IF(COUNTIF(CORRIDA!$M:$M,$B42&amp;" d. "&amp;CP$2)+COUNTIF(CORRIDA!$M:$M,CP$2&amp;" d. "&amp;$B42)=0,"",COUNTIF(CORRIDA!$M:$M,$B42&amp;" d. "&amp;CP$2)+COUNTIF(CORRIDA!$M:$M,CP$2&amp;" d. "&amp;$B42)))</f>
        <v/>
      </c>
      <c r="CQ42" s="97" t="str">
        <f aca="false">IF($B42=CQ$2,"-",IF(COUNTIF(CORRIDA!$M:$M,$B42&amp;" d. "&amp;CQ$2)+COUNTIF(CORRIDA!$M:$M,CQ$2&amp;" d. "&amp;$B42)=0,"",COUNTIF(CORRIDA!$M:$M,$B42&amp;" d. "&amp;CQ$2)+COUNTIF(CORRIDA!$M:$M,CQ$2&amp;" d. "&amp;$B42)))</f>
        <v/>
      </c>
      <c r="CR42" s="97" t="str">
        <f aca="false">IF($B42=CR$2,"-",IF(COUNTIF(CORRIDA!$M:$M,$B42&amp;" d. "&amp;CR$2)+COUNTIF(CORRIDA!$M:$M,CR$2&amp;" d. "&amp;$B42)=0,"",COUNTIF(CORRIDA!$M:$M,$B42&amp;" d. "&amp;CR$2)+COUNTIF(CORRIDA!$M:$M,CR$2&amp;" d. "&amp;$B42)))</f>
        <v/>
      </c>
      <c r="CS42" s="97" t="str">
        <f aca="false">IF($B42=CS$2,"-",IF(COUNTIF(CORRIDA!$M:$M,$B42&amp;" d. "&amp;CS$2)+COUNTIF(CORRIDA!$M:$M,CS$2&amp;" d. "&amp;$B42)=0,"",COUNTIF(CORRIDA!$M:$M,$B42&amp;" d. "&amp;CS$2)+COUNTIF(CORRIDA!$M:$M,CS$2&amp;" d. "&amp;$B42)))</f>
        <v>-</v>
      </c>
      <c r="CT42" s="97" t="str">
        <f aca="false">IF($B42=CT$2,"-",IF(COUNTIF(CORRIDA!$M:$M,$B42&amp;" d. "&amp;CT$2)+COUNTIF(CORRIDA!$M:$M,CT$2&amp;" d. "&amp;$B42)=0,"",COUNTIF(CORRIDA!$M:$M,$B42&amp;" d. "&amp;CT$2)+COUNTIF(CORRIDA!$M:$M,CT$2&amp;" d. "&amp;$B42)))</f>
        <v/>
      </c>
      <c r="CU42" s="97" t="str">
        <f aca="false">IF($B42=CU$2,"-",IF(COUNTIF(CORRIDA!$M:$M,$B42&amp;" d. "&amp;CU$2)+COUNTIF(CORRIDA!$M:$M,CU$2&amp;" d. "&amp;$B42)=0,"",COUNTIF(CORRIDA!$M:$M,$B42&amp;" d. "&amp;CU$2)+COUNTIF(CORRIDA!$M:$M,CU$2&amp;" d. "&amp;$B42)))</f>
        <v/>
      </c>
      <c r="CV42" s="97" t="str">
        <f aca="false">IF($B42=CV$2,"-",IF(COUNTIF(CORRIDA!$M:$M,$B42&amp;" d. "&amp;CV$2)+COUNTIF(CORRIDA!$M:$M,CV$2&amp;" d. "&amp;$B42)=0,"",COUNTIF(CORRIDA!$M:$M,$B42&amp;" d. "&amp;CV$2)+COUNTIF(CORRIDA!$M:$M,CV$2&amp;" d. "&amp;$B42)))</f>
        <v/>
      </c>
      <c r="CW42" s="97" t="str">
        <f aca="false">IF($B42=CW$2,"-",IF(COUNTIF(CORRIDA!$M:$M,$B42&amp;" d. "&amp;CW$2)+COUNTIF(CORRIDA!$M:$M,CW$2&amp;" d. "&amp;$B42)=0,"",COUNTIF(CORRIDA!$M:$M,$B42&amp;" d. "&amp;CW$2)+COUNTIF(CORRIDA!$M:$M,CW$2&amp;" d. "&amp;$B42)))</f>
        <v/>
      </c>
      <c r="CX42" s="97" t="str">
        <f aca="false">IF($B42=CX$2,"-",IF(COUNTIF(CORRIDA!$M:$M,$B42&amp;" d. "&amp;CX$2)+COUNTIF(CORRIDA!$M:$M,CX$2&amp;" d. "&amp;$B42)=0,"",COUNTIF(CORRIDA!$M:$M,$B42&amp;" d. "&amp;CX$2)+COUNTIF(CORRIDA!$M:$M,CX$2&amp;" d. "&amp;$B42)))</f>
        <v/>
      </c>
      <c r="CY42" s="97" t="str">
        <f aca="false">IF($B42=CY$2,"-",IF(COUNTIF(CORRIDA!$M:$M,$B42&amp;" d. "&amp;CY$2)+COUNTIF(CORRIDA!$M:$M,CY$2&amp;" d. "&amp;$B42)=0,"",COUNTIF(CORRIDA!$M:$M,$B42&amp;" d. "&amp;CY$2)+COUNTIF(CORRIDA!$M:$M,CY$2&amp;" d. "&amp;$B42)))</f>
        <v/>
      </c>
      <c r="CZ42" s="97" t="str">
        <f aca="false">IF($B42=CZ$2,"-",IF(COUNTIF(CORRIDA!$M:$M,$B42&amp;" d. "&amp;CZ$2)+COUNTIF(CORRIDA!$M:$M,CZ$2&amp;" d. "&amp;$B42)=0,"",COUNTIF(CORRIDA!$M:$M,$B42&amp;" d. "&amp;CZ$2)+COUNTIF(CORRIDA!$M:$M,CZ$2&amp;" d. "&amp;$B42)))</f>
        <v/>
      </c>
      <c r="DA42" s="97" t="str">
        <f aca="false">IF($B42=DA$2,"-",IF(COUNTIF(CORRIDA!$M:$M,$B42&amp;" d. "&amp;DA$2)+COUNTIF(CORRIDA!$M:$M,DA$2&amp;" d. "&amp;$B42)=0,"",COUNTIF(CORRIDA!$M:$M,$B42&amp;" d. "&amp;DA$2)+COUNTIF(CORRIDA!$M:$M,DA$2&amp;" d. "&amp;$B42)))</f>
        <v/>
      </c>
      <c r="DB42" s="97" t="str">
        <f aca="false">IF($B42=DB$2,"-",IF(COUNTIF(CORRIDA!$M:$M,$B42&amp;" d. "&amp;DB$2)+COUNTIF(CORRIDA!$M:$M,DB$2&amp;" d. "&amp;$B42)=0,"",COUNTIF(CORRIDA!$M:$M,$B42&amp;" d. "&amp;DB$2)+COUNTIF(CORRIDA!$M:$M,DB$2&amp;" d. "&amp;$B42)))</f>
        <v/>
      </c>
      <c r="DC42" s="97" t="str">
        <f aca="false">IF($B42=DC$2,"-",IF(COUNTIF(CORRIDA!$M:$M,$B42&amp;" d. "&amp;DC$2)+COUNTIF(CORRIDA!$M:$M,DC$2&amp;" d. "&amp;$B42)=0,"",COUNTIF(CORRIDA!$M:$M,$B42&amp;" d. "&amp;DC$2)+COUNTIF(CORRIDA!$M:$M,DC$2&amp;" d. "&amp;$B42)))</f>
        <v/>
      </c>
      <c r="DD42" s="89" t="n">
        <f aca="false">SUM(BF42:DC42)</f>
        <v>0</v>
      </c>
      <c r="DE42" s="91" t="n">
        <f aca="false">COUNTIF(BF42:DC42,"&gt;0")</f>
        <v>0</v>
      </c>
      <c r="DF42" s="92" t="n">
        <f aca="false">IF(COUNTIF(BF42:DC42,"&gt;0")&lt;10,0,QUOTIENT(COUNTIF(BF42:DC42,"&gt;0"),5)*50)</f>
        <v>0</v>
      </c>
      <c r="DG42" s="93"/>
      <c r="DH42" s="87" t="str">
        <f aca="false">BE42</f>
        <v>Rogerio</v>
      </c>
      <c r="DI42" s="97" t="n">
        <f aca="false">IF($B42=DI$2,0,IF(COUNTIF(CORRIDA!$M:$M,$B42&amp;" d. "&amp;DI$2)+COUNTIF(CORRIDA!$M:$M,DI$2&amp;" d. "&amp;$B42)=0,0,COUNTIF(CORRIDA!$M:$M,$B42&amp;" d. "&amp;DI$2)+COUNTIF(CORRIDA!$M:$M,DI$2&amp;" d. "&amp;$B42)))</f>
        <v>0</v>
      </c>
      <c r="DJ42" s="97" t="n">
        <f aca="false">IF($B42=DJ$2,0,IF(COUNTIF(CORRIDA!$M:$M,$B42&amp;" d. "&amp;DJ$2)+COUNTIF(CORRIDA!$M:$M,DJ$2&amp;" d. "&amp;$B42)=0,0,COUNTIF(CORRIDA!$M:$M,$B42&amp;" d. "&amp;DJ$2)+COUNTIF(CORRIDA!$M:$M,DJ$2&amp;" d. "&amp;$B42)))</f>
        <v>0</v>
      </c>
      <c r="DK42" s="97" t="n">
        <f aca="false">IF($B42=DK$2,0,IF(COUNTIF(CORRIDA!$M:$M,$B42&amp;" d. "&amp;DK$2)+COUNTIF(CORRIDA!$M:$M,DK$2&amp;" d. "&amp;$B42)=0,0,COUNTIF(CORRIDA!$M:$M,$B42&amp;" d. "&amp;DK$2)+COUNTIF(CORRIDA!$M:$M,DK$2&amp;" d. "&amp;$B42)))</f>
        <v>0</v>
      </c>
      <c r="DL42" s="97" t="n">
        <f aca="false">IF($B42=DL$2,0,IF(COUNTIF(CORRIDA!$M:$M,$B42&amp;" d. "&amp;DL$2)+COUNTIF(CORRIDA!$M:$M,DL$2&amp;" d. "&amp;$B42)=0,0,COUNTIF(CORRIDA!$M:$M,$B42&amp;" d. "&amp;DL$2)+COUNTIF(CORRIDA!$M:$M,DL$2&amp;" d. "&amp;$B42)))</f>
        <v>0</v>
      </c>
      <c r="DM42" s="97" t="n">
        <f aca="false">IF($B42=DM$2,0,IF(COUNTIF(CORRIDA!$M:$M,$B42&amp;" d. "&amp;DM$2)+COUNTIF(CORRIDA!$M:$M,DM$2&amp;" d. "&amp;$B42)=0,0,COUNTIF(CORRIDA!$M:$M,$B42&amp;" d. "&amp;DM$2)+COUNTIF(CORRIDA!$M:$M,DM$2&amp;" d. "&amp;$B42)))</f>
        <v>0</v>
      </c>
      <c r="DN42" s="97" t="n">
        <f aca="false">IF($B42=DN$2,0,IF(COUNTIF(CORRIDA!$M:$M,$B42&amp;" d. "&amp;DN$2)+COUNTIF(CORRIDA!$M:$M,DN$2&amp;" d. "&amp;$B42)=0,0,COUNTIF(CORRIDA!$M:$M,$B42&amp;" d. "&amp;DN$2)+COUNTIF(CORRIDA!$M:$M,DN$2&amp;" d. "&amp;$B42)))</f>
        <v>0</v>
      </c>
      <c r="DO42" s="97" t="n">
        <f aca="false">IF($B42=DO$2,0,IF(COUNTIF(CORRIDA!$M:$M,$B42&amp;" d. "&amp;DO$2)+COUNTIF(CORRIDA!$M:$M,DO$2&amp;" d. "&amp;$B42)=0,0,COUNTIF(CORRIDA!$M:$M,$B42&amp;" d. "&amp;DO$2)+COUNTIF(CORRIDA!$M:$M,DO$2&amp;" d. "&amp;$B42)))</f>
        <v>0</v>
      </c>
      <c r="DP42" s="97" t="n">
        <f aca="false">IF($B42=DP$2,0,IF(COUNTIF(CORRIDA!$M:$M,$B42&amp;" d. "&amp;DP$2)+COUNTIF(CORRIDA!$M:$M,DP$2&amp;" d. "&amp;$B42)=0,0,COUNTIF(CORRIDA!$M:$M,$B42&amp;" d. "&amp;DP$2)+COUNTIF(CORRIDA!$M:$M,DP$2&amp;" d. "&amp;$B42)))</f>
        <v>0</v>
      </c>
      <c r="DQ42" s="97" t="n">
        <f aca="false">IF($B42=DQ$2,0,IF(COUNTIF(CORRIDA!$M:$M,$B42&amp;" d. "&amp;DQ$2)+COUNTIF(CORRIDA!$M:$M,DQ$2&amp;" d. "&amp;$B42)=0,0,COUNTIF(CORRIDA!$M:$M,$B42&amp;" d. "&amp;DQ$2)+COUNTIF(CORRIDA!$M:$M,DQ$2&amp;" d. "&amp;$B42)))</f>
        <v>0</v>
      </c>
      <c r="DR42" s="97" t="n">
        <f aca="false">IF($B42=DR$2,0,IF(COUNTIF(CORRIDA!$M:$M,$B42&amp;" d. "&amp;DR$2)+COUNTIF(CORRIDA!$M:$M,DR$2&amp;" d. "&amp;$B42)=0,0,COUNTIF(CORRIDA!$M:$M,$B42&amp;" d. "&amp;DR$2)+COUNTIF(CORRIDA!$M:$M,DR$2&amp;" d. "&amp;$B42)))</f>
        <v>0</v>
      </c>
      <c r="DS42" s="97" t="n">
        <f aca="false">IF($B42=DS$2,0,IF(COUNTIF(CORRIDA!$M:$M,$B42&amp;" d. "&amp;DS$2)+COUNTIF(CORRIDA!$M:$M,DS$2&amp;" d. "&amp;$B42)=0,0,COUNTIF(CORRIDA!$M:$M,$B42&amp;" d. "&amp;DS$2)+COUNTIF(CORRIDA!$M:$M,DS$2&amp;" d. "&amp;$B42)))</f>
        <v>0</v>
      </c>
      <c r="DT42" s="97" t="n">
        <f aca="false">IF($B42=DT$2,0,IF(COUNTIF(CORRIDA!$M:$M,$B42&amp;" d. "&amp;DT$2)+COUNTIF(CORRIDA!$M:$M,DT$2&amp;" d. "&amp;$B42)=0,0,COUNTIF(CORRIDA!$M:$M,$B42&amp;" d. "&amp;DT$2)+COUNTIF(CORRIDA!$M:$M,DT$2&amp;" d. "&amp;$B42)))</f>
        <v>0</v>
      </c>
      <c r="DU42" s="97" t="n">
        <f aca="false">IF($B42=DU$2,0,IF(COUNTIF(CORRIDA!$M:$M,$B42&amp;" d. "&amp;DU$2)+COUNTIF(CORRIDA!$M:$M,DU$2&amp;" d. "&amp;$B42)=0,0,COUNTIF(CORRIDA!$M:$M,$B42&amp;" d. "&amp;DU$2)+COUNTIF(CORRIDA!$M:$M,DU$2&amp;" d. "&amp;$B42)))</f>
        <v>0</v>
      </c>
      <c r="DV42" s="97" t="n">
        <f aca="false">IF($B42=DV$2,0,IF(COUNTIF(CORRIDA!$M:$M,$B42&amp;" d. "&amp;DV$2)+COUNTIF(CORRIDA!$M:$M,DV$2&amp;" d. "&amp;$B42)=0,0,COUNTIF(CORRIDA!$M:$M,$B42&amp;" d. "&amp;DV$2)+COUNTIF(CORRIDA!$M:$M,DV$2&amp;" d. "&amp;$B42)))</f>
        <v>0</v>
      </c>
      <c r="DW42" s="97" t="n">
        <f aca="false">IF($B42=DW$2,0,IF(COUNTIF(CORRIDA!$M:$M,$B42&amp;" d. "&amp;DW$2)+COUNTIF(CORRIDA!$M:$M,DW$2&amp;" d. "&amp;$B42)=0,0,COUNTIF(CORRIDA!$M:$M,$B42&amp;" d. "&amp;DW$2)+COUNTIF(CORRIDA!$M:$M,DW$2&amp;" d. "&amp;$B42)))</f>
        <v>0</v>
      </c>
      <c r="DX42" s="97" t="n">
        <f aca="false">IF($B42=DX$2,0,IF(COUNTIF(CORRIDA!$M:$M,$B42&amp;" d. "&amp;DX$2)+COUNTIF(CORRIDA!$M:$M,DX$2&amp;" d. "&amp;$B42)=0,0,COUNTIF(CORRIDA!$M:$M,$B42&amp;" d. "&amp;DX$2)+COUNTIF(CORRIDA!$M:$M,DX$2&amp;" d. "&amp;$B42)))</f>
        <v>0</v>
      </c>
      <c r="DY42" s="97" t="n">
        <f aca="false">IF($B42=DY$2,0,IF(COUNTIF(CORRIDA!$M:$M,$B42&amp;" d. "&amp;DY$2)+COUNTIF(CORRIDA!$M:$M,DY$2&amp;" d. "&amp;$B42)=0,0,COUNTIF(CORRIDA!$M:$M,$B42&amp;" d. "&amp;DY$2)+COUNTIF(CORRIDA!$M:$M,DY$2&amp;" d. "&amp;$B42)))</f>
        <v>0</v>
      </c>
      <c r="DZ42" s="97" t="n">
        <f aca="false">IF($B42=DZ$2,0,IF(COUNTIF(CORRIDA!$M:$M,$B42&amp;" d. "&amp;DZ$2)+COUNTIF(CORRIDA!$M:$M,DZ$2&amp;" d. "&amp;$B42)=0,0,COUNTIF(CORRIDA!$M:$M,$B42&amp;" d. "&amp;DZ$2)+COUNTIF(CORRIDA!$M:$M,DZ$2&amp;" d. "&amp;$B42)))</f>
        <v>0</v>
      </c>
      <c r="EA42" s="97" t="n">
        <f aca="false">IF($B42=EA$2,0,IF(COUNTIF(CORRIDA!$M:$M,$B42&amp;" d. "&amp;EA$2)+COUNTIF(CORRIDA!$M:$M,EA$2&amp;" d. "&amp;$B42)=0,0,COUNTIF(CORRIDA!$M:$M,$B42&amp;" d. "&amp;EA$2)+COUNTIF(CORRIDA!$M:$M,EA$2&amp;" d. "&amp;$B42)))</f>
        <v>0</v>
      </c>
      <c r="EB42" s="97" t="n">
        <f aca="false">IF($B42=EB$2,0,IF(COUNTIF(CORRIDA!$M:$M,$B42&amp;" d. "&amp;EB$2)+COUNTIF(CORRIDA!$M:$M,EB$2&amp;" d. "&amp;$B42)=0,0,COUNTIF(CORRIDA!$M:$M,$B42&amp;" d. "&amp;EB$2)+COUNTIF(CORRIDA!$M:$M,EB$2&amp;" d. "&amp;$B42)))</f>
        <v>0</v>
      </c>
      <c r="EC42" s="97" t="n">
        <f aca="false">IF($B42=EC$2,0,IF(COUNTIF(CORRIDA!$M:$M,$B42&amp;" d. "&amp;EC$2)+COUNTIF(CORRIDA!$M:$M,EC$2&amp;" d. "&amp;$B42)=0,0,COUNTIF(CORRIDA!$M:$M,$B42&amp;" d. "&amp;EC$2)+COUNTIF(CORRIDA!$M:$M,EC$2&amp;" d. "&amp;$B42)))</f>
        <v>0</v>
      </c>
      <c r="ED42" s="97" t="n">
        <f aca="false">IF($B42=ED$2,0,IF(COUNTIF(CORRIDA!$M:$M,$B42&amp;" d. "&amp;ED$2)+COUNTIF(CORRIDA!$M:$M,ED$2&amp;" d. "&amp;$B42)=0,0,COUNTIF(CORRIDA!$M:$M,$B42&amp;" d. "&amp;ED$2)+COUNTIF(CORRIDA!$M:$M,ED$2&amp;" d. "&amp;$B42)))</f>
        <v>0</v>
      </c>
      <c r="EE42" s="97" t="n">
        <f aca="false">IF($B42=EE$2,0,IF(COUNTIF(CORRIDA!$M:$M,$B42&amp;" d. "&amp;EE$2)+COUNTIF(CORRIDA!$M:$M,EE$2&amp;" d. "&amp;$B42)=0,0,COUNTIF(CORRIDA!$M:$M,$B42&amp;" d. "&amp;EE$2)+COUNTIF(CORRIDA!$M:$M,EE$2&amp;" d. "&amp;$B42)))</f>
        <v>0</v>
      </c>
      <c r="EF42" s="97" t="n">
        <f aca="false">IF($B42=EF$2,0,IF(COUNTIF(CORRIDA!$M:$M,$B42&amp;" d. "&amp;EF$2)+COUNTIF(CORRIDA!$M:$M,EF$2&amp;" d. "&amp;$B42)=0,0,COUNTIF(CORRIDA!$M:$M,$B42&amp;" d. "&amp;EF$2)+COUNTIF(CORRIDA!$M:$M,EF$2&amp;" d. "&amp;$B42)))</f>
        <v>0</v>
      </c>
      <c r="EG42" s="97" t="n">
        <f aca="false">IF($B42=EG$2,0,IF(COUNTIF(CORRIDA!$M:$M,$B42&amp;" d. "&amp;EG$2)+COUNTIF(CORRIDA!$M:$M,EG$2&amp;" d. "&amp;$B42)=0,0,COUNTIF(CORRIDA!$M:$M,$B42&amp;" d. "&amp;EG$2)+COUNTIF(CORRIDA!$M:$M,EG$2&amp;" d. "&amp;$B42)))</f>
        <v>0</v>
      </c>
      <c r="EH42" s="97" t="n">
        <f aca="false">IF($B42=EH$2,0,IF(COUNTIF(CORRIDA!$M:$M,$B42&amp;" d. "&amp;EH$2)+COUNTIF(CORRIDA!$M:$M,EH$2&amp;" d. "&amp;$B42)=0,0,COUNTIF(CORRIDA!$M:$M,$B42&amp;" d. "&amp;EH$2)+COUNTIF(CORRIDA!$M:$M,EH$2&amp;" d. "&amp;$B42)))</f>
        <v>0</v>
      </c>
      <c r="EI42" s="97" t="n">
        <f aca="false">IF($B42=EI$2,0,IF(COUNTIF(CORRIDA!$M:$M,$B42&amp;" d. "&amp;EI$2)+COUNTIF(CORRIDA!$M:$M,EI$2&amp;" d. "&amp;$B42)=0,0,COUNTIF(CORRIDA!$M:$M,$B42&amp;" d. "&amp;EI$2)+COUNTIF(CORRIDA!$M:$M,EI$2&amp;" d. "&amp;$B42)))</f>
        <v>0</v>
      </c>
      <c r="EJ42" s="97" t="n">
        <f aca="false">IF($B42=EJ$2,0,IF(COUNTIF(CORRIDA!$M:$M,$B42&amp;" d. "&amp;EJ$2)+COUNTIF(CORRIDA!$M:$M,EJ$2&amp;" d. "&amp;$B42)=0,0,COUNTIF(CORRIDA!$M:$M,$B42&amp;" d. "&amp;EJ$2)+COUNTIF(CORRIDA!$M:$M,EJ$2&amp;" d. "&amp;$B42)))</f>
        <v>0</v>
      </c>
      <c r="EK42" s="97" t="n">
        <f aca="false">IF($B42=EK$2,0,IF(COUNTIF(CORRIDA!$M:$M,$B42&amp;" d. "&amp;EK$2)+COUNTIF(CORRIDA!$M:$M,EK$2&amp;" d. "&amp;$B42)=0,0,COUNTIF(CORRIDA!$M:$M,$B42&amp;" d. "&amp;EK$2)+COUNTIF(CORRIDA!$M:$M,EK$2&amp;" d. "&amp;$B42)))</f>
        <v>0</v>
      </c>
      <c r="EL42" s="97" t="n">
        <f aca="false">IF($B42=EL$2,0,IF(COUNTIF(CORRIDA!$M:$M,$B42&amp;" d. "&amp;EL$2)+COUNTIF(CORRIDA!$M:$M,EL$2&amp;" d. "&amp;$B42)=0,0,COUNTIF(CORRIDA!$M:$M,$B42&amp;" d. "&amp;EL$2)+COUNTIF(CORRIDA!$M:$M,EL$2&amp;" d. "&amp;$B42)))</f>
        <v>0</v>
      </c>
      <c r="EM42" s="97" t="n">
        <f aca="false">IF($B42=EM$2,0,IF(COUNTIF(CORRIDA!$M:$M,$B42&amp;" d. "&amp;EM$2)+COUNTIF(CORRIDA!$M:$M,EM$2&amp;" d. "&amp;$B42)=0,0,COUNTIF(CORRIDA!$M:$M,$B42&amp;" d. "&amp;EM$2)+COUNTIF(CORRIDA!$M:$M,EM$2&amp;" d. "&amp;$B42)))</f>
        <v>0</v>
      </c>
      <c r="EN42" s="97" t="n">
        <f aca="false">IF($B42=EN$2,0,IF(COUNTIF(CORRIDA!$M:$M,$B42&amp;" d. "&amp;EN$2)+COUNTIF(CORRIDA!$M:$M,EN$2&amp;" d. "&amp;$B42)=0,0,COUNTIF(CORRIDA!$M:$M,$B42&amp;" d. "&amp;EN$2)+COUNTIF(CORRIDA!$M:$M,EN$2&amp;" d. "&amp;$B42)))</f>
        <v>0</v>
      </c>
      <c r="EO42" s="97" t="n">
        <f aca="false">IF($B42=EO$2,0,IF(COUNTIF(CORRIDA!$M:$M,$B42&amp;" d. "&amp;EO$2)+COUNTIF(CORRIDA!$M:$M,EO$2&amp;" d. "&amp;$B42)=0,0,COUNTIF(CORRIDA!$M:$M,$B42&amp;" d. "&amp;EO$2)+COUNTIF(CORRIDA!$M:$M,EO$2&amp;" d. "&amp;$B42)))</f>
        <v>0</v>
      </c>
      <c r="EP42" s="97" t="n">
        <f aca="false">IF($B42=EP$2,0,IF(COUNTIF(CORRIDA!$M:$M,$B42&amp;" d. "&amp;EP$2)+COUNTIF(CORRIDA!$M:$M,EP$2&amp;" d. "&amp;$B42)=0,0,COUNTIF(CORRIDA!$M:$M,$B42&amp;" d. "&amp;EP$2)+COUNTIF(CORRIDA!$M:$M,EP$2&amp;" d. "&amp;$B42)))</f>
        <v>0</v>
      </c>
      <c r="EQ42" s="97" t="n">
        <f aca="false">IF($B42=EQ$2,0,IF(COUNTIF(CORRIDA!$M:$M,$B42&amp;" d. "&amp;EQ$2)+COUNTIF(CORRIDA!$M:$M,EQ$2&amp;" d. "&amp;$B42)=0,0,COUNTIF(CORRIDA!$M:$M,$B42&amp;" d. "&amp;EQ$2)+COUNTIF(CORRIDA!$M:$M,EQ$2&amp;" d. "&amp;$B42)))</f>
        <v>0</v>
      </c>
      <c r="ER42" s="97" t="n">
        <f aca="false">IF($B42=ER$2,0,IF(COUNTIF(CORRIDA!$M:$M,$B42&amp;" d. "&amp;ER$2)+COUNTIF(CORRIDA!$M:$M,ER$2&amp;" d. "&amp;$B42)=0,0,COUNTIF(CORRIDA!$M:$M,$B42&amp;" d. "&amp;ER$2)+COUNTIF(CORRIDA!$M:$M,ER$2&amp;" d. "&amp;$B42)))</f>
        <v>0</v>
      </c>
      <c r="ES42" s="97" t="n">
        <f aca="false">IF($B42=ES$2,0,IF(COUNTIF(CORRIDA!$M:$M,$B42&amp;" d. "&amp;ES$2)+COUNTIF(CORRIDA!$M:$M,ES$2&amp;" d. "&amp;$B42)=0,0,COUNTIF(CORRIDA!$M:$M,$B42&amp;" d. "&amp;ES$2)+COUNTIF(CORRIDA!$M:$M,ES$2&amp;" d. "&amp;$B42)))</f>
        <v>0</v>
      </c>
      <c r="ET42" s="97" t="n">
        <f aca="false">IF($B42=ET$2,0,IF(COUNTIF(CORRIDA!$M:$M,$B42&amp;" d. "&amp;ET$2)+COUNTIF(CORRIDA!$M:$M,ET$2&amp;" d. "&amp;$B42)=0,0,COUNTIF(CORRIDA!$M:$M,$B42&amp;" d. "&amp;ET$2)+COUNTIF(CORRIDA!$M:$M,ET$2&amp;" d. "&amp;$B42)))</f>
        <v>0</v>
      </c>
      <c r="EU42" s="97" t="n">
        <f aca="false">IF($B42=EU$2,0,IF(COUNTIF(CORRIDA!$M:$M,$B42&amp;" d. "&amp;EU$2)+COUNTIF(CORRIDA!$M:$M,EU$2&amp;" d. "&amp;$B42)=0,0,COUNTIF(CORRIDA!$M:$M,$B42&amp;" d. "&amp;EU$2)+COUNTIF(CORRIDA!$M:$M,EU$2&amp;" d. "&amp;$B42)))</f>
        <v>0</v>
      </c>
      <c r="EV42" s="97" t="n">
        <f aca="false">IF($B42=EV$2,0,IF(COUNTIF(CORRIDA!$M:$M,$B42&amp;" d. "&amp;EV$2)+COUNTIF(CORRIDA!$M:$M,EV$2&amp;" d. "&amp;$B42)=0,0,COUNTIF(CORRIDA!$M:$M,$B42&amp;" d. "&amp;EV$2)+COUNTIF(CORRIDA!$M:$M,EV$2&amp;" d. "&amp;$B42)))</f>
        <v>0</v>
      </c>
      <c r="EW42" s="97" t="n">
        <f aca="false">IF($B42=EW$2,0,IF(COUNTIF(CORRIDA!$M:$M,$B42&amp;" d. "&amp;EW$2)+COUNTIF(CORRIDA!$M:$M,EW$2&amp;" d. "&amp;$B42)=0,0,COUNTIF(CORRIDA!$M:$M,$B42&amp;" d. "&amp;EW$2)+COUNTIF(CORRIDA!$M:$M,EW$2&amp;" d. "&amp;$B42)))</f>
        <v>0</v>
      </c>
      <c r="EX42" s="97" t="n">
        <f aca="false">IF($B42=EX$2,0,IF(COUNTIF(CORRIDA!$M:$M,$B42&amp;" d. "&amp;EX$2)+COUNTIF(CORRIDA!$M:$M,EX$2&amp;" d. "&amp;$B42)=0,0,COUNTIF(CORRIDA!$M:$M,$B42&amp;" d. "&amp;EX$2)+COUNTIF(CORRIDA!$M:$M,EX$2&amp;" d. "&amp;$B42)))</f>
        <v>0</v>
      </c>
      <c r="EY42" s="97" t="n">
        <f aca="false">IF($B42=EY$2,0,IF(COUNTIF(CORRIDA!$M:$M,$B42&amp;" d. "&amp;EY$2)+COUNTIF(CORRIDA!$M:$M,EY$2&amp;" d. "&amp;$B42)=0,0,COUNTIF(CORRIDA!$M:$M,$B42&amp;" d. "&amp;EY$2)+COUNTIF(CORRIDA!$M:$M,EY$2&amp;" d. "&amp;$B42)))</f>
        <v>0</v>
      </c>
      <c r="EZ42" s="97" t="n">
        <f aca="false">IF($B42=EZ$2,0,IF(COUNTIF(CORRIDA!$M:$M,$B42&amp;" d. "&amp;EZ$2)+COUNTIF(CORRIDA!$M:$M,EZ$2&amp;" d. "&amp;$B42)=0,0,COUNTIF(CORRIDA!$M:$M,$B42&amp;" d. "&amp;EZ$2)+COUNTIF(CORRIDA!$M:$M,EZ$2&amp;" d. "&amp;$B42)))</f>
        <v>0</v>
      </c>
      <c r="FA42" s="97" t="n">
        <f aca="false">IF($B42=FA$2,0,IF(COUNTIF(CORRIDA!$M:$M,$B42&amp;" d. "&amp;FA$2)+COUNTIF(CORRIDA!$M:$M,FA$2&amp;" d. "&amp;$B42)=0,0,COUNTIF(CORRIDA!$M:$M,$B42&amp;" d. "&amp;FA$2)+COUNTIF(CORRIDA!$M:$M,FA$2&amp;" d. "&amp;$B42)))</f>
        <v>0</v>
      </c>
      <c r="FB42" s="97" t="n">
        <f aca="false">IF($B42=FB$2,0,IF(COUNTIF(CORRIDA!$M:$M,$B42&amp;" d. "&amp;FB$2)+COUNTIF(CORRIDA!$M:$M,FB$2&amp;" d. "&amp;$B42)=0,0,COUNTIF(CORRIDA!$M:$M,$B42&amp;" d. "&amp;FB$2)+COUNTIF(CORRIDA!$M:$M,FB$2&amp;" d. "&amp;$B42)))</f>
        <v>0</v>
      </c>
      <c r="FC42" s="97" t="n">
        <f aca="false">IF($B42=FC$2,0,IF(COUNTIF(CORRIDA!$M:$M,$B42&amp;" d. "&amp;FC$2)+COUNTIF(CORRIDA!$M:$M,FC$2&amp;" d. "&amp;$B42)=0,0,COUNTIF(CORRIDA!$M:$M,$B42&amp;" d. "&amp;FC$2)+COUNTIF(CORRIDA!$M:$M,FC$2&amp;" d. "&amp;$B42)))</f>
        <v>0</v>
      </c>
      <c r="FD42" s="97" t="n">
        <f aca="false">IF($B42=FD$2,0,IF(COUNTIF(CORRIDA!$M:$M,$B42&amp;" d. "&amp;FD$2)+COUNTIF(CORRIDA!$M:$M,FD$2&amp;" d. "&amp;$B42)=0,0,COUNTIF(CORRIDA!$M:$M,$B42&amp;" d. "&amp;FD$2)+COUNTIF(CORRIDA!$M:$M,FD$2&amp;" d. "&amp;$B42)))</f>
        <v>0</v>
      </c>
      <c r="FE42" s="97" t="n">
        <f aca="false">IF($B42=FE$2,0,IF(COUNTIF(CORRIDA!$M:$M,$B42&amp;" d. "&amp;FE$2)+COUNTIF(CORRIDA!$M:$M,FE$2&amp;" d. "&amp;$B42)=0,0,COUNTIF(CORRIDA!$M:$M,$B42&amp;" d. "&amp;FE$2)+COUNTIF(CORRIDA!$M:$M,FE$2&amp;" d. "&amp;$B42)))</f>
        <v>0</v>
      </c>
      <c r="FF42" s="97" t="n">
        <f aca="false">IF($B42=FF$2,0,IF(COUNTIF(CORRIDA!$M:$M,$B42&amp;" d. "&amp;FF$2)+COUNTIF(CORRIDA!$M:$M,FF$2&amp;" d. "&amp;$B42)=0,0,COUNTIF(CORRIDA!$M:$M,$B42&amp;" d. "&amp;FF$2)+COUNTIF(CORRIDA!$M:$M,FF$2&amp;" d. "&amp;$B42)))</f>
        <v>0</v>
      </c>
      <c r="FG42" s="89" t="n">
        <f aca="false">SUM(DI42:EW42)</f>
        <v>0</v>
      </c>
      <c r="FH42" s="94"/>
      <c r="FI42" s="87" t="str">
        <f aca="false">BE42</f>
        <v>Rogerio</v>
      </c>
      <c r="FJ42" s="95" t="n">
        <f aca="false">COUNTIF(BF42:DC42,"&gt;0")</f>
        <v>0</v>
      </c>
      <c r="FK42" s="95" t="e">
        <f aca="false">AVERAGE(BF42:DC42)</f>
        <v>#DIV/0!</v>
      </c>
      <c r="FL42" s="95" t="e">
        <f aca="false">_xlfn.STDEV.P(BF42:DC42)</f>
        <v>#DIV/0!</v>
      </c>
    </row>
    <row r="43" customFormat="false" ht="12.75" hidden="false" customHeight="false" outlineLevel="0" collapsed="false">
      <c r="B43" s="87" t="str">
        <f aca="false">INTRO!B43</f>
        <v>Salgado</v>
      </c>
      <c r="C43" s="88" t="str">
        <f aca="false">IF($B43=C$2,"-",IF(COUNTIF(CORRIDA!$M:$M,$B43&amp;" d. "&amp;C$2)=0,"",COUNTIF(CORRIDA!$M:$M,$B43&amp;" d. "&amp;C$2)))</f>
        <v/>
      </c>
      <c r="D43" s="88" t="str">
        <f aca="false">IF($B43=D$2,"-",IF(COUNTIF(CORRIDA!$M:$M,$B43&amp;" d. "&amp;D$2)=0,"",COUNTIF(CORRIDA!$M:$M,$B43&amp;" d. "&amp;D$2)))</f>
        <v/>
      </c>
      <c r="E43" s="88" t="str">
        <f aca="false">IF($B43=E$2,"-",IF(COUNTIF(CORRIDA!$M:$M,$B43&amp;" d. "&amp;E$2)=0,"",COUNTIF(CORRIDA!$M:$M,$B43&amp;" d. "&amp;E$2)))</f>
        <v/>
      </c>
      <c r="F43" s="88" t="str">
        <f aca="false">IF($B43=F$2,"-",IF(COUNTIF(CORRIDA!$M:$M,$B43&amp;" d. "&amp;F$2)=0,"",COUNTIF(CORRIDA!$M:$M,$B43&amp;" d. "&amp;F$2)))</f>
        <v/>
      </c>
      <c r="G43" s="88" t="str">
        <f aca="false">IF($B43=G$2,"-",IF(COUNTIF(CORRIDA!$M:$M,$B43&amp;" d. "&amp;G$2)=0,"",COUNTIF(CORRIDA!$M:$M,$B43&amp;" d. "&amp;G$2)))</f>
        <v/>
      </c>
      <c r="H43" s="88" t="str">
        <f aca="false">IF($B43=H$2,"-",IF(COUNTIF(CORRIDA!$M:$M,$B43&amp;" d. "&amp;H$2)=0,"",COUNTIF(CORRIDA!$M:$M,$B43&amp;" d. "&amp;H$2)))</f>
        <v/>
      </c>
      <c r="I43" s="88" t="str">
        <f aca="false">IF($B43=I$2,"-",IF(COUNTIF(CORRIDA!$M:$M,$B43&amp;" d. "&amp;I$2)=0,"",COUNTIF(CORRIDA!$M:$M,$B43&amp;" d. "&amp;I$2)))</f>
        <v/>
      </c>
      <c r="J43" s="88" t="str">
        <f aca="false">IF($B43=J$2,"-",IF(COUNTIF(CORRIDA!$M:$M,$B43&amp;" d. "&amp;J$2)=0,"",COUNTIF(CORRIDA!$M:$M,$B43&amp;" d. "&amp;J$2)))</f>
        <v/>
      </c>
      <c r="K43" s="88" t="str">
        <f aca="false">IF($B43=K$2,"-",IF(COUNTIF(CORRIDA!$M:$M,$B43&amp;" d. "&amp;K$2)=0,"",COUNTIF(CORRIDA!$M:$M,$B43&amp;" d. "&amp;K$2)))</f>
        <v/>
      </c>
      <c r="L43" s="88" t="str">
        <f aca="false">IF($B43=L$2,"-",IF(COUNTIF(CORRIDA!$M:$M,$B43&amp;" d. "&amp;L$2)=0,"",COUNTIF(CORRIDA!$M:$M,$B43&amp;" d. "&amp;L$2)))</f>
        <v/>
      </c>
      <c r="M43" s="88" t="str">
        <f aca="false">IF($B43=M$2,"-",IF(COUNTIF(CORRIDA!$M:$M,$B43&amp;" d. "&amp;M$2)=0,"",COUNTIF(CORRIDA!$M:$M,$B43&amp;" d. "&amp;M$2)))</f>
        <v/>
      </c>
      <c r="N43" s="88" t="str">
        <f aca="false">IF($B43=N$2,"-",IF(COUNTIF(CORRIDA!$M:$M,$B43&amp;" d. "&amp;N$2)=0,"",COUNTIF(CORRIDA!$M:$M,$B43&amp;" d. "&amp;N$2)))</f>
        <v/>
      </c>
      <c r="O43" s="88" t="str">
        <f aca="false">IF($B43=O$2,"-",IF(COUNTIF(CORRIDA!$M:$M,$B43&amp;" d. "&amp;O$2)=0,"",COUNTIF(CORRIDA!$M:$M,$B43&amp;" d. "&amp;O$2)))</f>
        <v/>
      </c>
      <c r="P43" s="88" t="str">
        <f aca="false">IF($B43=P$2,"-",IF(COUNTIF(CORRIDA!$M:$M,$B43&amp;" d. "&amp;P$2)=0,"",COUNTIF(CORRIDA!$M:$M,$B43&amp;" d. "&amp;P$2)))</f>
        <v/>
      </c>
      <c r="Q43" s="88" t="str">
        <f aca="false">IF($B43=Q$2,"-",IF(COUNTIF(CORRIDA!$M:$M,$B43&amp;" d. "&amp;Q$2)=0,"",COUNTIF(CORRIDA!$M:$M,$B43&amp;" d. "&amp;Q$2)))</f>
        <v/>
      </c>
      <c r="R43" s="88" t="str">
        <f aca="false">IF($B43=R$2,"-",IF(COUNTIF(CORRIDA!$M:$M,$B43&amp;" d. "&amp;R$2)=0,"",COUNTIF(CORRIDA!$M:$M,$B43&amp;" d. "&amp;R$2)))</f>
        <v/>
      </c>
      <c r="S43" s="88" t="str">
        <f aca="false">IF($B43=S$2,"-",IF(COUNTIF(CORRIDA!$M:$M,$B43&amp;" d. "&amp;S$2)=0,"",COUNTIF(CORRIDA!$M:$M,$B43&amp;" d. "&amp;S$2)))</f>
        <v/>
      </c>
      <c r="T43" s="88" t="str">
        <f aca="false">IF($B43=T$2,"-",IF(COUNTIF(CORRIDA!$M:$M,$B43&amp;" d. "&amp;T$2)=0,"",COUNTIF(CORRIDA!$M:$M,$B43&amp;" d. "&amp;T$2)))</f>
        <v/>
      </c>
      <c r="U43" s="88" t="str">
        <f aca="false">IF($B43=U$2,"-",IF(COUNTIF(CORRIDA!$M:$M,$B43&amp;" d. "&amp;U$2)=0,"",COUNTIF(CORRIDA!$M:$M,$B43&amp;" d. "&amp;U$2)))</f>
        <v/>
      </c>
      <c r="V43" s="88" t="str">
        <f aca="false">IF($B43=V$2,"-",IF(COUNTIF(CORRIDA!$M:$M,$B43&amp;" d. "&amp;V$2)=0,"",COUNTIF(CORRIDA!$M:$M,$B43&amp;" d. "&amp;V$2)))</f>
        <v/>
      </c>
      <c r="W43" s="88" t="str">
        <f aca="false">IF($B43=W$2,"-",IF(COUNTIF(CORRIDA!$M:$M,$B43&amp;" d. "&amp;W$2)=0,"",COUNTIF(CORRIDA!$M:$M,$B43&amp;" d. "&amp;W$2)))</f>
        <v/>
      </c>
      <c r="X43" s="88" t="str">
        <f aca="false">IF($B43=X$2,"-",IF(COUNTIF(CORRIDA!$M:$M,$B43&amp;" d. "&amp;X$2)=0,"",COUNTIF(CORRIDA!$M:$M,$B43&amp;" d. "&amp;X$2)))</f>
        <v/>
      </c>
      <c r="Y43" s="88" t="n">
        <f aca="false">IF($B43=Y$2,"-",IF(COUNTIF(CORRIDA!$M:$M,$B43&amp;" d. "&amp;Y$2)=0,"",COUNTIF(CORRIDA!$M:$M,$B43&amp;" d. "&amp;Y$2)))</f>
        <v>1</v>
      </c>
      <c r="Z43" s="88" t="str">
        <f aca="false">IF($B43=Z$2,"-",IF(COUNTIF(CORRIDA!$M:$M,$B43&amp;" d. "&amp;Z$2)=0,"",COUNTIF(CORRIDA!$M:$M,$B43&amp;" d. "&amp;Z$2)))</f>
        <v/>
      </c>
      <c r="AA43" s="88" t="str">
        <f aca="false">IF($B43=AA$2,"-",IF(COUNTIF(CORRIDA!$M:$M,$B43&amp;" d. "&amp;AA$2)=0,"",COUNTIF(CORRIDA!$M:$M,$B43&amp;" d. "&amp;AA$2)))</f>
        <v/>
      </c>
      <c r="AB43" s="88" t="str">
        <f aca="false">IF($B43=AB$2,"-",IF(COUNTIF(CORRIDA!$M:$M,$B43&amp;" d. "&amp;AB$2)=0,"",COUNTIF(CORRIDA!$M:$M,$B43&amp;" d. "&amp;AB$2)))</f>
        <v/>
      </c>
      <c r="AC43" s="88" t="str">
        <f aca="false">IF($B43=AC$2,"-",IF(COUNTIF(CORRIDA!$M:$M,$B43&amp;" d. "&amp;AC$2)=0,"",COUNTIF(CORRIDA!$M:$M,$B43&amp;" d. "&amp;AC$2)))</f>
        <v/>
      </c>
      <c r="AD43" s="88" t="str">
        <f aca="false">IF($B43=AD$2,"-",IF(COUNTIF(CORRIDA!$M:$M,$B43&amp;" d. "&amp;AD$2)=0,"",COUNTIF(CORRIDA!$M:$M,$B43&amp;" d. "&amp;AD$2)))</f>
        <v/>
      </c>
      <c r="AE43" s="88" t="str">
        <f aca="false">IF($B43=AE$2,"-",IF(COUNTIF(CORRIDA!$M:$M,$B43&amp;" d. "&amp;AE$2)=0,"",COUNTIF(CORRIDA!$M:$M,$B43&amp;" d. "&amp;AE$2)))</f>
        <v/>
      </c>
      <c r="AF43" s="88" t="str">
        <f aca="false">IF($B43=AF$2,"-",IF(COUNTIF(CORRIDA!$M:$M,$B43&amp;" d. "&amp;AF$2)=0,"",COUNTIF(CORRIDA!$M:$M,$B43&amp;" d. "&amp;AF$2)))</f>
        <v/>
      </c>
      <c r="AG43" s="88" t="str">
        <f aca="false">IF($B43=AG$2,"-",IF(COUNTIF(CORRIDA!$M:$M,$B43&amp;" d. "&amp;AG$2)=0,"",COUNTIF(CORRIDA!$M:$M,$B43&amp;" d. "&amp;AG$2)))</f>
        <v/>
      </c>
      <c r="AH43" s="88" t="str">
        <f aca="false">IF($B43=AH$2,"-",IF(COUNTIF(CORRIDA!$M:$M,$B43&amp;" d. "&amp;AH$2)=0,"",COUNTIF(CORRIDA!$M:$M,$B43&amp;" d. "&amp;AH$2)))</f>
        <v/>
      </c>
      <c r="AI43" s="88" t="str">
        <f aca="false">IF($B43=AI$2,"-",IF(COUNTIF(CORRIDA!$M:$M,$B43&amp;" d. "&amp;AI$2)=0,"",COUNTIF(CORRIDA!$M:$M,$B43&amp;" d. "&amp;AI$2)))</f>
        <v/>
      </c>
      <c r="AJ43" s="88" t="str">
        <f aca="false">IF($B43=AJ$2,"-",IF(COUNTIF(CORRIDA!$M:$M,$B43&amp;" d. "&amp;AJ$2)=0,"",COUNTIF(CORRIDA!$M:$M,$B43&amp;" d. "&amp;AJ$2)))</f>
        <v/>
      </c>
      <c r="AK43" s="88" t="str">
        <f aca="false">IF($B43=AK$2,"-",IF(COUNTIF(CORRIDA!$M:$M,$B43&amp;" d. "&amp;AK$2)=0,"",COUNTIF(CORRIDA!$M:$M,$B43&amp;" d. "&amp;AK$2)))</f>
        <v/>
      </c>
      <c r="AL43" s="88" t="str">
        <f aca="false">IF($B43=AL$2,"-",IF(COUNTIF(CORRIDA!$M:$M,$B43&amp;" d. "&amp;AL$2)=0,"",COUNTIF(CORRIDA!$M:$M,$B43&amp;" d. "&amp;AL$2)))</f>
        <v/>
      </c>
      <c r="AM43" s="88" t="str">
        <f aca="false">IF($B43=AM$2,"-",IF(COUNTIF(CORRIDA!$M:$M,$B43&amp;" d. "&amp;AM$2)=0,"",COUNTIF(CORRIDA!$M:$M,$B43&amp;" d. "&amp;AM$2)))</f>
        <v/>
      </c>
      <c r="AN43" s="88" t="str">
        <f aca="false">IF($B43=AN$2,"-",IF(COUNTIF(CORRIDA!$M:$M,$B43&amp;" d. "&amp;AN$2)=0,"",COUNTIF(CORRIDA!$M:$M,$B43&amp;" d. "&amp;AN$2)))</f>
        <v/>
      </c>
      <c r="AO43" s="88" t="str">
        <f aca="false">IF($B43=AO$2,"-",IF(COUNTIF(CORRIDA!$M:$M,$B43&amp;" d. "&amp;AO$2)=0,"",COUNTIF(CORRIDA!$M:$M,$B43&amp;" d. "&amp;AO$2)))</f>
        <v/>
      </c>
      <c r="AP43" s="88" t="str">
        <f aca="false">IF($B43=AP$2,"-",IF(COUNTIF(CORRIDA!$M:$M,$B43&amp;" d. "&amp;AP$2)=0,"",COUNTIF(CORRIDA!$M:$M,$B43&amp;" d. "&amp;AP$2)))</f>
        <v/>
      </c>
      <c r="AQ43" s="88" t="str">
        <f aca="false">IF($B43=AQ$2,"-",IF(COUNTIF(CORRIDA!$M:$M,$B43&amp;" d. "&amp;AQ$2)=0,"",COUNTIF(CORRIDA!$M:$M,$B43&amp;" d. "&amp;AQ$2)))</f>
        <v>-</v>
      </c>
      <c r="AR43" s="88" t="str">
        <f aca="false">IF($B43=AR$2,"-",IF(COUNTIF(CORRIDA!$M:$M,$B43&amp;" d. "&amp;AR$2)=0,"",COUNTIF(CORRIDA!$M:$M,$B43&amp;" d. "&amp;AR$2)))</f>
        <v/>
      </c>
      <c r="AS43" s="88" t="str">
        <f aca="false">IF($B43=AS$2,"-",IF(COUNTIF(CORRIDA!$M:$M,$B43&amp;" d. "&amp;AS$2)=0,"",COUNTIF(CORRIDA!$M:$M,$B43&amp;" d. "&amp;AS$2)))</f>
        <v/>
      </c>
      <c r="AT43" s="88" t="str">
        <f aca="false">IF($B43=AT$2,"-",IF(COUNTIF(CORRIDA!$M:$M,$B43&amp;" d. "&amp;AT$2)=0,"",COUNTIF(CORRIDA!$M:$M,$B43&amp;" d. "&amp;AT$2)))</f>
        <v/>
      </c>
      <c r="AU43" s="88" t="str">
        <f aca="false">IF($B43=AU$2,"-",IF(COUNTIF(CORRIDA!$M:$M,$B43&amp;" d. "&amp;AU$2)=0,"",COUNTIF(CORRIDA!$M:$M,$B43&amp;" d. "&amp;AU$2)))</f>
        <v/>
      </c>
      <c r="AV43" s="88" t="str">
        <f aca="false">IF($B43=AV$2,"-",IF(COUNTIF(CORRIDA!$M:$M,$B43&amp;" d. "&amp;AV$2)=0,"",COUNTIF(CORRIDA!$M:$M,$B43&amp;" d. "&amp;AV$2)))</f>
        <v/>
      </c>
      <c r="AW43" s="88" t="str">
        <f aca="false">IF($B43=AW$2,"-",IF(COUNTIF(CORRIDA!$M:$M,$B43&amp;" d. "&amp;AW$2)=0,"",COUNTIF(CORRIDA!$M:$M,$B43&amp;" d. "&amp;AW$2)))</f>
        <v/>
      </c>
      <c r="AX43" s="88" t="str">
        <f aca="false">IF($B43=AX$2,"-",IF(COUNTIF(CORRIDA!$M:$M,$B43&amp;" d. "&amp;AX$2)=0,"",COUNTIF(CORRIDA!$M:$M,$B43&amp;" d. "&amp;AX$2)))</f>
        <v/>
      </c>
      <c r="AY43" s="88" t="str">
        <f aca="false">IF($B43=AY$2,"-",IF(COUNTIF(CORRIDA!$M:$M,$B43&amp;" d. "&amp;AY$2)=0,"",COUNTIF(CORRIDA!$M:$M,$B43&amp;" d. "&amp;AY$2)))</f>
        <v/>
      </c>
      <c r="AZ43" s="88" t="str">
        <f aca="false">IF($B43=AZ$2,"-",IF(COUNTIF(CORRIDA!$M:$M,$B43&amp;" d. "&amp;AZ$2)=0,"",COUNTIF(CORRIDA!$M:$M,$B43&amp;" d. "&amp;AZ$2)))</f>
        <v/>
      </c>
      <c r="BA43" s="89" t="n">
        <f aca="false">SUM(C43:AZ43)</f>
        <v>1</v>
      </c>
      <c r="BE43" s="87" t="str">
        <f aca="false">B43</f>
        <v>Salgado</v>
      </c>
      <c r="BF43" s="90" t="str">
        <f aca="false">IF($B43=BF$2,"-",IF(COUNTIF(CORRIDA!$M:$M,$B43&amp;" d. "&amp;BF$2)+COUNTIF(CORRIDA!$M:$M,BF$2&amp;" d. "&amp;$B43)=0,"",COUNTIF(CORRIDA!$M:$M,$B43&amp;" d. "&amp;BF$2)+COUNTIF(CORRIDA!$M:$M,BF$2&amp;" d. "&amp;$B43)))</f>
        <v/>
      </c>
      <c r="BG43" s="90" t="str">
        <f aca="false">IF($B43=BG$2,"-",IF(COUNTIF(CORRIDA!$M:$M,$B43&amp;" d. "&amp;BG$2)+COUNTIF(CORRIDA!$M:$M,BG$2&amp;" d. "&amp;$B43)=0,"",COUNTIF(CORRIDA!$M:$M,$B43&amp;" d. "&amp;BG$2)+COUNTIF(CORRIDA!$M:$M,BG$2&amp;" d. "&amp;$B43)))</f>
        <v/>
      </c>
      <c r="BH43" s="90" t="str">
        <f aca="false">IF($B43=BH$2,"-",IF(COUNTIF(CORRIDA!$M:$M,$B43&amp;" d. "&amp;BH$2)+COUNTIF(CORRIDA!$M:$M,BH$2&amp;" d. "&amp;$B43)=0,"",COUNTIF(CORRIDA!$M:$M,$B43&amp;" d. "&amp;BH$2)+COUNTIF(CORRIDA!$M:$M,BH$2&amp;" d. "&amp;$B43)))</f>
        <v/>
      </c>
      <c r="BI43" s="90" t="str">
        <f aca="false">IF($B43=BI$2,"-",IF(COUNTIF(CORRIDA!$M:$M,$B43&amp;" d. "&amp;BI$2)+COUNTIF(CORRIDA!$M:$M,BI$2&amp;" d. "&amp;$B43)=0,"",COUNTIF(CORRIDA!$M:$M,$B43&amp;" d. "&amp;BI$2)+COUNTIF(CORRIDA!$M:$M,BI$2&amp;" d. "&amp;$B43)))</f>
        <v/>
      </c>
      <c r="BJ43" s="90" t="str">
        <f aca="false">IF($B43=BJ$2,"-",IF(COUNTIF(CORRIDA!$M:$M,$B43&amp;" d. "&amp;BJ$2)+COUNTIF(CORRIDA!$M:$M,BJ$2&amp;" d. "&amp;$B43)=0,"",COUNTIF(CORRIDA!$M:$M,$B43&amp;" d. "&amp;BJ$2)+COUNTIF(CORRIDA!$M:$M,BJ$2&amp;" d. "&amp;$B43)))</f>
        <v/>
      </c>
      <c r="BK43" s="90" t="str">
        <f aca="false">IF($B43=BK$2,"-",IF(COUNTIF(CORRIDA!$M:$M,$B43&amp;" d. "&amp;BK$2)+COUNTIF(CORRIDA!$M:$M,BK$2&amp;" d. "&amp;$B43)=0,"",COUNTIF(CORRIDA!$M:$M,$B43&amp;" d. "&amp;BK$2)+COUNTIF(CORRIDA!$M:$M,BK$2&amp;" d. "&amp;$B43)))</f>
        <v/>
      </c>
      <c r="BL43" s="90" t="str">
        <f aca="false">IF($B43=BL$2,"-",IF(COUNTIF(CORRIDA!$M:$M,$B43&amp;" d. "&amp;BL$2)+COUNTIF(CORRIDA!$M:$M,BL$2&amp;" d. "&amp;$B43)=0,"",COUNTIF(CORRIDA!$M:$M,$B43&amp;" d. "&amp;BL$2)+COUNTIF(CORRIDA!$M:$M,BL$2&amp;" d. "&amp;$B43)))</f>
        <v/>
      </c>
      <c r="BM43" s="90" t="str">
        <f aca="false">IF($B43=BM$2,"-",IF(COUNTIF(CORRIDA!$M:$M,$B43&amp;" d. "&amp;BM$2)+COUNTIF(CORRIDA!$M:$M,BM$2&amp;" d. "&amp;$B43)=0,"",COUNTIF(CORRIDA!$M:$M,$B43&amp;" d. "&amp;BM$2)+COUNTIF(CORRIDA!$M:$M,BM$2&amp;" d. "&amp;$B43)))</f>
        <v/>
      </c>
      <c r="BN43" s="90" t="str">
        <f aca="false">IF($B43=BN$2,"-",IF(COUNTIF(CORRIDA!$M:$M,$B43&amp;" d. "&amp;BN$2)+COUNTIF(CORRIDA!$M:$M,BN$2&amp;" d. "&amp;$B43)=0,"",COUNTIF(CORRIDA!$M:$M,$B43&amp;" d. "&amp;BN$2)+COUNTIF(CORRIDA!$M:$M,BN$2&amp;" d. "&amp;$B43)))</f>
        <v/>
      </c>
      <c r="BO43" s="90" t="n">
        <f aca="false">IF($B43=BO$2,"-",IF(COUNTIF(CORRIDA!$M:$M,$B43&amp;" d. "&amp;BO$2)+COUNTIF(CORRIDA!$M:$M,BO$2&amp;" d. "&amp;$B43)=0,"",COUNTIF(CORRIDA!$M:$M,$B43&amp;" d. "&amp;BO$2)+COUNTIF(CORRIDA!$M:$M,BO$2&amp;" d. "&amp;$B43)))</f>
        <v>1</v>
      </c>
      <c r="BP43" s="90" t="str">
        <f aca="false">IF($B43=BP$2,"-",IF(COUNTIF(CORRIDA!$M:$M,$B43&amp;" d. "&amp;BP$2)+COUNTIF(CORRIDA!$M:$M,BP$2&amp;" d. "&amp;$B43)=0,"",COUNTIF(CORRIDA!$M:$M,$B43&amp;" d. "&amp;BP$2)+COUNTIF(CORRIDA!$M:$M,BP$2&amp;" d. "&amp;$B43)))</f>
        <v/>
      </c>
      <c r="BQ43" s="90" t="str">
        <f aca="false">IF($B43=BQ$2,"-",IF(COUNTIF(CORRIDA!$M:$M,$B43&amp;" d. "&amp;BQ$2)+COUNTIF(CORRIDA!$M:$M,BQ$2&amp;" d. "&amp;$B43)=0,"",COUNTIF(CORRIDA!$M:$M,$B43&amp;" d. "&amp;BQ$2)+COUNTIF(CORRIDA!$M:$M,BQ$2&amp;" d. "&amp;$B43)))</f>
        <v/>
      </c>
      <c r="BR43" s="90" t="str">
        <f aca="false">IF($B43=BR$2,"-",IF(COUNTIF(CORRIDA!$M:$M,$B43&amp;" d. "&amp;BR$2)+COUNTIF(CORRIDA!$M:$M,BR$2&amp;" d. "&amp;$B43)=0,"",COUNTIF(CORRIDA!$M:$M,$B43&amp;" d. "&amp;BR$2)+COUNTIF(CORRIDA!$M:$M,BR$2&amp;" d. "&amp;$B43)))</f>
        <v/>
      </c>
      <c r="BS43" s="90" t="str">
        <f aca="false">IF($B43=BS$2,"-",IF(COUNTIF(CORRIDA!$M:$M,$B43&amp;" d. "&amp;BS$2)+COUNTIF(CORRIDA!$M:$M,BS$2&amp;" d. "&amp;$B43)=0,"",COUNTIF(CORRIDA!$M:$M,$B43&amp;" d. "&amp;BS$2)+COUNTIF(CORRIDA!$M:$M,BS$2&amp;" d. "&amp;$B43)))</f>
        <v/>
      </c>
      <c r="BT43" s="90" t="str">
        <f aca="false">IF($B43=BT$2,"-",IF(COUNTIF(CORRIDA!$M:$M,$B43&amp;" d. "&amp;BT$2)+COUNTIF(CORRIDA!$M:$M,BT$2&amp;" d. "&amp;$B43)=0,"",COUNTIF(CORRIDA!$M:$M,$B43&amp;" d. "&amp;BT$2)+COUNTIF(CORRIDA!$M:$M,BT$2&amp;" d. "&amp;$B43)))</f>
        <v/>
      </c>
      <c r="BU43" s="90" t="str">
        <f aca="false">IF($B43=BU$2,"-",IF(COUNTIF(CORRIDA!$M:$M,$B43&amp;" d. "&amp;BU$2)+COUNTIF(CORRIDA!$M:$M,BU$2&amp;" d. "&amp;$B43)=0,"",COUNTIF(CORRIDA!$M:$M,$B43&amp;" d. "&amp;BU$2)+COUNTIF(CORRIDA!$M:$M,BU$2&amp;" d. "&amp;$B43)))</f>
        <v/>
      </c>
      <c r="BV43" s="90" t="str">
        <f aca="false">IF($B43=BV$2,"-",IF(COUNTIF(CORRIDA!$M:$M,$B43&amp;" d. "&amp;BV$2)+COUNTIF(CORRIDA!$M:$M,BV$2&amp;" d. "&amp;$B43)=0,"",COUNTIF(CORRIDA!$M:$M,$B43&amp;" d. "&amp;BV$2)+COUNTIF(CORRIDA!$M:$M,BV$2&amp;" d. "&amp;$B43)))</f>
        <v/>
      </c>
      <c r="BW43" s="90" t="str">
        <f aca="false">IF($B43=BW$2,"-",IF(COUNTIF(CORRIDA!$M:$M,$B43&amp;" d. "&amp;BW$2)+COUNTIF(CORRIDA!$M:$M,BW$2&amp;" d. "&amp;$B43)=0,"",COUNTIF(CORRIDA!$M:$M,$B43&amp;" d. "&amp;BW$2)+COUNTIF(CORRIDA!$M:$M,BW$2&amp;" d. "&amp;$B43)))</f>
        <v/>
      </c>
      <c r="BX43" s="90" t="str">
        <f aca="false">IF($B43=BX$2,"-",IF(COUNTIF(CORRIDA!$M:$M,$B43&amp;" d. "&amp;BX$2)+COUNTIF(CORRIDA!$M:$M,BX$2&amp;" d. "&amp;$B43)=0,"",COUNTIF(CORRIDA!$M:$M,$B43&amp;" d. "&amp;BX$2)+COUNTIF(CORRIDA!$M:$M,BX$2&amp;" d. "&amp;$B43)))</f>
        <v/>
      </c>
      <c r="BY43" s="90" t="str">
        <f aca="false">IF($B43=BY$2,"-",IF(COUNTIF(CORRIDA!$M:$M,$B43&amp;" d. "&amp;BY$2)+COUNTIF(CORRIDA!$M:$M,BY$2&amp;" d. "&amp;$B43)=0,"",COUNTIF(CORRIDA!$M:$M,$B43&amp;" d. "&amp;BY$2)+COUNTIF(CORRIDA!$M:$M,BY$2&amp;" d. "&amp;$B43)))</f>
        <v/>
      </c>
      <c r="BZ43" s="90" t="str">
        <f aca="false">IF($B43=BZ$2,"-",IF(COUNTIF(CORRIDA!$M:$M,$B43&amp;" d. "&amp;BZ$2)+COUNTIF(CORRIDA!$M:$M,BZ$2&amp;" d. "&amp;$B43)=0,"",COUNTIF(CORRIDA!$M:$M,$B43&amp;" d. "&amp;BZ$2)+COUNTIF(CORRIDA!$M:$M,BZ$2&amp;" d. "&amp;$B43)))</f>
        <v/>
      </c>
      <c r="CA43" s="90" t="str">
        <f aca="false">IF($B43=CA$2,"-",IF(COUNTIF(CORRIDA!$M:$M,$B43&amp;" d. "&amp;CA$2)+COUNTIF(CORRIDA!$M:$M,CA$2&amp;" d. "&amp;$B43)=0,"",COUNTIF(CORRIDA!$M:$M,$B43&amp;" d. "&amp;CA$2)+COUNTIF(CORRIDA!$M:$M,CA$2&amp;" d. "&amp;$B43)))</f>
        <v/>
      </c>
      <c r="CB43" s="90" t="n">
        <f aca="false">IF($B43=CB$2,"-",IF(COUNTIF(CORRIDA!$M:$M,$B43&amp;" d. "&amp;CB$2)+COUNTIF(CORRIDA!$M:$M,CB$2&amp;" d. "&amp;$B43)=0,"",COUNTIF(CORRIDA!$M:$M,$B43&amp;" d. "&amp;CB$2)+COUNTIF(CORRIDA!$M:$M,CB$2&amp;" d. "&amp;$B43)))</f>
        <v>1</v>
      </c>
      <c r="CC43" s="90" t="str">
        <f aca="false">IF($B43=CC$2,"-",IF(COUNTIF(CORRIDA!$M:$M,$B43&amp;" d. "&amp;CC$2)+COUNTIF(CORRIDA!$M:$M,CC$2&amp;" d. "&amp;$B43)=0,"",COUNTIF(CORRIDA!$M:$M,$B43&amp;" d. "&amp;CC$2)+COUNTIF(CORRIDA!$M:$M,CC$2&amp;" d. "&amp;$B43)))</f>
        <v/>
      </c>
      <c r="CD43" s="90" t="str">
        <f aca="false">IF($B43=CD$2,"-",IF(COUNTIF(CORRIDA!$M:$M,$B43&amp;" d. "&amp;CD$2)+COUNTIF(CORRIDA!$M:$M,CD$2&amp;" d. "&amp;$B43)=0,"",COUNTIF(CORRIDA!$M:$M,$B43&amp;" d. "&amp;CD$2)+COUNTIF(CORRIDA!$M:$M,CD$2&amp;" d. "&amp;$B43)))</f>
        <v/>
      </c>
      <c r="CE43" s="90" t="str">
        <f aca="false">IF($B43=CE$2,"-",IF(COUNTIF(CORRIDA!$M:$M,$B43&amp;" d. "&amp;CE$2)+COUNTIF(CORRIDA!$M:$M,CE$2&amp;" d. "&amp;$B43)=0,"",COUNTIF(CORRIDA!$M:$M,$B43&amp;" d. "&amp;CE$2)+COUNTIF(CORRIDA!$M:$M,CE$2&amp;" d. "&amp;$B43)))</f>
        <v/>
      </c>
      <c r="CF43" s="90" t="str">
        <f aca="false">IF($B43=CF$2,"-",IF(COUNTIF(CORRIDA!$M:$M,$B43&amp;" d. "&amp;CF$2)+COUNTIF(CORRIDA!$M:$M,CF$2&amp;" d. "&amp;$B43)=0,"",COUNTIF(CORRIDA!$M:$M,$B43&amp;" d. "&amp;CF$2)+COUNTIF(CORRIDA!$M:$M,CF$2&amp;" d. "&amp;$B43)))</f>
        <v/>
      </c>
      <c r="CG43" s="90" t="str">
        <f aca="false">IF($B43=CG$2,"-",IF(COUNTIF(CORRIDA!$M:$M,$B43&amp;" d. "&amp;CG$2)+COUNTIF(CORRIDA!$M:$M,CG$2&amp;" d. "&amp;$B43)=0,"",COUNTIF(CORRIDA!$M:$M,$B43&amp;" d. "&amp;CG$2)+COUNTIF(CORRIDA!$M:$M,CG$2&amp;" d. "&amp;$B43)))</f>
        <v/>
      </c>
      <c r="CH43" s="90" t="str">
        <f aca="false">IF($B43=CH$2,"-",IF(COUNTIF(CORRIDA!$M:$M,$B43&amp;" d. "&amp;CH$2)+COUNTIF(CORRIDA!$M:$M,CH$2&amp;" d. "&amp;$B43)=0,"",COUNTIF(CORRIDA!$M:$M,$B43&amp;" d. "&amp;CH$2)+COUNTIF(CORRIDA!$M:$M,CH$2&amp;" d. "&amp;$B43)))</f>
        <v/>
      </c>
      <c r="CI43" s="90" t="str">
        <f aca="false">IF($B43=CI$2,"-",IF(COUNTIF(CORRIDA!$M:$M,$B43&amp;" d. "&amp;CI$2)+COUNTIF(CORRIDA!$M:$M,CI$2&amp;" d. "&amp;$B43)=0,"",COUNTIF(CORRIDA!$M:$M,$B43&amp;" d. "&amp;CI$2)+COUNTIF(CORRIDA!$M:$M,CI$2&amp;" d. "&amp;$B43)))</f>
        <v/>
      </c>
      <c r="CJ43" s="90" t="str">
        <f aca="false">IF($B43=CJ$2,"-",IF(COUNTIF(CORRIDA!$M:$M,$B43&amp;" d. "&amp;CJ$2)+COUNTIF(CORRIDA!$M:$M,CJ$2&amp;" d. "&amp;$B43)=0,"",COUNTIF(CORRIDA!$M:$M,$B43&amp;" d. "&amp;CJ$2)+COUNTIF(CORRIDA!$M:$M,CJ$2&amp;" d. "&amp;$B43)))</f>
        <v/>
      </c>
      <c r="CK43" s="90" t="str">
        <f aca="false">IF($B43=CK$2,"-",IF(COUNTIF(CORRIDA!$M:$M,$B43&amp;" d. "&amp;CK$2)+COUNTIF(CORRIDA!$M:$M,CK$2&amp;" d. "&amp;$B43)=0,"",COUNTIF(CORRIDA!$M:$M,$B43&amp;" d. "&amp;CK$2)+COUNTIF(CORRIDA!$M:$M,CK$2&amp;" d. "&amp;$B43)))</f>
        <v/>
      </c>
      <c r="CL43" s="90" t="str">
        <f aca="false">IF($B43=CL$2,"-",IF(COUNTIF(CORRIDA!$M:$M,$B43&amp;" d. "&amp;CL$2)+COUNTIF(CORRIDA!$M:$M,CL$2&amp;" d. "&amp;$B43)=0,"",COUNTIF(CORRIDA!$M:$M,$B43&amp;" d. "&amp;CL$2)+COUNTIF(CORRIDA!$M:$M,CL$2&amp;" d. "&amp;$B43)))</f>
        <v/>
      </c>
      <c r="CM43" s="90" t="str">
        <f aca="false">IF($B43=CM$2,"-",IF(COUNTIF(CORRIDA!$M:$M,$B43&amp;" d. "&amp;CM$2)+COUNTIF(CORRIDA!$M:$M,CM$2&amp;" d. "&amp;$B43)=0,"",COUNTIF(CORRIDA!$M:$M,$B43&amp;" d. "&amp;CM$2)+COUNTIF(CORRIDA!$M:$M,CM$2&amp;" d. "&amp;$B43)))</f>
        <v/>
      </c>
      <c r="CN43" s="90" t="str">
        <f aca="false">IF($B43=CN$2,"-",IF(COUNTIF(CORRIDA!$M:$M,$B43&amp;" d. "&amp;CN$2)+COUNTIF(CORRIDA!$M:$M,CN$2&amp;" d. "&amp;$B43)=0,"",COUNTIF(CORRIDA!$M:$M,$B43&amp;" d. "&amp;CN$2)+COUNTIF(CORRIDA!$M:$M,CN$2&amp;" d. "&amp;$B43)))</f>
        <v/>
      </c>
      <c r="CO43" s="90" t="str">
        <f aca="false">IF($B43=CO$2,"-",IF(COUNTIF(CORRIDA!$M:$M,$B43&amp;" d. "&amp;CO$2)+COUNTIF(CORRIDA!$M:$M,CO$2&amp;" d. "&amp;$B43)=0,"",COUNTIF(CORRIDA!$M:$M,$B43&amp;" d. "&amp;CO$2)+COUNTIF(CORRIDA!$M:$M,CO$2&amp;" d. "&amp;$B43)))</f>
        <v/>
      </c>
      <c r="CP43" s="90" t="str">
        <f aca="false">IF($B43=CP$2,"-",IF(COUNTIF(CORRIDA!$M:$M,$B43&amp;" d. "&amp;CP$2)+COUNTIF(CORRIDA!$M:$M,CP$2&amp;" d. "&amp;$B43)=0,"",COUNTIF(CORRIDA!$M:$M,$B43&amp;" d. "&amp;CP$2)+COUNTIF(CORRIDA!$M:$M,CP$2&amp;" d. "&amp;$B43)))</f>
        <v/>
      </c>
      <c r="CQ43" s="90" t="str">
        <f aca="false">IF($B43=CQ$2,"-",IF(COUNTIF(CORRIDA!$M:$M,$B43&amp;" d. "&amp;CQ$2)+COUNTIF(CORRIDA!$M:$M,CQ$2&amp;" d. "&amp;$B43)=0,"",COUNTIF(CORRIDA!$M:$M,$B43&amp;" d. "&amp;CQ$2)+COUNTIF(CORRIDA!$M:$M,CQ$2&amp;" d. "&amp;$B43)))</f>
        <v/>
      </c>
      <c r="CR43" s="90" t="str">
        <f aca="false">IF($B43=CR$2,"-",IF(COUNTIF(CORRIDA!$M:$M,$B43&amp;" d. "&amp;CR$2)+COUNTIF(CORRIDA!$M:$M,CR$2&amp;" d. "&amp;$B43)=0,"",COUNTIF(CORRIDA!$M:$M,$B43&amp;" d. "&amp;CR$2)+COUNTIF(CORRIDA!$M:$M,CR$2&amp;" d. "&amp;$B43)))</f>
        <v/>
      </c>
      <c r="CS43" s="90" t="str">
        <f aca="false">IF($B43=CS$2,"-",IF(COUNTIF(CORRIDA!$M:$M,$B43&amp;" d. "&amp;CS$2)+COUNTIF(CORRIDA!$M:$M,CS$2&amp;" d. "&amp;$B43)=0,"",COUNTIF(CORRIDA!$M:$M,$B43&amp;" d. "&amp;CS$2)+COUNTIF(CORRIDA!$M:$M,CS$2&amp;" d. "&amp;$B43)))</f>
        <v/>
      </c>
      <c r="CT43" s="90" t="str">
        <f aca="false">IF($B43=CT$2,"-",IF(COUNTIF(CORRIDA!$M:$M,$B43&amp;" d. "&amp;CT$2)+COUNTIF(CORRIDA!$M:$M,CT$2&amp;" d. "&amp;$B43)=0,"",COUNTIF(CORRIDA!$M:$M,$B43&amp;" d. "&amp;CT$2)+COUNTIF(CORRIDA!$M:$M,CT$2&amp;" d. "&amp;$B43)))</f>
        <v>-</v>
      </c>
      <c r="CU43" s="90" t="str">
        <f aca="false">IF($B43=CU$2,"-",IF(COUNTIF(CORRIDA!$M:$M,$B43&amp;" d. "&amp;CU$2)+COUNTIF(CORRIDA!$M:$M,CU$2&amp;" d. "&amp;$B43)=0,"",COUNTIF(CORRIDA!$M:$M,$B43&amp;" d. "&amp;CU$2)+COUNTIF(CORRIDA!$M:$M,CU$2&amp;" d. "&amp;$B43)))</f>
        <v/>
      </c>
      <c r="CV43" s="90" t="str">
        <f aca="false">IF($B43=CV$2,"-",IF(COUNTIF(CORRIDA!$M:$M,$B43&amp;" d. "&amp;CV$2)+COUNTIF(CORRIDA!$M:$M,CV$2&amp;" d. "&amp;$B43)=0,"",COUNTIF(CORRIDA!$M:$M,$B43&amp;" d. "&amp;CV$2)+COUNTIF(CORRIDA!$M:$M,CV$2&amp;" d. "&amp;$B43)))</f>
        <v/>
      </c>
      <c r="CW43" s="90" t="str">
        <f aca="false">IF($B43=CW$2,"-",IF(COUNTIF(CORRIDA!$M:$M,$B43&amp;" d. "&amp;CW$2)+COUNTIF(CORRIDA!$M:$M,CW$2&amp;" d. "&amp;$B43)=0,"",COUNTIF(CORRIDA!$M:$M,$B43&amp;" d. "&amp;CW$2)+COUNTIF(CORRIDA!$M:$M,CW$2&amp;" d. "&amp;$B43)))</f>
        <v/>
      </c>
      <c r="CX43" s="90" t="str">
        <f aca="false">IF($B43=CX$2,"-",IF(COUNTIF(CORRIDA!$M:$M,$B43&amp;" d. "&amp;CX$2)+COUNTIF(CORRIDA!$M:$M,CX$2&amp;" d. "&amp;$B43)=0,"",COUNTIF(CORRIDA!$M:$M,$B43&amp;" d. "&amp;CX$2)+COUNTIF(CORRIDA!$M:$M,CX$2&amp;" d. "&amp;$B43)))</f>
        <v/>
      </c>
      <c r="CY43" s="90" t="str">
        <f aca="false">IF($B43=CY$2,"-",IF(COUNTIF(CORRIDA!$M:$M,$B43&amp;" d. "&amp;CY$2)+COUNTIF(CORRIDA!$M:$M,CY$2&amp;" d. "&amp;$B43)=0,"",COUNTIF(CORRIDA!$M:$M,$B43&amp;" d. "&amp;CY$2)+COUNTIF(CORRIDA!$M:$M,CY$2&amp;" d. "&amp;$B43)))</f>
        <v/>
      </c>
      <c r="CZ43" s="90" t="str">
        <f aca="false">IF($B43=CZ$2,"-",IF(COUNTIF(CORRIDA!$M:$M,$B43&amp;" d. "&amp;CZ$2)+COUNTIF(CORRIDA!$M:$M,CZ$2&amp;" d. "&amp;$B43)=0,"",COUNTIF(CORRIDA!$M:$M,$B43&amp;" d. "&amp;CZ$2)+COUNTIF(CORRIDA!$M:$M,CZ$2&amp;" d. "&amp;$B43)))</f>
        <v/>
      </c>
      <c r="DA43" s="90" t="str">
        <f aca="false">IF($B43=DA$2,"-",IF(COUNTIF(CORRIDA!$M:$M,$B43&amp;" d. "&amp;DA$2)+COUNTIF(CORRIDA!$M:$M,DA$2&amp;" d. "&amp;$B43)=0,"",COUNTIF(CORRIDA!$M:$M,$B43&amp;" d. "&amp;DA$2)+COUNTIF(CORRIDA!$M:$M,DA$2&amp;" d. "&amp;$B43)))</f>
        <v/>
      </c>
      <c r="DB43" s="90" t="str">
        <f aca="false">IF($B43=DB$2,"-",IF(COUNTIF(CORRIDA!$M:$M,$B43&amp;" d. "&amp;DB$2)+COUNTIF(CORRIDA!$M:$M,DB$2&amp;" d. "&amp;$B43)=0,"",COUNTIF(CORRIDA!$M:$M,$B43&amp;" d. "&amp;DB$2)+COUNTIF(CORRIDA!$M:$M,DB$2&amp;" d. "&amp;$B43)))</f>
        <v/>
      </c>
      <c r="DC43" s="90" t="str">
        <f aca="false">IF($B43=DC$2,"-",IF(COUNTIF(CORRIDA!$M:$M,$B43&amp;" d. "&amp;DC$2)+COUNTIF(CORRIDA!$M:$M,DC$2&amp;" d. "&amp;$B43)=0,"",COUNTIF(CORRIDA!$M:$M,$B43&amp;" d. "&amp;DC$2)+COUNTIF(CORRIDA!$M:$M,DC$2&amp;" d. "&amp;$B43)))</f>
        <v/>
      </c>
      <c r="DD43" s="89" t="n">
        <f aca="false">SUM(BF43:DC43)</f>
        <v>2</v>
      </c>
      <c r="DE43" s="91" t="n">
        <f aca="false">COUNTIF(BF43:DC43,"&gt;0")</f>
        <v>2</v>
      </c>
      <c r="DF43" s="92" t="n">
        <f aca="false">IF(COUNTIF(BF43:DC43,"&gt;0")&lt;10,0,QUOTIENT(COUNTIF(BF43:DC43,"&gt;0"),5)*50)</f>
        <v>0</v>
      </c>
      <c r="DG43" s="93"/>
      <c r="DH43" s="87" t="str">
        <f aca="false">BE43</f>
        <v>Salgado</v>
      </c>
      <c r="DI43" s="90" t="n">
        <f aca="false">IF($B43=DI$2,0,IF(COUNTIF(CORRIDA!$M:$M,$B43&amp;" d. "&amp;DI$2)+COUNTIF(CORRIDA!$M:$M,DI$2&amp;" d. "&amp;$B43)=0,0,COUNTIF(CORRIDA!$M:$M,$B43&amp;" d. "&amp;DI$2)+COUNTIF(CORRIDA!$M:$M,DI$2&amp;" d. "&amp;$B43)))</f>
        <v>0</v>
      </c>
      <c r="DJ43" s="90" t="n">
        <f aca="false">IF($B43=DJ$2,0,IF(COUNTIF(CORRIDA!$M:$M,$B43&amp;" d. "&amp;DJ$2)+COUNTIF(CORRIDA!$M:$M,DJ$2&amp;" d. "&amp;$B43)=0,0,COUNTIF(CORRIDA!$M:$M,$B43&amp;" d. "&amp;DJ$2)+COUNTIF(CORRIDA!$M:$M,DJ$2&amp;" d. "&amp;$B43)))</f>
        <v>0</v>
      </c>
      <c r="DK43" s="90" t="n">
        <f aca="false">IF($B43=DK$2,0,IF(COUNTIF(CORRIDA!$M:$M,$B43&amp;" d. "&amp;DK$2)+COUNTIF(CORRIDA!$M:$M,DK$2&amp;" d. "&amp;$B43)=0,0,COUNTIF(CORRIDA!$M:$M,$B43&amp;" d. "&amp;DK$2)+COUNTIF(CORRIDA!$M:$M,DK$2&amp;" d. "&amp;$B43)))</f>
        <v>0</v>
      </c>
      <c r="DL43" s="90" t="n">
        <f aca="false">IF($B43=DL$2,0,IF(COUNTIF(CORRIDA!$M:$M,$B43&amp;" d. "&amp;DL$2)+COUNTIF(CORRIDA!$M:$M,DL$2&amp;" d. "&amp;$B43)=0,0,COUNTIF(CORRIDA!$M:$M,$B43&amp;" d. "&amp;DL$2)+COUNTIF(CORRIDA!$M:$M,DL$2&amp;" d. "&amp;$B43)))</f>
        <v>0</v>
      </c>
      <c r="DM43" s="90" t="n">
        <f aca="false">IF($B43=DM$2,0,IF(COUNTIF(CORRIDA!$M:$M,$B43&amp;" d. "&amp;DM$2)+COUNTIF(CORRIDA!$M:$M,DM$2&amp;" d. "&amp;$B43)=0,0,COUNTIF(CORRIDA!$M:$M,$B43&amp;" d. "&amp;DM$2)+COUNTIF(CORRIDA!$M:$M,DM$2&amp;" d. "&amp;$B43)))</f>
        <v>0</v>
      </c>
      <c r="DN43" s="90" t="n">
        <f aca="false">IF($B43=DN$2,0,IF(COUNTIF(CORRIDA!$M:$M,$B43&amp;" d. "&amp;DN$2)+COUNTIF(CORRIDA!$M:$M,DN$2&amp;" d. "&amp;$B43)=0,0,COUNTIF(CORRIDA!$M:$M,$B43&amp;" d. "&amp;DN$2)+COUNTIF(CORRIDA!$M:$M,DN$2&amp;" d. "&amp;$B43)))</f>
        <v>0</v>
      </c>
      <c r="DO43" s="90" t="n">
        <f aca="false">IF($B43=DO$2,0,IF(COUNTIF(CORRIDA!$M:$M,$B43&amp;" d. "&amp;DO$2)+COUNTIF(CORRIDA!$M:$M,DO$2&amp;" d. "&amp;$B43)=0,0,COUNTIF(CORRIDA!$M:$M,$B43&amp;" d. "&amp;DO$2)+COUNTIF(CORRIDA!$M:$M,DO$2&amp;" d. "&amp;$B43)))</f>
        <v>0</v>
      </c>
      <c r="DP43" s="90" t="n">
        <f aca="false">IF($B43=DP$2,0,IF(COUNTIF(CORRIDA!$M:$M,$B43&amp;" d. "&amp;DP$2)+COUNTIF(CORRIDA!$M:$M,DP$2&amp;" d. "&amp;$B43)=0,0,COUNTIF(CORRIDA!$M:$M,$B43&amp;" d. "&amp;DP$2)+COUNTIF(CORRIDA!$M:$M,DP$2&amp;" d. "&amp;$B43)))</f>
        <v>0</v>
      </c>
      <c r="DQ43" s="90" t="n">
        <f aca="false">IF($B43=DQ$2,0,IF(COUNTIF(CORRIDA!$M:$M,$B43&amp;" d. "&amp;DQ$2)+COUNTIF(CORRIDA!$M:$M,DQ$2&amp;" d. "&amp;$B43)=0,0,COUNTIF(CORRIDA!$M:$M,$B43&amp;" d. "&amp;DQ$2)+COUNTIF(CORRIDA!$M:$M,DQ$2&amp;" d. "&amp;$B43)))</f>
        <v>0</v>
      </c>
      <c r="DR43" s="90" t="n">
        <f aca="false">IF($B43=DR$2,0,IF(COUNTIF(CORRIDA!$M:$M,$B43&amp;" d. "&amp;DR$2)+COUNTIF(CORRIDA!$M:$M,DR$2&amp;" d. "&amp;$B43)=0,0,COUNTIF(CORRIDA!$M:$M,$B43&amp;" d. "&amp;DR$2)+COUNTIF(CORRIDA!$M:$M,DR$2&amp;" d. "&amp;$B43)))</f>
        <v>1</v>
      </c>
      <c r="DS43" s="90" t="n">
        <f aca="false">IF($B43=DS$2,0,IF(COUNTIF(CORRIDA!$M:$M,$B43&amp;" d. "&amp;DS$2)+COUNTIF(CORRIDA!$M:$M,DS$2&amp;" d. "&amp;$B43)=0,0,COUNTIF(CORRIDA!$M:$M,$B43&amp;" d. "&amp;DS$2)+COUNTIF(CORRIDA!$M:$M,DS$2&amp;" d. "&amp;$B43)))</f>
        <v>0</v>
      </c>
      <c r="DT43" s="90" t="n">
        <f aca="false">IF($B43=DT$2,0,IF(COUNTIF(CORRIDA!$M:$M,$B43&amp;" d. "&amp;DT$2)+COUNTIF(CORRIDA!$M:$M,DT$2&amp;" d. "&amp;$B43)=0,0,COUNTIF(CORRIDA!$M:$M,$B43&amp;" d. "&amp;DT$2)+COUNTIF(CORRIDA!$M:$M,DT$2&amp;" d. "&amp;$B43)))</f>
        <v>0</v>
      </c>
      <c r="DU43" s="90" t="n">
        <f aca="false">IF($B43=DU$2,0,IF(COUNTIF(CORRIDA!$M:$M,$B43&amp;" d. "&amp;DU$2)+COUNTIF(CORRIDA!$M:$M,DU$2&amp;" d. "&amp;$B43)=0,0,COUNTIF(CORRIDA!$M:$M,$B43&amp;" d. "&amp;DU$2)+COUNTIF(CORRIDA!$M:$M,DU$2&amp;" d. "&amp;$B43)))</f>
        <v>0</v>
      </c>
      <c r="DV43" s="90" t="n">
        <f aca="false">IF($B43=DV$2,0,IF(COUNTIF(CORRIDA!$M:$M,$B43&amp;" d. "&amp;DV$2)+COUNTIF(CORRIDA!$M:$M,DV$2&amp;" d. "&amp;$B43)=0,0,COUNTIF(CORRIDA!$M:$M,$B43&amp;" d. "&amp;DV$2)+COUNTIF(CORRIDA!$M:$M,DV$2&amp;" d. "&amp;$B43)))</f>
        <v>0</v>
      </c>
      <c r="DW43" s="90" t="n">
        <f aca="false">IF($B43=DW$2,0,IF(COUNTIF(CORRIDA!$M:$M,$B43&amp;" d. "&amp;DW$2)+COUNTIF(CORRIDA!$M:$M,DW$2&amp;" d. "&amp;$B43)=0,0,COUNTIF(CORRIDA!$M:$M,$B43&amp;" d. "&amp;DW$2)+COUNTIF(CORRIDA!$M:$M,DW$2&amp;" d. "&amp;$B43)))</f>
        <v>0</v>
      </c>
      <c r="DX43" s="90" t="n">
        <f aca="false">IF($B43=DX$2,0,IF(COUNTIF(CORRIDA!$M:$M,$B43&amp;" d. "&amp;DX$2)+COUNTIF(CORRIDA!$M:$M,DX$2&amp;" d. "&amp;$B43)=0,0,COUNTIF(CORRIDA!$M:$M,$B43&amp;" d. "&amp;DX$2)+COUNTIF(CORRIDA!$M:$M,DX$2&amp;" d. "&amp;$B43)))</f>
        <v>0</v>
      </c>
      <c r="DY43" s="90" t="n">
        <f aca="false">IF($B43=DY$2,0,IF(COUNTIF(CORRIDA!$M:$M,$B43&amp;" d. "&amp;DY$2)+COUNTIF(CORRIDA!$M:$M,DY$2&amp;" d. "&amp;$B43)=0,0,COUNTIF(CORRIDA!$M:$M,$B43&amp;" d. "&amp;DY$2)+COUNTIF(CORRIDA!$M:$M,DY$2&amp;" d. "&amp;$B43)))</f>
        <v>0</v>
      </c>
      <c r="DZ43" s="90" t="n">
        <f aca="false">IF($B43=DZ$2,0,IF(COUNTIF(CORRIDA!$M:$M,$B43&amp;" d. "&amp;DZ$2)+COUNTIF(CORRIDA!$M:$M,DZ$2&amp;" d. "&amp;$B43)=0,0,COUNTIF(CORRIDA!$M:$M,$B43&amp;" d. "&amp;DZ$2)+COUNTIF(CORRIDA!$M:$M,DZ$2&amp;" d. "&amp;$B43)))</f>
        <v>0</v>
      </c>
      <c r="EA43" s="90" t="n">
        <f aca="false">IF($B43=EA$2,0,IF(COUNTIF(CORRIDA!$M:$M,$B43&amp;" d. "&amp;EA$2)+COUNTIF(CORRIDA!$M:$M,EA$2&amp;" d. "&amp;$B43)=0,0,COUNTIF(CORRIDA!$M:$M,$B43&amp;" d. "&amp;EA$2)+COUNTIF(CORRIDA!$M:$M,EA$2&amp;" d. "&amp;$B43)))</f>
        <v>0</v>
      </c>
      <c r="EB43" s="90" t="n">
        <f aca="false">IF($B43=EB$2,0,IF(COUNTIF(CORRIDA!$M:$M,$B43&amp;" d. "&amp;EB$2)+COUNTIF(CORRIDA!$M:$M,EB$2&amp;" d. "&amp;$B43)=0,0,COUNTIF(CORRIDA!$M:$M,$B43&amp;" d. "&amp;EB$2)+COUNTIF(CORRIDA!$M:$M,EB$2&amp;" d. "&amp;$B43)))</f>
        <v>0</v>
      </c>
      <c r="EC43" s="90" t="n">
        <f aca="false">IF($B43=EC$2,0,IF(COUNTIF(CORRIDA!$M:$M,$B43&amp;" d. "&amp;EC$2)+COUNTIF(CORRIDA!$M:$M,EC$2&amp;" d. "&amp;$B43)=0,0,COUNTIF(CORRIDA!$M:$M,$B43&amp;" d. "&amp;EC$2)+COUNTIF(CORRIDA!$M:$M,EC$2&amp;" d. "&amp;$B43)))</f>
        <v>0</v>
      </c>
      <c r="ED43" s="90" t="n">
        <f aca="false">IF($B43=ED$2,0,IF(COUNTIF(CORRIDA!$M:$M,$B43&amp;" d. "&amp;ED$2)+COUNTIF(CORRIDA!$M:$M,ED$2&amp;" d. "&amp;$B43)=0,0,COUNTIF(CORRIDA!$M:$M,$B43&amp;" d. "&amp;ED$2)+COUNTIF(CORRIDA!$M:$M,ED$2&amp;" d. "&amp;$B43)))</f>
        <v>0</v>
      </c>
      <c r="EE43" s="90" t="n">
        <f aca="false">IF($B43=EE$2,0,IF(COUNTIF(CORRIDA!$M:$M,$B43&amp;" d. "&amp;EE$2)+COUNTIF(CORRIDA!$M:$M,EE$2&amp;" d. "&amp;$B43)=0,0,COUNTIF(CORRIDA!$M:$M,$B43&amp;" d. "&amp;EE$2)+COUNTIF(CORRIDA!$M:$M,EE$2&amp;" d. "&amp;$B43)))</f>
        <v>1</v>
      </c>
      <c r="EF43" s="90" t="n">
        <f aca="false">IF($B43=EF$2,0,IF(COUNTIF(CORRIDA!$M:$M,$B43&amp;" d. "&amp;EF$2)+COUNTIF(CORRIDA!$M:$M,EF$2&amp;" d. "&amp;$B43)=0,0,COUNTIF(CORRIDA!$M:$M,$B43&amp;" d. "&amp;EF$2)+COUNTIF(CORRIDA!$M:$M,EF$2&amp;" d. "&amp;$B43)))</f>
        <v>0</v>
      </c>
      <c r="EG43" s="90" t="n">
        <f aca="false">IF($B43=EG$2,0,IF(COUNTIF(CORRIDA!$M:$M,$B43&amp;" d. "&amp;EG$2)+COUNTIF(CORRIDA!$M:$M,EG$2&amp;" d. "&amp;$B43)=0,0,COUNTIF(CORRIDA!$M:$M,$B43&amp;" d. "&amp;EG$2)+COUNTIF(CORRIDA!$M:$M,EG$2&amp;" d. "&amp;$B43)))</f>
        <v>0</v>
      </c>
      <c r="EH43" s="90" t="n">
        <f aca="false">IF($B43=EH$2,0,IF(COUNTIF(CORRIDA!$M:$M,$B43&amp;" d. "&amp;EH$2)+COUNTIF(CORRIDA!$M:$M,EH$2&amp;" d. "&amp;$B43)=0,0,COUNTIF(CORRIDA!$M:$M,$B43&amp;" d. "&amp;EH$2)+COUNTIF(CORRIDA!$M:$M,EH$2&amp;" d. "&amp;$B43)))</f>
        <v>0</v>
      </c>
      <c r="EI43" s="90" t="n">
        <f aca="false">IF($B43=EI$2,0,IF(COUNTIF(CORRIDA!$M:$M,$B43&amp;" d. "&amp;EI$2)+COUNTIF(CORRIDA!$M:$M,EI$2&amp;" d. "&amp;$B43)=0,0,COUNTIF(CORRIDA!$M:$M,$B43&amp;" d. "&amp;EI$2)+COUNTIF(CORRIDA!$M:$M,EI$2&amp;" d. "&amp;$B43)))</f>
        <v>0</v>
      </c>
      <c r="EJ43" s="90" t="n">
        <f aca="false">IF($B43=EJ$2,0,IF(COUNTIF(CORRIDA!$M:$M,$B43&amp;" d. "&amp;EJ$2)+COUNTIF(CORRIDA!$M:$M,EJ$2&amp;" d. "&amp;$B43)=0,0,COUNTIF(CORRIDA!$M:$M,$B43&amp;" d. "&amp;EJ$2)+COUNTIF(CORRIDA!$M:$M,EJ$2&amp;" d. "&amp;$B43)))</f>
        <v>0</v>
      </c>
      <c r="EK43" s="90" t="n">
        <f aca="false">IF($B43=EK$2,0,IF(COUNTIF(CORRIDA!$M:$M,$B43&amp;" d. "&amp;EK$2)+COUNTIF(CORRIDA!$M:$M,EK$2&amp;" d. "&amp;$B43)=0,0,COUNTIF(CORRIDA!$M:$M,$B43&amp;" d. "&amp;EK$2)+COUNTIF(CORRIDA!$M:$M,EK$2&amp;" d. "&amp;$B43)))</f>
        <v>0</v>
      </c>
      <c r="EL43" s="90" t="n">
        <f aca="false">IF($B43=EL$2,0,IF(COUNTIF(CORRIDA!$M:$M,$B43&amp;" d. "&amp;EL$2)+COUNTIF(CORRIDA!$M:$M,EL$2&amp;" d. "&amp;$B43)=0,0,COUNTIF(CORRIDA!$M:$M,$B43&amp;" d. "&amp;EL$2)+COUNTIF(CORRIDA!$M:$M,EL$2&amp;" d. "&amp;$B43)))</f>
        <v>0</v>
      </c>
      <c r="EM43" s="90" t="n">
        <f aca="false">IF($B43=EM$2,0,IF(COUNTIF(CORRIDA!$M:$M,$B43&amp;" d. "&amp;EM$2)+COUNTIF(CORRIDA!$M:$M,EM$2&amp;" d. "&amp;$B43)=0,0,COUNTIF(CORRIDA!$M:$M,$B43&amp;" d. "&amp;EM$2)+COUNTIF(CORRIDA!$M:$M,EM$2&amp;" d. "&amp;$B43)))</f>
        <v>0</v>
      </c>
      <c r="EN43" s="90" t="n">
        <f aca="false">IF($B43=EN$2,0,IF(COUNTIF(CORRIDA!$M:$M,$B43&amp;" d. "&amp;EN$2)+COUNTIF(CORRIDA!$M:$M,EN$2&amp;" d. "&amp;$B43)=0,0,COUNTIF(CORRIDA!$M:$M,$B43&amp;" d. "&amp;EN$2)+COUNTIF(CORRIDA!$M:$M,EN$2&amp;" d. "&amp;$B43)))</f>
        <v>0</v>
      </c>
      <c r="EO43" s="90" t="n">
        <f aca="false">IF($B43=EO$2,0,IF(COUNTIF(CORRIDA!$M:$M,$B43&amp;" d. "&amp;EO$2)+COUNTIF(CORRIDA!$M:$M,EO$2&amp;" d. "&amp;$B43)=0,0,COUNTIF(CORRIDA!$M:$M,$B43&amp;" d. "&amp;EO$2)+COUNTIF(CORRIDA!$M:$M,EO$2&amp;" d. "&amp;$B43)))</f>
        <v>0</v>
      </c>
      <c r="EP43" s="90" t="n">
        <f aca="false">IF($B43=EP$2,0,IF(COUNTIF(CORRIDA!$M:$M,$B43&amp;" d. "&amp;EP$2)+COUNTIF(CORRIDA!$M:$M,EP$2&amp;" d. "&amp;$B43)=0,0,COUNTIF(CORRIDA!$M:$M,$B43&amp;" d. "&amp;EP$2)+COUNTIF(CORRIDA!$M:$M,EP$2&amp;" d. "&amp;$B43)))</f>
        <v>0</v>
      </c>
      <c r="EQ43" s="90" t="n">
        <f aca="false">IF($B43=EQ$2,0,IF(COUNTIF(CORRIDA!$M:$M,$B43&amp;" d. "&amp;EQ$2)+COUNTIF(CORRIDA!$M:$M,EQ$2&amp;" d. "&amp;$B43)=0,0,COUNTIF(CORRIDA!$M:$M,$B43&amp;" d. "&amp;EQ$2)+COUNTIF(CORRIDA!$M:$M,EQ$2&amp;" d. "&amp;$B43)))</f>
        <v>0</v>
      </c>
      <c r="ER43" s="90" t="n">
        <f aca="false">IF($B43=ER$2,0,IF(COUNTIF(CORRIDA!$M:$M,$B43&amp;" d. "&amp;ER$2)+COUNTIF(CORRIDA!$M:$M,ER$2&amp;" d. "&amp;$B43)=0,0,COUNTIF(CORRIDA!$M:$M,$B43&amp;" d. "&amp;ER$2)+COUNTIF(CORRIDA!$M:$M,ER$2&amp;" d. "&amp;$B43)))</f>
        <v>0</v>
      </c>
      <c r="ES43" s="90" t="n">
        <f aca="false">IF($B43=ES$2,0,IF(COUNTIF(CORRIDA!$M:$M,$B43&amp;" d. "&amp;ES$2)+COUNTIF(CORRIDA!$M:$M,ES$2&amp;" d. "&amp;$B43)=0,0,COUNTIF(CORRIDA!$M:$M,$B43&amp;" d. "&amp;ES$2)+COUNTIF(CORRIDA!$M:$M,ES$2&amp;" d. "&amp;$B43)))</f>
        <v>0</v>
      </c>
      <c r="ET43" s="90" t="n">
        <f aca="false">IF($B43=ET$2,0,IF(COUNTIF(CORRIDA!$M:$M,$B43&amp;" d. "&amp;ET$2)+COUNTIF(CORRIDA!$M:$M,ET$2&amp;" d. "&amp;$B43)=0,0,COUNTIF(CORRIDA!$M:$M,$B43&amp;" d. "&amp;ET$2)+COUNTIF(CORRIDA!$M:$M,ET$2&amp;" d. "&amp;$B43)))</f>
        <v>0</v>
      </c>
      <c r="EU43" s="90" t="n">
        <f aca="false">IF($B43=EU$2,0,IF(COUNTIF(CORRIDA!$M:$M,$B43&amp;" d. "&amp;EU$2)+COUNTIF(CORRIDA!$M:$M,EU$2&amp;" d. "&amp;$B43)=0,0,COUNTIF(CORRIDA!$M:$M,$B43&amp;" d. "&amp;EU$2)+COUNTIF(CORRIDA!$M:$M,EU$2&amp;" d. "&amp;$B43)))</f>
        <v>0</v>
      </c>
      <c r="EV43" s="90" t="n">
        <f aca="false">IF($B43=EV$2,0,IF(COUNTIF(CORRIDA!$M:$M,$B43&amp;" d. "&amp;EV$2)+COUNTIF(CORRIDA!$M:$M,EV$2&amp;" d. "&amp;$B43)=0,0,COUNTIF(CORRIDA!$M:$M,$B43&amp;" d. "&amp;EV$2)+COUNTIF(CORRIDA!$M:$M,EV$2&amp;" d. "&amp;$B43)))</f>
        <v>0</v>
      </c>
      <c r="EW43" s="90" t="n">
        <f aca="false">IF($B43=EW$2,0,IF(COUNTIF(CORRIDA!$M:$M,$B43&amp;" d. "&amp;EW$2)+COUNTIF(CORRIDA!$M:$M,EW$2&amp;" d. "&amp;$B43)=0,0,COUNTIF(CORRIDA!$M:$M,$B43&amp;" d. "&amp;EW$2)+COUNTIF(CORRIDA!$M:$M,EW$2&amp;" d. "&amp;$B43)))</f>
        <v>0</v>
      </c>
      <c r="EX43" s="90" t="n">
        <f aca="false">IF($B43=EX$2,0,IF(COUNTIF(CORRIDA!$M:$M,$B43&amp;" d. "&amp;EX$2)+COUNTIF(CORRIDA!$M:$M,EX$2&amp;" d. "&amp;$B43)=0,0,COUNTIF(CORRIDA!$M:$M,$B43&amp;" d. "&amp;EX$2)+COUNTIF(CORRIDA!$M:$M,EX$2&amp;" d. "&amp;$B43)))</f>
        <v>0</v>
      </c>
      <c r="EY43" s="90" t="n">
        <f aca="false">IF($B43=EY$2,0,IF(COUNTIF(CORRIDA!$M:$M,$B43&amp;" d. "&amp;EY$2)+COUNTIF(CORRIDA!$M:$M,EY$2&amp;" d. "&amp;$B43)=0,0,COUNTIF(CORRIDA!$M:$M,$B43&amp;" d. "&amp;EY$2)+COUNTIF(CORRIDA!$M:$M,EY$2&amp;" d. "&amp;$B43)))</f>
        <v>0</v>
      </c>
      <c r="EZ43" s="90" t="n">
        <f aca="false">IF($B43=EZ$2,0,IF(COUNTIF(CORRIDA!$M:$M,$B43&amp;" d. "&amp;EZ$2)+COUNTIF(CORRIDA!$M:$M,EZ$2&amp;" d. "&amp;$B43)=0,0,COUNTIF(CORRIDA!$M:$M,$B43&amp;" d. "&amp;EZ$2)+COUNTIF(CORRIDA!$M:$M,EZ$2&amp;" d. "&amp;$B43)))</f>
        <v>0</v>
      </c>
      <c r="FA43" s="90" t="n">
        <f aca="false">IF($B43=FA$2,0,IF(COUNTIF(CORRIDA!$M:$M,$B43&amp;" d. "&amp;FA$2)+COUNTIF(CORRIDA!$M:$M,FA$2&amp;" d. "&amp;$B43)=0,0,COUNTIF(CORRIDA!$M:$M,$B43&amp;" d. "&amp;FA$2)+COUNTIF(CORRIDA!$M:$M,FA$2&amp;" d. "&amp;$B43)))</f>
        <v>0</v>
      </c>
      <c r="FB43" s="90" t="n">
        <f aca="false">IF($B43=FB$2,0,IF(COUNTIF(CORRIDA!$M:$M,$B43&amp;" d. "&amp;FB$2)+COUNTIF(CORRIDA!$M:$M,FB$2&amp;" d. "&amp;$B43)=0,0,COUNTIF(CORRIDA!$M:$M,$B43&amp;" d. "&amp;FB$2)+COUNTIF(CORRIDA!$M:$M,FB$2&amp;" d. "&amp;$B43)))</f>
        <v>0</v>
      </c>
      <c r="FC43" s="90" t="n">
        <f aca="false">IF($B43=FC$2,0,IF(COUNTIF(CORRIDA!$M:$M,$B43&amp;" d. "&amp;FC$2)+COUNTIF(CORRIDA!$M:$M,FC$2&amp;" d. "&amp;$B43)=0,0,COUNTIF(CORRIDA!$M:$M,$B43&amp;" d. "&amp;FC$2)+COUNTIF(CORRIDA!$M:$M,FC$2&amp;" d. "&amp;$B43)))</f>
        <v>0</v>
      </c>
      <c r="FD43" s="90" t="n">
        <f aca="false">IF($B43=FD$2,0,IF(COUNTIF(CORRIDA!$M:$M,$B43&amp;" d. "&amp;FD$2)+COUNTIF(CORRIDA!$M:$M,FD$2&amp;" d. "&amp;$B43)=0,0,COUNTIF(CORRIDA!$M:$M,$B43&amp;" d. "&amp;FD$2)+COUNTIF(CORRIDA!$M:$M,FD$2&amp;" d. "&amp;$B43)))</f>
        <v>0</v>
      </c>
      <c r="FE43" s="90" t="n">
        <f aca="false">IF($B43=FE$2,0,IF(COUNTIF(CORRIDA!$M:$M,$B43&amp;" d. "&amp;FE$2)+COUNTIF(CORRIDA!$M:$M,FE$2&amp;" d. "&amp;$B43)=0,0,COUNTIF(CORRIDA!$M:$M,$B43&amp;" d. "&amp;FE$2)+COUNTIF(CORRIDA!$M:$M,FE$2&amp;" d. "&amp;$B43)))</f>
        <v>0</v>
      </c>
      <c r="FF43" s="90" t="n">
        <f aca="false">IF($B43=FF$2,0,IF(COUNTIF(CORRIDA!$M:$M,$B43&amp;" d. "&amp;FF$2)+COUNTIF(CORRIDA!$M:$M,FF$2&amp;" d. "&amp;$B43)=0,0,COUNTIF(CORRIDA!$M:$M,$B43&amp;" d. "&amp;FF$2)+COUNTIF(CORRIDA!$M:$M,FF$2&amp;" d. "&amp;$B43)))</f>
        <v>0</v>
      </c>
      <c r="FG43" s="89" t="n">
        <f aca="false">SUM(DI43:EW43)</f>
        <v>2</v>
      </c>
      <c r="FH43" s="94"/>
      <c r="FI43" s="87" t="str">
        <f aca="false">BE43</f>
        <v>Salgado</v>
      </c>
      <c r="FJ43" s="95" t="n">
        <f aca="false">COUNTIF(BF43:DC43,"&gt;0")</f>
        <v>2</v>
      </c>
      <c r="FK43" s="95" t="n">
        <f aca="false">AVERAGE(BF43:DC43)</f>
        <v>1</v>
      </c>
      <c r="FL43" s="95" t="n">
        <f aca="false">_xlfn.STDEV.P(BF43:DC43)</f>
        <v>0</v>
      </c>
    </row>
    <row r="44" customFormat="false" ht="12.75" hidden="false" customHeight="false" outlineLevel="0" collapsed="false">
      <c r="B44" s="87" t="str">
        <f aca="false">INTRO!B44</f>
        <v>Sérgio Nacif</v>
      </c>
      <c r="C44" s="96" t="str">
        <f aca="false">IF($B44=C$2,"-",IF(COUNTIF(CORRIDA!$M:$M,$B44&amp;" d. "&amp;C$2)=0,"",COUNTIF(CORRIDA!$M:$M,$B44&amp;" d. "&amp;C$2)))</f>
        <v/>
      </c>
      <c r="D44" s="96" t="str">
        <f aca="false">IF($B44=D$2,"-",IF(COUNTIF(CORRIDA!$M:$M,$B44&amp;" d. "&amp;D$2)=0,"",COUNTIF(CORRIDA!$M:$M,$B44&amp;" d. "&amp;D$2)))</f>
        <v/>
      </c>
      <c r="E44" s="96" t="str">
        <f aca="false">IF($B44=E$2,"-",IF(COUNTIF(CORRIDA!$M:$M,$B44&amp;" d. "&amp;E$2)=0,"",COUNTIF(CORRIDA!$M:$M,$B44&amp;" d. "&amp;E$2)))</f>
        <v/>
      </c>
      <c r="F44" s="96" t="str">
        <f aca="false">IF($B44=F$2,"-",IF(COUNTIF(CORRIDA!$M:$M,$B44&amp;" d. "&amp;F$2)=0,"",COUNTIF(CORRIDA!$M:$M,$B44&amp;" d. "&amp;F$2)))</f>
        <v/>
      </c>
      <c r="G44" s="96" t="str">
        <f aca="false">IF($B44=G$2,"-",IF(COUNTIF(CORRIDA!$M:$M,$B44&amp;" d. "&amp;G$2)=0,"",COUNTIF(CORRIDA!$M:$M,$B44&amp;" d. "&amp;G$2)))</f>
        <v/>
      </c>
      <c r="H44" s="96" t="str">
        <f aca="false">IF($B44=H$2,"-",IF(COUNTIF(CORRIDA!$M:$M,$B44&amp;" d. "&amp;H$2)=0,"",COUNTIF(CORRIDA!$M:$M,$B44&amp;" d. "&amp;H$2)))</f>
        <v/>
      </c>
      <c r="I44" s="96" t="str">
        <f aca="false">IF($B44=I$2,"-",IF(COUNTIF(CORRIDA!$M:$M,$B44&amp;" d. "&amp;I$2)=0,"",COUNTIF(CORRIDA!$M:$M,$B44&amp;" d. "&amp;I$2)))</f>
        <v/>
      </c>
      <c r="J44" s="96" t="str">
        <f aca="false">IF($B44=J$2,"-",IF(COUNTIF(CORRIDA!$M:$M,$B44&amp;" d. "&amp;J$2)=0,"",COUNTIF(CORRIDA!$M:$M,$B44&amp;" d. "&amp;J$2)))</f>
        <v/>
      </c>
      <c r="K44" s="96" t="str">
        <f aca="false">IF($B44=K$2,"-",IF(COUNTIF(CORRIDA!$M:$M,$B44&amp;" d. "&amp;K$2)=0,"",COUNTIF(CORRIDA!$M:$M,$B44&amp;" d. "&amp;K$2)))</f>
        <v/>
      </c>
      <c r="L44" s="96" t="str">
        <f aca="false">IF($B44=L$2,"-",IF(COUNTIF(CORRIDA!$M:$M,$B44&amp;" d. "&amp;L$2)=0,"",COUNTIF(CORRIDA!$M:$M,$B44&amp;" d. "&amp;L$2)))</f>
        <v/>
      </c>
      <c r="M44" s="96" t="str">
        <f aca="false">IF($B44=M$2,"-",IF(COUNTIF(CORRIDA!$M:$M,$B44&amp;" d. "&amp;M$2)=0,"",COUNTIF(CORRIDA!$M:$M,$B44&amp;" d. "&amp;M$2)))</f>
        <v/>
      </c>
      <c r="N44" s="96" t="str">
        <f aca="false">IF($B44=N$2,"-",IF(COUNTIF(CORRIDA!$M:$M,$B44&amp;" d. "&amp;N$2)=0,"",COUNTIF(CORRIDA!$M:$M,$B44&amp;" d. "&amp;N$2)))</f>
        <v/>
      </c>
      <c r="O44" s="96" t="str">
        <f aca="false">IF($B44=O$2,"-",IF(COUNTIF(CORRIDA!$M:$M,$B44&amp;" d. "&amp;O$2)=0,"",COUNTIF(CORRIDA!$M:$M,$B44&amp;" d. "&amp;O$2)))</f>
        <v/>
      </c>
      <c r="P44" s="96" t="str">
        <f aca="false">IF($B44=P$2,"-",IF(COUNTIF(CORRIDA!$M:$M,$B44&amp;" d. "&amp;P$2)=0,"",COUNTIF(CORRIDA!$M:$M,$B44&amp;" d. "&amp;P$2)))</f>
        <v/>
      </c>
      <c r="Q44" s="96" t="str">
        <f aca="false">IF($B44=Q$2,"-",IF(COUNTIF(CORRIDA!$M:$M,$B44&amp;" d. "&amp;Q$2)=0,"",COUNTIF(CORRIDA!$M:$M,$B44&amp;" d. "&amp;Q$2)))</f>
        <v/>
      </c>
      <c r="R44" s="96" t="str">
        <f aca="false">IF($B44=R$2,"-",IF(COUNTIF(CORRIDA!$M:$M,$B44&amp;" d. "&amp;R$2)=0,"",COUNTIF(CORRIDA!$M:$M,$B44&amp;" d. "&amp;R$2)))</f>
        <v/>
      </c>
      <c r="S44" s="96" t="str">
        <f aca="false">IF($B44=S$2,"-",IF(COUNTIF(CORRIDA!$M:$M,$B44&amp;" d. "&amp;S$2)=0,"",COUNTIF(CORRIDA!$M:$M,$B44&amp;" d. "&amp;S$2)))</f>
        <v/>
      </c>
      <c r="T44" s="96" t="str">
        <f aca="false">IF($B44=T$2,"-",IF(COUNTIF(CORRIDA!$M:$M,$B44&amp;" d. "&amp;T$2)=0,"",COUNTIF(CORRIDA!$M:$M,$B44&amp;" d. "&amp;T$2)))</f>
        <v/>
      </c>
      <c r="U44" s="96" t="str">
        <f aca="false">IF($B44=U$2,"-",IF(COUNTIF(CORRIDA!$M:$M,$B44&amp;" d. "&amp;U$2)=0,"",COUNTIF(CORRIDA!$M:$M,$B44&amp;" d. "&amp;U$2)))</f>
        <v/>
      </c>
      <c r="V44" s="96" t="str">
        <f aca="false">IF($B44=V$2,"-",IF(COUNTIF(CORRIDA!$M:$M,$B44&amp;" d. "&amp;V$2)=0,"",COUNTIF(CORRIDA!$M:$M,$B44&amp;" d. "&amp;V$2)))</f>
        <v/>
      </c>
      <c r="W44" s="96" t="str">
        <f aca="false">IF($B44=W$2,"-",IF(COUNTIF(CORRIDA!$M:$M,$B44&amp;" d. "&amp;W$2)=0,"",COUNTIF(CORRIDA!$M:$M,$B44&amp;" d. "&amp;W$2)))</f>
        <v/>
      </c>
      <c r="X44" s="96" t="str">
        <f aca="false">IF($B44=X$2,"-",IF(COUNTIF(CORRIDA!$M:$M,$B44&amp;" d. "&amp;X$2)=0,"",COUNTIF(CORRIDA!$M:$M,$B44&amp;" d. "&amp;X$2)))</f>
        <v/>
      </c>
      <c r="Y44" s="96" t="n">
        <f aca="false">IF($B44=Y$2,"-",IF(COUNTIF(CORRIDA!$M:$M,$B44&amp;" d. "&amp;Y$2)=0,"",COUNTIF(CORRIDA!$M:$M,$B44&amp;" d. "&amp;Y$2)))</f>
        <v>1</v>
      </c>
      <c r="Z44" s="96" t="n">
        <f aca="false">IF($B44=Z$2,"-",IF(COUNTIF(CORRIDA!$M:$M,$B44&amp;" d. "&amp;Z$2)=0,"",COUNTIF(CORRIDA!$M:$M,$B44&amp;" d. "&amp;Z$2)))</f>
        <v>2</v>
      </c>
      <c r="AA44" s="96" t="str">
        <f aca="false">IF($B44=AA$2,"-",IF(COUNTIF(CORRIDA!$M:$M,$B44&amp;" d. "&amp;AA$2)=0,"",COUNTIF(CORRIDA!$M:$M,$B44&amp;" d. "&amp;AA$2)))</f>
        <v/>
      </c>
      <c r="AB44" s="96" t="str">
        <f aca="false">IF($B44=AB$2,"-",IF(COUNTIF(CORRIDA!$M:$M,$B44&amp;" d. "&amp;AB$2)=0,"",COUNTIF(CORRIDA!$M:$M,$B44&amp;" d. "&amp;AB$2)))</f>
        <v/>
      </c>
      <c r="AC44" s="96" t="str">
        <f aca="false">IF($B44=AC$2,"-",IF(COUNTIF(CORRIDA!$M:$M,$B44&amp;" d. "&amp;AC$2)=0,"",COUNTIF(CORRIDA!$M:$M,$B44&amp;" d. "&amp;AC$2)))</f>
        <v/>
      </c>
      <c r="AD44" s="96" t="str">
        <f aca="false">IF($B44=AD$2,"-",IF(COUNTIF(CORRIDA!$M:$M,$B44&amp;" d. "&amp;AD$2)=0,"",COUNTIF(CORRIDA!$M:$M,$B44&amp;" d. "&amp;AD$2)))</f>
        <v/>
      </c>
      <c r="AE44" s="96" t="str">
        <f aca="false">IF($B44=AE$2,"-",IF(COUNTIF(CORRIDA!$M:$M,$B44&amp;" d. "&amp;AE$2)=0,"",COUNTIF(CORRIDA!$M:$M,$B44&amp;" d. "&amp;AE$2)))</f>
        <v/>
      </c>
      <c r="AF44" s="96" t="str">
        <f aca="false">IF($B44=AF$2,"-",IF(COUNTIF(CORRIDA!$M:$M,$B44&amp;" d. "&amp;AF$2)=0,"",COUNTIF(CORRIDA!$M:$M,$B44&amp;" d. "&amp;AF$2)))</f>
        <v/>
      </c>
      <c r="AG44" s="96" t="str">
        <f aca="false">IF($B44=AG$2,"-",IF(COUNTIF(CORRIDA!$M:$M,$B44&amp;" d. "&amp;AG$2)=0,"",COUNTIF(CORRIDA!$M:$M,$B44&amp;" d. "&amp;AG$2)))</f>
        <v/>
      </c>
      <c r="AH44" s="96" t="str">
        <f aca="false">IF($B44=AH$2,"-",IF(COUNTIF(CORRIDA!$M:$M,$B44&amp;" d. "&amp;AH$2)=0,"",COUNTIF(CORRIDA!$M:$M,$B44&amp;" d. "&amp;AH$2)))</f>
        <v/>
      </c>
      <c r="AI44" s="96" t="str">
        <f aca="false">IF($B44=AI$2,"-",IF(COUNTIF(CORRIDA!$M:$M,$B44&amp;" d. "&amp;AI$2)=0,"",COUNTIF(CORRIDA!$M:$M,$B44&amp;" d. "&amp;AI$2)))</f>
        <v/>
      </c>
      <c r="AJ44" s="96" t="str">
        <f aca="false">IF($B44=AJ$2,"-",IF(COUNTIF(CORRIDA!$M:$M,$B44&amp;" d. "&amp;AJ$2)=0,"",COUNTIF(CORRIDA!$M:$M,$B44&amp;" d. "&amp;AJ$2)))</f>
        <v/>
      </c>
      <c r="AK44" s="96" t="str">
        <f aca="false">IF($B44=AK$2,"-",IF(COUNTIF(CORRIDA!$M:$M,$B44&amp;" d. "&amp;AK$2)=0,"",COUNTIF(CORRIDA!$M:$M,$B44&amp;" d. "&amp;AK$2)))</f>
        <v/>
      </c>
      <c r="AL44" s="96" t="str">
        <f aca="false">IF($B44=AL$2,"-",IF(COUNTIF(CORRIDA!$M:$M,$B44&amp;" d. "&amp;AL$2)=0,"",COUNTIF(CORRIDA!$M:$M,$B44&amp;" d. "&amp;AL$2)))</f>
        <v/>
      </c>
      <c r="AM44" s="96" t="str">
        <f aca="false">IF($B44=AM$2,"-",IF(COUNTIF(CORRIDA!$M:$M,$B44&amp;" d. "&amp;AM$2)=0,"",COUNTIF(CORRIDA!$M:$M,$B44&amp;" d. "&amp;AM$2)))</f>
        <v/>
      </c>
      <c r="AN44" s="96" t="str">
        <f aca="false">IF($B44=AN$2,"-",IF(COUNTIF(CORRIDA!$M:$M,$B44&amp;" d. "&amp;AN$2)=0,"",COUNTIF(CORRIDA!$M:$M,$B44&amp;" d. "&amp;AN$2)))</f>
        <v/>
      </c>
      <c r="AO44" s="96" t="str">
        <f aca="false">IF($B44=AO$2,"-",IF(COUNTIF(CORRIDA!$M:$M,$B44&amp;" d. "&amp;AO$2)=0,"",COUNTIF(CORRIDA!$M:$M,$B44&amp;" d. "&amp;AO$2)))</f>
        <v/>
      </c>
      <c r="AP44" s="96" t="str">
        <f aca="false">IF($B44=AP$2,"-",IF(COUNTIF(CORRIDA!$M:$M,$B44&amp;" d. "&amp;AP$2)=0,"",COUNTIF(CORRIDA!$M:$M,$B44&amp;" d. "&amp;AP$2)))</f>
        <v/>
      </c>
      <c r="AQ44" s="96" t="str">
        <f aca="false">IF($B44=AQ$2,"-",IF(COUNTIF(CORRIDA!$M:$M,$B44&amp;" d. "&amp;AQ$2)=0,"",COUNTIF(CORRIDA!$M:$M,$B44&amp;" d. "&amp;AQ$2)))</f>
        <v/>
      </c>
      <c r="AR44" s="96" t="str">
        <f aca="false">IF($B44=AR$2,"-",IF(COUNTIF(CORRIDA!$M:$M,$B44&amp;" d. "&amp;AR$2)=0,"",COUNTIF(CORRIDA!$M:$M,$B44&amp;" d. "&amp;AR$2)))</f>
        <v>-</v>
      </c>
      <c r="AS44" s="96" t="str">
        <f aca="false">IF($B44=AS$2,"-",IF(COUNTIF(CORRIDA!$M:$M,$B44&amp;" d. "&amp;AS$2)=0,"",COUNTIF(CORRIDA!$M:$M,$B44&amp;" d. "&amp;AS$2)))</f>
        <v/>
      </c>
      <c r="AT44" s="96" t="str">
        <f aca="false">IF($B44=AT$2,"-",IF(COUNTIF(CORRIDA!$M:$M,$B44&amp;" d. "&amp;AT$2)=0,"",COUNTIF(CORRIDA!$M:$M,$B44&amp;" d. "&amp;AT$2)))</f>
        <v/>
      </c>
      <c r="AU44" s="96" t="str">
        <f aca="false">IF($B44=AU$2,"-",IF(COUNTIF(CORRIDA!$M:$M,$B44&amp;" d. "&amp;AU$2)=0,"",COUNTIF(CORRIDA!$M:$M,$B44&amp;" d. "&amp;AU$2)))</f>
        <v/>
      </c>
      <c r="AV44" s="96" t="str">
        <f aca="false">IF($B44=AV$2,"-",IF(COUNTIF(CORRIDA!$M:$M,$B44&amp;" d. "&amp;AV$2)=0,"",COUNTIF(CORRIDA!$M:$M,$B44&amp;" d. "&amp;AV$2)))</f>
        <v/>
      </c>
      <c r="AW44" s="96" t="str">
        <f aca="false">IF($B44=AW$2,"-",IF(COUNTIF(CORRIDA!$M:$M,$B44&amp;" d. "&amp;AW$2)=0,"",COUNTIF(CORRIDA!$M:$M,$B44&amp;" d. "&amp;AW$2)))</f>
        <v/>
      </c>
      <c r="AX44" s="96" t="str">
        <f aca="false">IF($B44=AX$2,"-",IF(COUNTIF(CORRIDA!$M:$M,$B44&amp;" d. "&amp;AX$2)=0,"",COUNTIF(CORRIDA!$M:$M,$B44&amp;" d. "&amp;AX$2)))</f>
        <v/>
      </c>
      <c r="AY44" s="96" t="str">
        <f aca="false">IF($B44=AY$2,"-",IF(COUNTIF(CORRIDA!$M:$M,$B44&amp;" d. "&amp;AY$2)=0,"",COUNTIF(CORRIDA!$M:$M,$B44&amp;" d. "&amp;AY$2)))</f>
        <v/>
      </c>
      <c r="AZ44" s="96" t="str">
        <f aca="false">IF($B44=AZ$2,"-",IF(COUNTIF(CORRIDA!$M:$M,$B44&amp;" d. "&amp;AZ$2)=0,"",COUNTIF(CORRIDA!$M:$M,$B44&amp;" d. "&amp;AZ$2)))</f>
        <v/>
      </c>
      <c r="BA44" s="89" t="n">
        <f aca="false">SUM(C44:AZ44)</f>
        <v>3</v>
      </c>
      <c r="BE44" s="87" t="str">
        <f aca="false">B44</f>
        <v>Sérgio Nacif</v>
      </c>
      <c r="BF44" s="97" t="str">
        <f aca="false">IF($B44=BF$2,"-",IF(COUNTIF(CORRIDA!$M:$M,$B44&amp;" d. "&amp;BF$2)+COUNTIF(CORRIDA!$M:$M,BF$2&amp;" d. "&amp;$B44)=0,"",COUNTIF(CORRIDA!$M:$M,$B44&amp;" d. "&amp;BF$2)+COUNTIF(CORRIDA!$M:$M,BF$2&amp;" d. "&amp;$B44)))</f>
        <v/>
      </c>
      <c r="BG44" s="97" t="str">
        <f aca="false">IF($B44=BG$2,"-",IF(COUNTIF(CORRIDA!$M:$M,$B44&amp;" d. "&amp;BG$2)+COUNTIF(CORRIDA!$M:$M,BG$2&amp;" d. "&amp;$B44)=0,"",COUNTIF(CORRIDA!$M:$M,$B44&amp;" d. "&amp;BG$2)+COUNTIF(CORRIDA!$M:$M,BG$2&amp;" d. "&amp;$B44)))</f>
        <v/>
      </c>
      <c r="BH44" s="97" t="str">
        <f aca="false">IF($B44=BH$2,"-",IF(COUNTIF(CORRIDA!$M:$M,$B44&amp;" d. "&amp;BH$2)+COUNTIF(CORRIDA!$M:$M,BH$2&amp;" d. "&amp;$B44)=0,"",COUNTIF(CORRIDA!$M:$M,$B44&amp;" d. "&amp;BH$2)+COUNTIF(CORRIDA!$M:$M,BH$2&amp;" d. "&amp;$B44)))</f>
        <v/>
      </c>
      <c r="BI44" s="97" t="str">
        <f aca="false">IF($B44=BI$2,"-",IF(COUNTIF(CORRIDA!$M:$M,$B44&amp;" d. "&amp;BI$2)+COUNTIF(CORRIDA!$M:$M,BI$2&amp;" d. "&amp;$B44)=0,"",COUNTIF(CORRIDA!$M:$M,$B44&amp;" d. "&amp;BI$2)+COUNTIF(CORRIDA!$M:$M,BI$2&amp;" d. "&amp;$B44)))</f>
        <v/>
      </c>
      <c r="BJ44" s="97" t="str">
        <f aca="false">IF($B44=BJ$2,"-",IF(COUNTIF(CORRIDA!$M:$M,$B44&amp;" d. "&amp;BJ$2)+COUNTIF(CORRIDA!$M:$M,BJ$2&amp;" d. "&amp;$B44)=0,"",COUNTIF(CORRIDA!$M:$M,$B44&amp;" d. "&amp;BJ$2)+COUNTIF(CORRIDA!$M:$M,BJ$2&amp;" d. "&amp;$B44)))</f>
        <v/>
      </c>
      <c r="BK44" s="97" t="str">
        <f aca="false">IF($B44=BK$2,"-",IF(COUNTIF(CORRIDA!$M:$M,$B44&amp;" d. "&amp;BK$2)+COUNTIF(CORRIDA!$M:$M,BK$2&amp;" d. "&amp;$B44)=0,"",COUNTIF(CORRIDA!$M:$M,$B44&amp;" d. "&amp;BK$2)+COUNTIF(CORRIDA!$M:$M,BK$2&amp;" d. "&amp;$B44)))</f>
        <v/>
      </c>
      <c r="BL44" s="97" t="str">
        <f aca="false">IF($B44=BL$2,"-",IF(COUNTIF(CORRIDA!$M:$M,$B44&amp;" d. "&amp;BL$2)+COUNTIF(CORRIDA!$M:$M,BL$2&amp;" d. "&amp;$B44)=0,"",COUNTIF(CORRIDA!$M:$M,$B44&amp;" d. "&amp;BL$2)+COUNTIF(CORRIDA!$M:$M,BL$2&amp;" d. "&amp;$B44)))</f>
        <v/>
      </c>
      <c r="BM44" s="97" t="str">
        <f aca="false">IF($B44=BM$2,"-",IF(COUNTIF(CORRIDA!$M:$M,$B44&amp;" d. "&amp;BM$2)+COUNTIF(CORRIDA!$M:$M,BM$2&amp;" d. "&amp;$B44)=0,"",COUNTIF(CORRIDA!$M:$M,$B44&amp;" d. "&amp;BM$2)+COUNTIF(CORRIDA!$M:$M,BM$2&amp;" d. "&amp;$B44)))</f>
        <v/>
      </c>
      <c r="BN44" s="97" t="str">
        <f aca="false">IF($B44=BN$2,"-",IF(COUNTIF(CORRIDA!$M:$M,$B44&amp;" d. "&amp;BN$2)+COUNTIF(CORRIDA!$M:$M,BN$2&amp;" d. "&amp;$B44)=0,"",COUNTIF(CORRIDA!$M:$M,$B44&amp;" d. "&amp;BN$2)+COUNTIF(CORRIDA!$M:$M,BN$2&amp;" d. "&amp;$B44)))</f>
        <v/>
      </c>
      <c r="BO44" s="97" t="str">
        <f aca="false">IF($B44=BO$2,"-",IF(COUNTIF(CORRIDA!$M:$M,$B44&amp;" d. "&amp;BO$2)+COUNTIF(CORRIDA!$M:$M,BO$2&amp;" d. "&amp;$B44)=0,"",COUNTIF(CORRIDA!$M:$M,$B44&amp;" d. "&amp;BO$2)+COUNTIF(CORRIDA!$M:$M,BO$2&amp;" d. "&amp;$B44)))</f>
        <v/>
      </c>
      <c r="BP44" s="97" t="str">
        <f aca="false">IF($B44=BP$2,"-",IF(COUNTIF(CORRIDA!$M:$M,$B44&amp;" d. "&amp;BP$2)+COUNTIF(CORRIDA!$M:$M,BP$2&amp;" d. "&amp;$B44)=0,"",COUNTIF(CORRIDA!$M:$M,$B44&amp;" d. "&amp;BP$2)+COUNTIF(CORRIDA!$M:$M,BP$2&amp;" d. "&amp;$B44)))</f>
        <v/>
      </c>
      <c r="BQ44" s="97" t="str">
        <f aca="false">IF($B44=BQ$2,"-",IF(COUNTIF(CORRIDA!$M:$M,$B44&amp;" d. "&amp;BQ$2)+COUNTIF(CORRIDA!$M:$M,BQ$2&amp;" d. "&amp;$B44)=0,"",COUNTIF(CORRIDA!$M:$M,$B44&amp;" d. "&amp;BQ$2)+COUNTIF(CORRIDA!$M:$M,BQ$2&amp;" d. "&amp;$B44)))</f>
        <v/>
      </c>
      <c r="BR44" s="97" t="str">
        <f aca="false">IF($B44=BR$2,"-",IF(COUNTIF(CORRIDA!$M:$M,$B44&amp;" d. "&amp;BR$2)+COUNTIF(CORRIDA!$M:$M,BR$2&amp;" d. "&amp;$B44)=0,"",COUNTIF(CORRIDA!$M:$M,$B44&amp;" d. "&amp;BR$2)+COUNTIF(CORRIDA!$M:$M,BR$2&amp;" d. "&amp;$B44)))</f>
        <v/>
      </c>
      <c r="BS44" s="97" t="str">
        <f aca="false">IF($B44=BS$2,"-",IF(COUNTIF(CORRIDA!$M:$M,$B44&amp;" d. "&amp;BS$2)+COUNTIF(CORRIDA!$M:$M,BS$2&amp;" d. "&amp;$B44)=0,"",COUNTIF(CORRIDA!$M:$M,$B44&amp;" d. "&amp;BS$2)+COUNTIF(CORRIDA!$M:$M,BS$2&amp;" d. "&amp;$B44)))</f>
        <v/>
      </c>
      <c r="BT44" s="97" t="str">
        <f aca="false">IF($B44=BT$2,"-",IF(COUNTIF(CORRIDA!$M:$M,$B44&amp;" d. "&amp;BT$2)+COUNTIF(CORRIDA!$M:$M,BT$2&amp;" d. "&amp;$B44)=0,"",COUNTIF(CORRIDA!$M:$M,$B44&amp;" d. "&amp;BT$2)+COUNTIF(CORRIDA!$M:$M,BT$2&amp;" d. "&amp;$B44)))</f>
        <v/>
      </c>
      <c r="BU44" s="97" t="str">
        <f aca="false">IF($B44=BU$2,"-",IF(COUNTIF(CORRIDA!$M:$M,$B44&amp;" d. "&amp;BU$2)+COUNTIF(CORRIDA!$M:$M,BU$2&amp;" d. "&amp;$B44)=0,"",COUNTIF(CORRIDA!$M:$M,$B44&amp;" d. "&amp;BU$2)+COUNTIF(CORRIDA!$M:$M,BU$2&amp;" d. "&amp;$B44)))</f>
        <v/>
      </c>
      <c r="BV44" s="97" t="n">
        <f aca="false">IF($B44=BV$2,"-",IF(COUNTIF(CORRIDA!$M:$M,$B44&amp;" d. "&amp;BV$2)+COUNTIF(CORRIDA!$M:$M,BV$2&amp;" d. "&amp;$B44)=0,"",COUNTIF(CORRIDA!$M:$M,$B44&amp;" d. "&amp;BV$2)+COUNTIF(CORRIDA!$M:$M,BV$2&amp;" d. "&amp;$B44)))</f>
        <v>1</v>
      </c>
      <c r="BW44" s="97" t="str">
        <f aca="false">IF($B44=BW$2,"-",IF(COUNTIF(CORRIDA!$M:$M,$B44&amp;" d. "&amp;BW$2)+COUNTIF(CORRIDA!$M:$M,BW$2&amp;" d. "&amp;$B44)=0,"",COUNTIF(CORRIDA!$M:$M,$B44&amp;" d. "&amp;BW$2)+COUNTIF(CORRIDA!$M:$M,BW$2&amp;" d. "&amp;$B44)))</f>
        <v/>
      </c>
      <c r="BX44" s="97" t="str">
        <f aca="false">IF($B44=BX$2,"-",IF(COUNTIF(CORRIDA!$M:$M,$B44&amp;" d. "&amp;BX$2)+COUNTIF(CORRIDA!$M:$M,BX$2&amp;" d. "&amp;$B44)=0,"",COUNTIF(CORRIDA!$M:$M,$B44&amp;" d. "&amp;BX$2)+COUNTIF(CORRIDA!$M:$M,BX$2&amp;" d. "&amp;$B44)))</f>
        <v/>
      </c>
      <c r="BY44" s="97" t="str">
        <f aca="false">IF($B44=BY$2,"-",IF(COUNTIF(CORRIDA!$M:$M,$B44&amp;" d. "&amp;BY$2)+COUNTIF(CORRIDA!$M:$M,BY$2&amp;" d. "&amp;$B44)=0,"",COUNTIF(CORRIDA!$M:$M,$B44&amp;" d. "&amp;BY$2)+COUNTIF(CORRIDA!$M:$M,BY$2&amp;" d. "&amp;$B44)))</f>
        <v/>
      </c>
      <c r="BZ44" s="97" t="str">
        <f aca="false">IF($B44=BZ$2,"-",IF(COUNTIF(CORRIDA!$M:$M,$B44&amp;" d. "&amp;BZ$2)+COUNTIF(CORRIDA!$M:$M,BZ$2&amp;" d. "&amp;$B44)=0,"",COUNTIF(CORRIDA!$M:$M,$B44&amp;" d. "&amp;BZ$2)+COUNTIF(CORRIDA!$M:$M,BZ$2&amp;" d. "&amp;$B44)))</f>
        <v/>
      </c>
      <c r="CA44" s="97" t="str">
        <f aca="false">IF($B44=CA$2,"-",IF(COUNTIF(CORRIDA!$M:$M,$B44&amp;" d. "&amp;CA$2)+COUNTIF(CORRIDA!$M:$M,CA$2&amp;" d. "&amp;$B44)=0,"",COUNTIF(CORRIDA!$M:$M,$B44&amp;" d. "&amp;CA$2)+COUNTIF(CORRIDA!$M:$M,CA$2&amp;" d. "&amp;$B44)))</f>
        <v/>
      </c>
      <c r="CB44" s="97" t="n">
        <f aca="false">IF($B44=CB$2,"-",IF(COUNTIF(CORRIDA!$M:$M,$B44&amp;" d. "&amp;CB$2)+COUNTIF(CORRIDA!$M:$M,CB$2&amp;" d. "&amp;$B44)=0,"",COUNTIF(CORRIDA!$M:$M,$B44&amp;" d. "&amp;CB$2)+COUNTIF(CORRIDA!$M:$M,CB$2&amp;" d. "&amp;$B44)))</f>
        <v>1</v>
      </c>
      <c r="CC44" s="97" t="n">
        <f aca="false">IF($B44=CC$2,"-",IF(COUNTIF(CORRIDA!$M:$M,$B44&amp;" d. "&amp;CC$2)+COUNTIF(CORRIDA!$M:$M,CC$2&amp;" d. "&amp;$B44)=0,"",COUNTIF(CORRIDA!$M:$M,$B44&amp;" d. "&amp;CC$2)+COUNTIF(CORRIDA!$M:$M,CC$2&amp;" d. "&amp;$B44)))</f>
        <v>4</v>
      </c>
      <c r="CD44" s="97" t="str">
        <f aca="false">IF($B44=CD$2,"-",IF(COUNTIF(CORRIDA!$M:$M,$B44&amp;" d. "&amp;CD$2)+COUNTIF(CORRIDA!$M:$M,CD$2&amp;" d. "&amp;$B44)=0,"",COUNTIF(CORRIDA!$M:$M,$B44&amp;" d. "&amp;CD$2)+COUNTIF(CORRIDA!$M:$M,CD$2&amp;" d. "&amp;$B44)))</f>
        <v/>
      </c>
      <c r="CE44" s="97" t="str">
        <f aca="false">IF($B44=CE$2,"-",IF(COUNTIF(CORRIDA!$M:$M,$B44&amp;" d. "&amp;CE$2)+COUNTIF(CORRIDA!$M:$M,CE$2&amp;" d. "&amp;$B44)=0,"",COUNTIF(CORRIDA!$M:$M,$B44&amp;" d. "&amp;CE$2)+COUNTIF(CORRIDA!$M:$M,CE$2&amp;" d. "&amp;$B44)))</f>
        <v/>
      </c>
      <c r="CF44" s="97" t="str">
        <f aca="false">IF($B44=CF$2,"-",IF(COUNTIF(CORRIDA!$M:$M,$B44&amp;" d. "&amp;CF$2)+COUNTIF(CORRIDA!$M:$M,CF$2&amp;" d. "&amp;$B44)=0,"",COUNTIF(CORRIDA!$M:$M,$B44&amp;" d. "&amp;CF$2)+COUNTIF(CORRIDA!$M:$M,CF$2&amp;" d. "&amp;$B44)))</f>
        <v/>
      </c>
      <c r="CG44" s="97" t="str">
        <f aca="false">IF($B44=CG$2,"-",IF(COUNTIF(CORRIDA!$M:$M,$B44&amp;" d. "&amp;CG$2)+COUNTIF(CORRIDA!$M:$M,CG$2&amp;" d. "&amp;$B44)=0,"",COUNTIF(CORRIDA!$M:$M,$B44&amp;" d. "&amp;CG$2)+COUNTIF(CORRIDA!$M:$M,CG$2&amp;" d. "&amp;$B44)))</f>
        <v/>
      </c>
      <c r="CH44" s="97" t="str">
        <f aca="false">IF($B44=CH$2,"-",IF(COUNTIF(CORRIDA!$M:$M,$B44&amp;" d. "&amp;CH$2)+COUNTIF(CORRIDA!$M:$M,CH$2&amp;" d. "&amp;$B44)=0,"",COUNTIF(CORRIDA!$M:$M,$B44&amp;" d. "&amp;CH$2)+COUNTIF(CORRIDA!$M:$M,CH$2&amp;" d. "&amp;$B44)))</f>
        <v/>
      </c>
      <c r="CI44" s="97" t="str">
        <f aca="false">IF($B44=CI$2,"-",IF(COUNTIF(CORRIDA!$M:$M,$B44&amp;" d. "&amp;CI$2)+COUNTIF(CORRIDA!$M:$M,CI$2&amp;" d. "&amp;$B44)=0,"",COUNTIF(CORRIDA!$M:$M,$B44&amp;" d. "&amp;CI$2)+COUNTIF(CORRIDA!$M:$M,CI$2&amp;" d. "&amp;$B44)))</f>
        <v/>
      </c>
      <c r="CJ44" s="97" t="str">
        <f aca="false">IF($B44=CJ$2,"-",IF(COUNTIF(CORRIDA!$M:$M,$B44&amp;" d. "&amp;CJ$2)+COUNTIF(CORRIDA!$M:$M,CJ$2&amp;" d. "&amp;$B44)=0,"",COUNTIF(CORRIDA!$M:$M,$B44&amp;" d. "&amp;CJ$2)+COUNTIF(CORRIDA!$M:$M,CJ$2&amp;" d. "&amp;$B44)))</f>
        <v/>
      </c>
      <c r="CK44" s="97" t="str">
        <f aca="false">IF($B44=CK$2,"-",IF(COUNTIF(CORRIDA!$M:$M,$B44&amp;" d. "&amp;CK$2)+COUNTIF(CORRIDA!$M:$M,CK$2&amp;" d. "&amp;$B44)=0,"",COUNTIF(CORRIDA!$M:$M,$B44&amp;" d. "&amp;CK$2)+COUNTIF(CORRIDA!$M:$M,CK$2&amp;" d. "&amp;$B44)))</f>
        <v/>
      </c>
      <c r="CL44" s="97" t="str">
        <f aca="false">IF($B44=CL$2,"-",IF(COUNTIF(CORRIDA!$M:$M,$B44&amp;" d. "&amp;CL$2)+COUNTIF(CORRIDA!$M:$M,CL$2&amp;" d. "&amp;$B44)=0,"",COUNTIF(CORRIDA!$M:$M,$B44&amp;" d. "&amp;CL$2)+COUNTIF(CORRIDA!$M:$M,CL$2&amp;" d. "&amp;$B44)))</f>
        <v/>
      </c>
      <c r="CM44" s="97" t="str">
        <f aca="false">IF($B44=CM$2,"-",IF(COUNTIF(CORRIDA!$M:$M,$B44&amp;" d. "&amp;CM$2)+COUNTIF(CORRIDA!$M:$M,CM$2&amp;" d. "&amp;$B44)=0,"",COUNTIF(CORRIDA!$M:$M,$B44&amp;" d. "&amp;CM$2)+COUNTIF(CORRIDA!$M:$M,CM$2&amp;" d. "&amp;$B44)))</f>
        <v/>
      </c>
      <c r="CN44" s="97" t="str">
        <f aca="false">IF($B44=CN$2,"-",IF(COUNTIF(CORRIDA!$M:$M,$B44&amp;" d. "&amp;CN$2)+COUNTIF(CORRIDA!$M:$M,CN$2&amp;" d. "&amp;$B44)=0,"",COUNTIF(CORRIDA!$M:$M,$B44&amp;" d. "&amp;CN$2)+COUNTIF(CORRIDA!$M:$M,CN$2&amp;" d. "&amp;$B44)))</f>
        <v/>
      </c>
      <c r="CO44" s="97" t="str">
        <f aca="false">IF($B44=CO$2,"-",IF(COUNTIF(CORRIDA!$M:$M,$B44&amp;" d. "&amp;CO$2)+COUNTIF(CORRIDA!$M:$M,CO$2&amp;" d. "&amp;$B44)=0,"",COUNTIF(CORRIDA!$M:$M,$B44&amp;" d. "&amp;CO$2)+COUNTIF(CORRIDA!$M:$M,CO$2&amp;" d. "&amp;$B44)))</f>
        <v/>
      </c>
      <c r="CP44" s="97" t="str">
        <f aca="false">IF($B44=CP$2,"-",IF(COUNTIF(CORRIDA!$M:$M,$B44&amp;" d. "&amp;CP$2)+COUNTIF(CORRIDA!$M:$M,CP$2&amp;" d. "&amp;$B44)=0,"",COUNTIF(CORRIDA!$M:$M,$B44&amp;" d. "&amp;CP$2)+COUNTIF(CORRIDA!$M:$M,CP$2&amp;" d. "&amp;$B44)))</f>
        <v/>
      </c>
      <c r="CQ44" s="97" t="str">
        <f aca="false">IF($B44=CQ$2,"-",IF(COUNTIF(CORRIDA!$M:$M,$B44&amp;" d. "&amp;CQ$2)+COUNTIF(CORRIDA!$M:$M,CQ$2&amp;" d. "&amp;$B44)=0,"",COUNTIF(CORRIDA!$M:$M,$B44&amp;" d. "&amp;CQ$2)+COUNTIF(CORRIDA!$M:$M,CQ$2&amp;" d. "&amp;$B44)))</f>
        <v/>
      </c>
      <c r="CR44" s="97" t="str">
        <f aca="false">IF($B44=CR$2,"-",IF(COUNTIF(CORRIDA!$M:$M,$B44&amp;" d. "&amp;CR$2)+COUNTIF(CORRIDA!$M:$M,CR$2&amp;" d. "&amp;$B44)=0,"",COUNTIF(CORRIDA!$M:$M,$B44&amp;" d. "&amp;CR$2)+COUNTIF(CORRIDA!$M:$M,CR$2&amp;" d. "&amp;$B44)))</f>
        <v/>
      </c>
      <c r="CS44" s="97" t="str">
        <f aca="false">IF($B44=CS$2,"-",IF(COUNTIF(CORRIDA!$M:$M,$B44&amp;" d. "&amp;CS$2)+COUNTIF(CORRIDA!$M:$M,CS$2&amp;" d. "&amp;$B44)=0,"",COUNTIF(CORRIDA!$M:$M,$B44&amp;" d. "&amp;CS$2)+COUNTIF(CORRIDA!$M:$M,CS$2&amp;" d. "&amp;$B44)))</f>
        <v/>
      </c>
      <c r="CT44" s="97" t="str">
        <f aca="false">IF($B44=CT$2,"-",IF(COUNTIF(CORRIDA!$M:$M,$B44&amp;" d. "&amp;CT$2)+COUNTIF(CORRIDA!$M:$M,CT$2&amp;" d. "&amp;$B44)=0,"",COUNTIF(CORRIDA!$M:$M,$B44&amp;" d. "&amp;CT$2)+COUNTIF(CORRIDA!$M:$M,CT$2&amp;" d. "&amp;$B44)))</f>
        <v/>
      </c>
      <c r="CU44" s="97" t="str">
        <f aca="false">IF($B44=CU$2,"-",IF(COUNTIF(CORRIDA!$M:$M,$B44&amp;" d. "&amp;CU$2)+COUNTIF(CORRIDA!$M:$M,CU$2&amp;" d. "&amp;$B44)=0,"",COUNTIF(CORRIDA!$M:$M,$B44&amp;" d. "&amp;CU$2)+COUNTIF(CORRIDA!$M:$M,CU$2&amp;" d. "&amp;$B44)))</f>
        <v>-</v>
      </c>
      <c r="CV44" s="97" t="str">
        <f aca="false">IF($B44=CV$2,"-",IF(COUNTIF(CORRIDA!$M:$M,$B44&amp;" d. "&amp;CV$2)+COUNTIF(CORRIDA!$M:$M,CV$2&amp;" d. "&amp;$B44)=0,"",COUNTIF(CORRIDA!$M:$M,$B44&amp;" d. "&amp;CV$2)+COUNTIF(CORRIDA!$M:$M,CV$2&amp;" d. "&amp;$B44)))</f>
        <v/>
      </c>
      <c r="CW44" s="97" t="str">
        <f aca="false">IF($B44=CW$2,"-",IF(COUNTIF(CORRIDA!$M:$M,$B44&amp;" d. "&amp;CW$2)+COUNTIF(CORRIDA!$M:$M,CW$2&amp;" d. "&amp;$B44)=0,"",COUNTIF(CORRIDA!$M:$M,$B44&amp;" d. "&amp;CW$2)+COUNTIF(CORRIDA!$M:$M,CW$2&amp;" d. "&amp;$B44)))</f>
        <v/>
      </c>
      <c r="CX44" s="97" t="str">
        <f aca="false">IF($B44=CX$2,"-",IF(COUNTIF(CORRIDA!$M:$M,$B44&amp;" d. "&amp;CX$2)+COUNTIF(CORRIDA!$M:$M,CX$2&amp;" d. "&amp;$B44)=0,"",COUNTIF(CORRIDA!$M:$M,$B44&amp;" d. "&amp;CX$2)+COUNTIF(CORRIDA!$M:$M,CX$2&amp;" d. "&amp;$B44)))</f>
        <v/>
      </c>
      <c r="CY44" s="97" t="str">
        <f aca="false">IF($B44=CY$2,"-",IF(COUNTIF(CORRIDA!$M:$M,$B44&amp;" d. "&amp;CY$2)+COUNTIF(CORRIDA!$M:$M,CY$2&amp;" d. "&amp;$B44)=0,"",COUNTIF(CORRIDA!$M:$M,$B44&amp;" d. "&amp;CY$2)+COUNTIF(CORRIDA!$M:$M,CY$2&amp;" d. "&amp;$B44)))</f>
        <v/>
      </c>
      <c r="CZ44" s="97" t="str">
        <f aca="false">IF($B44=CZ$2,"-",IF(COUNTIF(CORRIDA!$M:$M,$B44&amp;" d. "&amp;CZ$2)+COUNTIF(CORRIDA!$M:$M,CZ$2&amp;" d. "&amp;$B44)=0,"",COUNTIF(CORRIDA!$M:$M,$B44&amp;" d. "&amp;CZ$2)+COUNTIF(CORRIDA!$M:$M,CZ$2&amp;" d. "&amp;$B44)))</f>
        <v/>
      </c>
      <c r="DA44" s="97" t="str">
        <f aca="false">IF($B44=DA$2,"-",IF(COUNTIF(CORRIDA!$M:$M,$B44&amp;" d. "&amp;DA$2)+COUNTIF(CORRIDA!$M:$M,DA$2&amp;" d. "&amp;$B44)=0,"",COUNTIF(CORRIDA!$M:$M,$B44&amp;" d. "&amp;DA$2)+COUNTIF(CORRIDA!$M:$M,DA$2&amp;" d. "&amp;$B44)))</f>
        <v/>
      </c>
      <c r="DB44" s="97" t="str">
        <f aca="false">IF($B44=DB$2,"-",IF(COUNTIF(CORRIDA!$M:$M,$B44&amp;" d. "&amp;DB$2)+COUNTIF(CORRIDA!$M:$M,DB$2&amp;" d. "&amp;$B44)=0,"",COUNTIF(CORRIDA!$M:$M,$B44&amp;" d. "&amp;DB$2)+COUNTIF(CORRIDA!$M:$M,DB$2&amp;" d. "&amp;$B44)))</f>
        <v/>
      </c>
      <c r="DC44" s="97" t="str">
        <f aca="false">IF($B44=DC$2,"-",IF(COUNTIF(CORRIDA!$M:$M,$B44&amp;" d. "&amp;DC$2)+COUNTIF(CORRIDA!$M:$M,DC$2&amp;" d. "&amp;$B44)=0,"",COUNTIF(CORRIDA!$M:$M,$B44&amp;" d. "&amp;DC$2)+COUNTIF(CORRIDA!$M:$M,DC$2&amp;" d. "&amp;$B44)))</f>
        <v/>
      </c>
      <c r="DD44" s="89" t="n">
        <f aca="false">SUM(BF44:DC44)</f>
        <v>6</v>
      </c>
      <c r="DE44" s="91" t="n">
        <f aca="false">COUNTIF(BF44:DC44,"&gt;0")</f>
        <v>3</v>
      </c>
      <c r="DF44" s="92" t="n">
        <f aca="false">IF(COUNTIF(BF44:DC44,"&gt;0")&lt;10,0,QUOTIENT(COUNTIF(BF44:DC44,"&gt;0"),5)*50)</f>
        <v>0</v>
      </c>
      <c r="DG44" s="93"/>
      <c r="DH44" s="87" t="str">
        <f aca="false">BE44</f>
        <v>Sérgio Nacif</v>
      </c>
      <c r="DI44" s="97" t="n">
        <f aca="false">IF($B44=DI$2,0,IF(COUNTIF(CORRIDA!$M:$M,$B44&amp;" d. "&amp;DI$2)+COUNTIF(CORRIDA!$M:$M,DI$2&amp;" d. "&amp;$B44)=0,0,COUNTIF(CORRIDA!$M:$M,$B44&amp;" d. "&amp;DI$2)+COUNTIF(CORRIDA!$M:$M,DI$2&amp;" d. "&amp;$B44)))</f>
        <v>0</v>
      </c>
      <c r="DJ44" s="97" t="n">
        <f aca="false">IF($B44=DJ$2,0,IF(COUNTIF(CORRIDA!$M:$M,$B44&amp;" d. "&amp;DJ$2)+COUNTIF(CORRIDA!$M:$M,DJ$2&amp;" d. "&amp;$B44)=0,0,COUNTIF(CORRIDA!$M:$M,$B44&amp;" d. "&amp;DJ$2)+COUNTIF(CORRIDA!$M:$M,DJ$2&amp;" d. "&amp;$B44)))</f>
        <v>0</v>
      </c>
      <c r="DK44" s="97" t="n">
        <f aca="false">IF($B44=DK$2,0,IF(COUNTIF(CORRIDA!$M:$M,$B44&amp;" d. "&amp;DK$2)+COUNTIF(CORRIDA!$M:$M,DK$2&amp;" d. "&amp;$B44)=0,0,COUNTIF(CORRIDA!$M:$M,$B44&amp;" d. "&amp;DK$2)+COUNTIF(CORRIDA!$M:$M,DK$2&amp;" d. "&amp;$B44)))</f>
        <v>0</v>
      </c>
      <c r="DL44" s="97" t="n">
        <f aca="false">IF($B44=DL$2,0,IF(COUNTIF(CORRIDA!$M:$M,$B44&amp;" d. "&amp;DL$2)+COUNTIF(CORRIDA!$M:$M,DL$2&amp;" d. "&amp;$B44)=0,0,COUNTIF(CORRIDA!$M:$M,$B44&amp;" d. "&amp;DL$2)+COUNTIF(CORRIDA!$M:$M,DL$2&amp;" d. "&amp;$B44)))</f>
        <v>0</v>
      </c>
      <c r="DM44" s="97" t="n">
        <f aca="false">IF($B44=DM$2,0,IF(COUNTIF(CORRIDA!$M:$M,$B44&amp;" d. "&amp;DM$2)+COUNTIF(CORRIDA!$M:$M,DM$2&amp;" d. "&amp;$B44)=0,0,COUNTIF(CORRIDA!$M:$M,$B44&amp;" d. "&amp;DM$2)+COUNTIF(CORRIDA!$M:$M,DM$2&amp;" d. "&amp;$B44)))</f>
        <v>0</v>
      </c>
      <c r="DN44" s="97" t="n">
        <f aca="false">IF($B44=DN$2,0,IF(COUNTIF(CORRIDA!$M:$M,$B44&amp;" d. "&amp;DN$2)+COUNTIF(CORRIDA!$M:$M,DN$2&amp;" d. "&amp;$B44)=0,0,COUNTIF(CORRIDA!$M:$M,$B44&amp;" d. "&amp;DN$2)+COUNTIF(CORRIDA!$M:$M,DN$2&amp;" d. "&amp;$B44)))</f>
        <v>0</v>
      </c>
      <c r="DO44" s="97" t="n">
        <f aca="false">IF($B44=DO$2,0,IF(COUNTIF(CORRIDA!$M:$M,$B44&amp;" d. "&amp;DO$2)+COUNTIF(CORRIDA!$M:$M,DO$2&amp;" d. "&amp;$B44)=0,0,COUNTIF(CORRIDA!$M:$M,$B44&amp;" d. "&amp;DO$2)+COUNTIF(CORRIDA!$M:$M,DO$2&amp;" d. "&amp;$B44)))</f>
        <v>0</v>
      </c>
      <c r="DP44" s="97" t="n">
        <f aca="false">IF($B44=DP$2,0,IF(COUNTIF(CORRIDA!$M:$M,$B44&amp;" d. "&amp;DP$2)+COUNTIF(CORRIDA!$M:$M,DP$2&amp;" d. "&amp;$B44)=0,0,COUNTIF(CORRIDA!$M:$M,$B44&amp;" d. "&amp;DP$2)+COUNTIF(CORRIDA!$M:$M,DP$2&amp;" d. "&amp;$B44)))</f>
        <v>0</v>
      </c>
      <c r="DQ44" s="97" t="n">
        <f aca="false">IF($B44=DQ$2,0,IF(COUNTIF(CORRIDA!$M:$M,$B44&amp;" d. "&amp;DQ$2)+COUNTIF(CORRIDA!$M:$M,DQ$2&amp;" d. "&amp;$B44)=0,0,COUNTIF(CORRIDA!$M:$M,$B44&amp;" d. "&amp;DQ$2)+COUNTIF(CORRIDA!$M:$M,DQ$2&amp;" d. "&amp;$B44)))</f>
        <v>0</v>
      </c>
      <c r="DR44" s="97" t="n">
        <f aca="false">IF($B44=DR$2,0,IF(COUNTIF(CORRIDA!$M:$M,$B44&amp;" d. "&amp;DR$2)+COUNTIF(CORRIDA!$M:$M,DR$2&amp;" d. "&amp;$B44)=0,0,COUNTIF(CORRIDA!$M:$M,$B44&amp;" d. "&amp;DR$2)+COUNTIF(CORRIDA!$M:$M,DR$2&amp;" d. "&amp;$B44)))</f>
        <v>0</v>
      </c>
      <c r="DS44" s="97" t="n">
        <f aca="false">IF($B44=DS$2,0,IF(COUNTIF(CORRIDA!$M:$M,$B44&amp;" d. "&amp;DS$2)+COUNTIF(CORRIDA!$M:$M,DS$2&amp;" d. "&amp;$B44)=0,0,COUNTIF(CORRIDA!$M:$M,$B44&amp;" d. "&amp;DS$2)+COUNTIF(CORRIDA!$M:$M,DS$2&amp;" d. "&amp;$B44)))</f>
        <v>0</v>
      </c>
      <c r="DT44" s="97" t="n">
        <f aca="false">IF($B44=DT$2,0,IF(COUNTIF(CORRIDA!$M:$M,$B44&amp;" d. "&amp;DT$2)+COUNTIF(CORRIDA!$M:$M,DT$2&amp;" d. "&amp;$B44)=0,0,COUNTIF(CORRIDA!$M:$M,$B44&amp;" d. "&amp;DT$2)+COUNTIF(CORRIDA!$M:$M,DT$2&amp;" d. "&amp;$B44)))</f>
        <v>0</v>
      </c>
      <c r="DU44" s="97" t="n">
        <f aca="false">IF($B44=DU$2,0,IF(COUNTIF(CORRIDA!$M:$M,$B44&amp;" d. "&amp;DU$2)+COUNTIF(CORRIDA!$M:$M,DU$2&amp;" d. "&amp;$B44)=0,0,COUNTIF(CORRIDA!$M:$M,$B44&amp;" d. "&amp;DU$2)+COUNTIF(CORRIDA!$M:$M,DU$2&amp;" d. "&amp;$B44)))</f>
        <v>0</v>
      </c>
      <c r="DV44" s="97" t="n">
        <f aca="false">IF($B44=DV$2,0,IF(COUNTIF(CORRIDA!$M:$M,$B44&amp;" d. "&amp;DV$2)+COUNTIF(CORRIDA!$M:$M,DV$2&amp;" d. "&amp;$B44)=0,0,COUNTIF(CORRIDA!$M:$M,$B44&amp;" d. "&amp;DV$2)+COUNTIF(CORRIDA!$M:$M,DV$2&amp;" d. "&amp;$B44)))</f>
        <v>0</v>
      </c>
      <c r="DW44" s="97" t="n">
        <f aca="false">IF($B44=DW$2,0,IF(COUNTIF(CORRIDA!$M:$M,$B44&amp;" d. "&amp;DW$2)+COUNTIF(CORRIDA!$M:$M,DW$2&amp;" d. "&amp;$B44)=0,0,COUNTIF(CORRIDA!$M:$M,$B44&amp;" d. "&amp;DW$2)+COUNTIF(CORRIDA!$M:$M,DW$2&amp;" d. "&amp;$B44)))</f>
        <v>0</v>
      </c>
      <c r="DX44" s="97" t="n">
        <f aca="false">IF($B44=DX$2,0,IF(COUNTIF(CORRIDA!$M:$M,$B44&amp;" d. "&amp;DX$2)+COUNTIF(CORRIDA!$M:$M,DX$2&amp;" d. "&amp;$B44)=0,0,COUNTIF(CORRIDA!$M:$M,$B44&amp;" d. "&amp;DX$2)+COUNTIF(CORRIDA!$M:$M,DX$2&amp;" d. "&amp;$B44)))</f>
        <v>0</v>
      </c>
      <c r="DY44" s="97" t="n">
        <f aca="false">IF($B44=DY$2,0,IF(COUNTIF(CORRIDA!$M:$M,$B44&amp;" d. "&amp;DY$2)+COUNTIF(CORRIDA!$M:$M,DY$2&amp;" d. "&amp;$B44)=0,0,COUNTIF(CORRIDA!$M:$M,$B44&amp;" d. "&amp;DY$2)+COUNTIF(CORRIDA!$M:$M,DY$2&amp;" d. "&amp;$B44)))</f>
        <v>1</v>
      </c>
      <c r="DZ44" s="97" t="n">
        <f aca="false">IF($B44=DZ$2,0,IF(COUNTIF(CORRIDA!$M:$M,$B44&amp;" d. "&amp;DZ$2)+COUNTIF(CORRIDA!$M:$M,DZ$2&amp;" d. "&amp;$B44)=0,0,COUNTIF(CORRIDA!$M:$M,$B44&amp;" d. "&amp;DZ$2)+COUNTIF(CORRIDA!$M:$M,DZ$2&amp;" d. "&amp;$B44)))</f>
        <v>0</v>
      </c>
      <c r="EA44" s="97" t="n">
        <f aca="false">IF($B44=EA$2,0,IF(COUNTIF(CORRIDA!$M:$M,$B44&amp;" d. "&amp;EA$2)+COUNTIF(CORRIDA!$M:$M,EA$2&amp;" d. "&amp;$B44)=0,0,COUNTIF(CORRIDA!$M:$M,$B44&amp;" d. "&amp;EA$2)+COUNTIF(CORRIDA!$M:$M,EA$2&amp;" d. "&amp;$B44)))</f>
        <v>0</v>
      </c>
      <c r="EB44" s="97" t="n">
        <f aca="false">IF($B44=EB$2,0,IF(COUNTIF(CORRIDA!$M:$M,$B44&amp;" d. "&amp;EB$2)+COUNTIF(CORRIDA!$M:$M,EB$2&amp;" d. "&amp;$B44)=0,0,COUNTIF(CORRIDA!$M:$M,$B44&amp;" d. "&amp;EB$2)+COUNTIF(CORRIDA!$M:$M,EB$2&amp;" d. "&amp;$B44)))</f>
        <v>0</v>
      </c>
      <c r="EC44" s="97" t="n">
        <f aca="false">IF($B44=EC$2,0,IF(COUNTIF(CORRIDA!$M:$M,$B44&amp;" d. "&amp;EC$2)+COUNTIF(CORRIDA!$M:$M,EC$2&amp;" d. "&amp;$B44)=0,0,COUNTIF(CORRIDA!$M:$M,$B44&amp;" d. "&amp;EC$2)+COUNTIF(CORRIDA!$M:$M,EC$2&amp;" d. "&amp;$B44)))</f>
        <v>0</v>
      </c>
      <c r="ED44" s="97" t="n">
        <f aca="false">IF($B44=ED$2,0,IF(COUNTIF(CORRIDA!$M:$M,$B44&amp;" d. "&amp;ED$2)+COUNTIF(CORRIDA!$M:$M,ED$2&amp;" d. "&amp;$B44)=0,0,COUNTIF(CORRIDA!$M:$M,$B44&amp;" d. "&amp;ED$2)+COUNTIF(CORRIDA!$M:$M,ED$2&amp;" d. "&amp;$B44)))</f>
        <v>0</v>
      </c>
      <c r="EE44" s="97" t="n">
        <f aca="false">IF($B44=EE$2,0,IF(COUNTIF(CORRIDA!$M:$M,$B44&amp;" d. "&amp;EE$2)+COUNTIF(CORRIDA!$M:$M,EE$2&amp;" d. "&amp;$B44)=0,0,COUNTIF(CORRIDA!$M:$M,$B44&amp;" d. "&amp;EE$2)+COUNTIF(CORRIDA!$M:$M,EE$2&amp;" d. "&amp;$B44)))</f>
        <v>1</v>
      </c>
      <c r="EF44" s="97" t="n">
        <f aca="false">IF($B44=EF$2,0,IF(COUNTIF(CORRIDA!$M:$M,$B44&amp;" d. "&amp;EF$2)+COUNTIF(CORRIDA!$M:$M,EF$2&amp;" d. "&amp;$B44)=0,0,COUNTIF(CORRIDA!$M:$M,$B44&amp;" d. "&amp;EF$2)+COUNTIF(CORRIDA!$M:$M,EF$2&amp;" d. "&amp;$B44)))</f>
        <v>4</v>
      </c>
      <c r="EG44" s="97" t="n">
        <f aca="false">IF($B44=EG$2,0,IF(COUNTIF(CORRIDA!$M:$M,$B44&amp;" d. "&amp;EG$2)+COUNTIF(CORRIDA!$M:$M,EG$2&amp;" d. "&amp;$B44)=0,0,COUNTIF(CORRIDA!$M:$M,$B44&amp;" d. "&amp;EG$2)+COUNTIF(CORRIDA!$M:$M,EG$2&amp;" d. "&amp;$B44)))</f>
        <v>0</v>
      </c>
      <c r="EH44" s="97" t="n">
        <f aca="false">IF($B44=EH$2,0,IF(COUNTIF(CORRIDA!$M:$M,$B44&amp;" d. "&amp;EH$2)+COUNTIF(CORRIDA!$M:$M,EH$2&amp;" d. "&amp;$B44)=0,0,COUNTIF(CORRIDA!$M:$M,$B44&amp;" d. "&amp;EH$2)+COUNTIF(CORRIDA!$M:$M,EH$2&amp;" d. "&amp;$B44)))</f>
        <v>0</v>
      </c>
      <c r="EI44" s="97" t="n">
        <f aca="false">IF($B44=EI$2,0,IF(COUNTIF(CORRIDA!$M:$M,$B44&amp;" d. "&amp;EI$2)+COUNTIF(CORRIDA!$M:$M,EI$2&amp;" d. "&amp;$B44)=0,0,COUNTIF(CORRIDA!$M:$M,$B44&amp;" d. "&amp;EI$2)+COUNTIF(CORRIDA!$M:$M,EI$2&amp;" d. "&amp;$B44)))</f>
        <v>0</v>
      </c>
      <c r="EJ44" s="97" t="n">
        <f aca="false">IF($B44=EJ$2,0,IF(COUNTIF(CORRIDA!$M:$M,$B44&amp;" d. "&amp;EJ$2)+COUNTIF(CORRIDA!$M:$M,EJ$2&amp;" d. "&amp;$B44)=0,0,COUNTIF(CORRIDA!$M:$M,$B44&amp;" d. "&amp;EJ$2)+COUNTIF(CORRIDA!$M:$M,EJ$2&amp;" d. "&amp;$B44)))</f>
        <v>0</v>
      </c>
      <c r="EK44" s="97" t="n">
        <f aca="false">IF($B44=EK$2,0,IF(COUNTIF(CORRIDA!$M:$M,$B44&amp;" d. "&amp;EK$2)+COUNTIF(CORRIDA!$M:$M,EK$2&amp;" d. "&amp;$B44)=0,0,COUNTIF(CORRIDA!$M:$M,$B44&amp;" d. "&amp;EK$2)+COUNTIF(CORRIDA!$M:$M,EK$2&amp;" d. "&amp;$B44)))</f>
        <v>0</v>
      </c>
      <c r="EL44" s="97" t="n">
        <f aca="false">IF($B44=EL$2,0,IF(COUNTIF(CORRIDA!$M:$M,$B44&amp;" d. "&amp;EL$2)+COUNTIF(CORRIDA!$M:$M,EL$2&amp;" d. "&amp;$B44)=0,0,COUNTIF(CORRIDA!$M:$M,$B44&amp;" d. "&amp;EL$2)+COUNTIF(CORRIDA!$M:$M,EL$2&amp;" d. "&amp;$B44)))</f>
        <v>0</v>
      </c>
      <c r="EM44" s="97" t="n">
        <f aca="false">IF($B44=EM$2,0,IF(COUNTIF(CORRIDA!$M:$M,$B44&amp;" d. "&amp;EM$2)+COUNTIF(CORRIDA!$M:$M,EM$2&amp;" d. "&amp;$B44)=0,0,COUNTIF(CORRIDA!$M:$M,$B44&amp;" d. "&amp;EM$2)+COUNTIF(CORRIDA!$M:$M,EM$2&amp;" d. "&amp;$B44)))</f>
        <v>0</v>
      </c>
      <c r="EN44" s="97" t="n">
        <f aca="false">IF($B44=EN$2,0,IF(COUNTIF(CORRIDA!$M:$M,$B44&amp;" d. "&amp;EN$2)+COUNTIF(CORRIDA!$M:$M,EN$2&amp;" d. "&amp;$B44)=0,0,COUNTIF(CORRIDA!$M:$M,$B44&amp;" d. "&amp;EN$2)+COUNTIF(CORRIDA!$M:$M,EN$2&amp;" d. "&amp;$B44)))</f>
        <v>0</v>
      </c>
      <c r="EO44" s="97" t="n">
        <f aca="false">IF($B44=EO$2,0,IF(COUNTIF(CORRIDA!$M:$M,$B44&amp;" d. "&amp;EO$2)+COUNTIF(CORRIDA!$M:$M,EO$2&amp;" d. "&amp;$B44)=0,0,COUNTIF(CORRIDA!$M:$M,$B44&amp;" d. "&amp;EO$2)+COUNTIF(CORRIDA!$M:$M,EO$2&amp;" d. "&amp;$B44)))</f>
        <v>0</v>
      </c>
      <c r="EP44" s="97" t="n">
        <f aca="false">IF($B44=EP$2,0,IF(COUNTIF(CORRIDA!$M:$M,$B44&amp;" d. "&amp;EP$2)+COUNTIF(CORRIDA!$M:$M,EP$2&amp;" d. "&amp;$B44)=0,0,COUNTIF(CORRIDA!$M:$M,$B44&amp;" d. "&amp;EP$2)+COUNTIF(CORRIDA!$M:$M,EP$2&amp;" d. "&amp;$B44)))</f>
        <v>0</v>
      </c>
      <c r="EQ44" s="97" t="n">
        <f aca="false">IF($B44=EQ$2,0,IF(COUNTIF(CORRIDA!$M:$M,$B44&amp;" d. "&amp;EQ$2)+COUNTIF(CORRIDA!$M:$M,EQ$2&amp;" d. "&amp;$B44)=0,0,COUNTIF(CORRIDA!$M:$M,$B44&amp;" d. "&amp;EQ$2)+COUNTIF(CORRIDA!$M:$M,EQ$2&amp;" d. "&amp;$B44)))</f>
        <v>0</v>
      </c>
      <c r="ER44" s="97" t="n">
        <f aca="false">IF($B44=ER$2,0,IF(COUNTIF(CORRIDA!$M:$M,$B44&amp;" d. "&amp;ER$2)+COUNTIF(CORRIDA!$M:$M,ER$2&amp;" d. "&amp;$B44)=0,0,COUNTIF(CORRIDA!$M:$M,$B44&amp;" d. "&amp;ER$2)+COUNTIF(CORRIDA!$M:$M,ER$2&amp;" d. "&amp;$B44)))</f>
        <v>0</v>
      </c>
      <c r="ES44" s="97" t="n">
        <f aca="false">IF($B44=ES$2,0,IF(COUNTIF(CORRIDA!$M:$M,$B44&amp;" d. "&amp;ES$2)+COUNTIF(CORRIDA!$M:$M,ES$2&amp;" d. "&amp;$B44)=0,0,COUNTIF(CORRIDA!$M:$M,$B44&amp;" d. "&amp;ES$2)+COUNTIF(CORRIDA!$M:$M,ES$2&amp;" d. "&amp;$B44)))</f>
        <v>0</v>
      </c>
      <c r="ET44" s="97" t="n">
        <f aca="false">IF($B44=ET$2,0,IF(COUNTIF(CORRIDA!$M:$M,$B44&amp;" d. "&amp;ET$2)+COUNTIF(CORRIDA!$M:$M,ET$2&amp;" d. "&amp;$B44)=0,0,COUNTIF(CORRIDA!$M:$M,$B44&amp;" d. "&amp;ET$2)+COUNTIF(CORRIDA!$M:$M,ET$2&amp;" d. "&amp;$B44)))</f>
        <v>0</v>
      </c>
      <c r="EU44" s="97" t="n">
        <f aca="false">IF($B44=EU$2,0,IF(COUNTIF(CORRIDA!$M:$M,$B44&amp;" d. "&amp;EU$2)+COUNTIF(CORRIDA!$M:$M,EU$2&amp;" d. "&amp;$B44)=0,0,COUNTIF(CORRIDA!$M:$M,$B44&amp;" d. "&amp;EU$2)+COUNTIF(CORRIDA!$M:$M,EU$2&amp;" d. "&amp;$B44)))</f>
        <v>0</v>
      </c>
      <c r="EV44" s="97" t="n">
        <f aca="false">IF($B44=EV$2,0,IF(COUNTIF(CORRIDA!$M:$M,$B44&amp;" d. "&amp;EV$2)+COUNTIF(CORRIDA!$M:$M,EV$2&amp;" d. "&amp;$B44)=0,0,COUNTIF(CORRIDA!$M:$M,$B44&amp;" d. "&amp;EV$2)+COUNTIF(CORRIDA!$M:$M,EV$2&amp;" d. "&amp;$B44)))</f>
        <v>0</v>
      </c>
      <c r="EW44" s="97" t="n">
        <f aca="false">IF($B44=EW$2,0,IF(COUNTIF(CORRIDA!$M:$M,$B44&amp;" d. "&amp;EW$2)+COUNTIF(CORRIDA!$M:$M,EW$2&amp;" d. "&amp;$B44)=0,0,COUNTIF(CORRIDA!$M:$M,$B44&amp;" d. "&amp;EW$2)+COUNTIF(CORRIDA!$M:$M,EW$2&amp;" d. "&amp;$B44)))</f>
        <v>0</v>
      </c>
      <c r="EX44" s="97" t="n">
        <f aca="false">IF($B44=EX$2,0,IF(COUNTIF(CORRIDA!$M:$M,$B44&amp;" d. "&amp;EX$2)+COUNTIF(CORRIDA!$M:$M,EX$2&amp;" d. "&amp;$B44)=0,0,COUNTIF(CORRIDA!$M:$M,$B44&amp;" d. "&amp;EX$2)+COUNTIF(CORRIDA!$M:$M,EX$2&amp;" d. "&amp;$B44)))</f>
        <v>0</v>
      </c>
      <c r="EY44" s="97" t="n">
        <f aca="false">IF($B44=EY$2,0,IF(COUNTIF(CORRIDA!$M:$M,$B44&amp;" d. "&amp;EY$2)+COUNTIF(CORRIDA!$M:$M,EY$2&amp;" d. "&amp;$B44)=0,0,COUNTIF(CORRIDA!$M:$M,$B44&amp;" d. "&amp;EY$2)+COUNTIF(CORRIDA!$M:$M,EY$2&amp;" d. "&amp;$B44)))</f>
        <v>0</v>
      </c>
      <c r="EZ44" s="97" t="n">
        <f aca="false">IF($B44=EZ$2,0,IF(COUNTIF(CORRIDA!$M:$M,$B44&amp;" d. "&amp;EZ$2)+COUNTIF(CORRIDA!$M:$M,EZ$2&amp;" d. "&amp;$B44)=0,0,COUNTIF(CORRIDA!$M:$M,$B44&amp;" d. "&amp;EZ$2)+COUNTIF(CORRIDA!$M:$M,EZ$2&amp;" d. "&amp;$B44)))</f>
        <v>0</v>
      </c>
      <c r="FA44" s="97" t="n">
        <f aca="false">IF($B44=FA$2,0,IF(COUNTIF(CORRIDA!$M:$M,$B44&amp;" d. "&amp;FA$2)+COUNTIF(CORRIDA!$M:$M,FA$2&amp;" d. "&amp;$B44)=0,0,COUNTIF(CORRIDA!$M:$M,$B44&amp;" d. "&amp;FA$2)+COUNTIF(CORRIDA!$M:$M,FA$2&amp;" d. "&amp;$B44)))</f>
        <v>0</v>
      </c>
      <c r="FB44" s="97" t="n">
        <f aca="false">IF($B44=FB$2,0,IF(COUNTIF(CORRIDA!$M:$M,$B44&amp;" d. "&amp;FB$2)+COUNTIF(CORRIDA!$M:$M,FB$2&amp;" d. "&amp;$B44)=0,0,COUNTIF(CORRIDA!$M:$M,$B44&amp;" d. "&amp;FB$2)+COUNTIF(CORRIDA!$M:$M,FB$2&amp;" d. "&amp;$B44)))</f>
        <v>0</v>
      </c>
      <c r="FC44" s="97" t="n">
        <f aca="false">IF($B44=FC$2,0,IF(COUNTIF(CORRIDA!$M:$M,$B44&amp;" d. "&amp;FC$2)+COUNTIF(CORRIDA!$M:$M,FC$2&amp;" d. "&amp;$B44)=0,0,COUNTIF(CORRIDA!$M:$M,$B44&amp;" d. "&amp;FC$2)+COUNTIF(CORRIDA!$M:$M,FC$2&amp;" d. "&amp;$B44)))</f>
        <v>0</v>
      </c>
      <c r="FD44" s="97" t="n">
        <f aca="false">IF($B44=FD$2,0,IF(COUNTIF(CORRIDA!$M:$M,$B44&amp;" d. "&amp;FD$2)+COUNTIF(CORRIDA!$M:$M,FD$2&amp;" d. "&amp;$B44)=0,0,COUNTIF(CORRIDA!$M:$M,$B44&amp;" d. "&amp;FD$2)+COUNTIF(CORRIDA!$M:$M,FD$2&amp;" d. "&amp;$B44)))</f>
        <v>0</v>
      </c>
      <c r="FE44" s="97" t="n">
        <f aca="false">IF($B44=FE$2,0,IF(COUNTIF(CORRIDA!$M:$M,$B44&amp;" d. "&amp;FE$2)+COUNTIF(CORRIDA!$M:$M,FE$2&amp;" d. "&amp;$B44)=0,0,COUNTIF(CORRIDA!$M:$M,$B44&amp;" d. "&amp;FE$2)+COUNTIF(CORRIDA!$M:$M,FE$2&amp;" d. "&amp;$B44)))</f>
        <v>0</v>
      </c>
      <c r="FF44" s="97" t="n">
        <f aca="false">IF($B44=FF$2,0,IF(COUNTIF(CORRIDA!$M:$M,$B44&amp;" d. "&amp;FF$2)+COUNTIF(CORRIDA!$M:$M,FF$2&amp;" d. "&amp;$B44)=0,0,COUNTIF(CORRIDA!$M:$M,$B44&amp;" d. "&amp;FF$2)+COUNTIF(CORRIDA!$M:$M,FF$2&amp;" d. "&amp;$B44)))</f>
        <v>0</v>
      </c>
      <c r="FG44" s="89" t="n">
        <f aca="false">SUM(DI44:EW44)</f>
        <v>6</v>
      </c>
      <c r="FH44" s="94"/>
      <c r="FI44" s="87" t="str">
        <f aca="false">BE44</f>
        <v>Sérgio Nacif</v>
      </c>
      <c r="FJ44" s="95" t="n">
        <f aca="false">COUNTIF(BF44:DC44,"&gt;0")</f>
        <v>3</v>
      </c>
      <c r="FK44" s="95" t="n">
        <f aca="false">AVERAGE(BF44:DC44)</f>
        <v>2</v>
      </c>
      <c r="FL44" s="95" t="n">
        <f aca="false">_xlfn.STDEV.P(BF44:DC44)</f>
        <v>1.4142135623731</v>
      </c>
    </row>
    <row r="45" customFormat="false" ht="12.75" hidden="false" customHeight="false" outlineLevel="0" collapsed="false">
      <c r="B45" s="87" t="s">
        <v>44</v>
      </c>
      <c r="C45" s="88" t="str">
        <f aca="false">IF($B45=C$2,"-",IF(COUNTIF(CORRIDA!$M:$M,$B45&amp;" d. "&amp;C$2)=0,"",COUNTIF(CORRIDA!$M:$M,$B45&amp;" d. "&amp;C$2)))</f>
        <v/>
      </c>
      <c r="D45" s="88" t="str">
        <f aca="false">IF($B45=D$2,"-",IF(COUNTIF(CORRIDA!$M:$M,$B45&amp;" d. "&amp;D$2)=0,"",COUNTIF(CORRIDA!$M:$M,$B45&amp;" d. "&amp;D$2)))</f>
        <v/>
      </c>
      <c r="E45" s="88" t="str">
        <f aca="false">IF($B45=E$2,"-",IF(COUNTIF(CORRIDA!$M:$M,$B45&amp;" d. "&amp;E$2)=0,"",COUNTIF(CORRIDA!$M:$M,$B45&amp;" d. "&amp;E$2)))</f>
        <v/>
      </c>
      <c r="F45" s="88" t="str">
        <f aca="false">IF($B45=F$2,"-",IF(COUNTIF(CORRIDA!$M:$M,$B45&amp;" d. "&amp;F$2)=0,"",COUNTIF(CORRIDA!$M:$M,$B45&amp;" d. "&amp;F$2)))</f>
        <v/>
      </c>
      <c r="G45" s="88" t="n">
        <f aca="false">IF($B45=G$2,"-",IF(COUNTIF(CORRIDA!$M:$M,$B45&amp;" d. "&amp;G$2)=0,"",COUNTIF(CORRIDA!$M:$M,$B45&amp;" d. "&amp;G$2)))</f>
        <v>1</v>
      </c>
      <c r="H45" s="88" t="str">
        <f aca="false">IF($B45=H$2,"-",IF(COUNTIF(CORRIDA!$M:$M,$B45&amp;" d. "&amp;H$2)=0,"",COUNTIF(CORRIDA!$M:$M,$B45&amp;" d. "&amp;H$2)))</f>
        <v/>
      </c>
      <c r="I45" s="88" t="str">
        <f aca="false">IF($B45=I$2,"-",IF(COUNTIF(CORRIDA!$M:$M,$B45&amp;" d. "&amp;I$2)=0,"",COUNTIF(CORRIDA!$M:$M,$B45&amp;" d. "&amp;I$2)))</f>
        <v/>
      </c>
      <c r="J45" s="88" t="str">
        <f aca="false">IF($B45=J$2,"-",IF(COUNTIF(CORRIDA!$M:$M,$B45&amp;" d. "&amp;J$2)=0,"",COUNTIF(CORRIDA!$M:$M,$B45&amp;" d. "&amp;J$2)))</f>
        <v/>
      </c>
      <c r="K45" s="88" t="str">
        <f aca="false">IF($B45=K$2,"-",IF(COUNTIF(CORRIDA!$M:$M,$B45&amp;" d. "&amp;K$2)=0,"",COUNTIF(CORRIDA!$M:$M,$B45&amp;" d. "&amp;K$2)))</f>
        <v/>
      </c>
      <c r="L45" s="88" t="str">
        <f aca="false">IF($B45=L$2,"-",IF(COUNTIF(CORRIDA!$M:$M,$B45&amp;" d. "&amp;L$2)=0,"",COUNTIF(CORRIDA!$M:$M,$B45&amp;" d. "&amp;L$2)))</f>
        <v/>
      </c>
      <c r="M45" s="88" t="str">
        <f aca="false">IF($B45=M$2,"-",IF(COUNTIF(CORRIDA!$M:$M,$B45&amp;" d. "&amp;M$2)=0,"",COUNTIF(CORRIDA!$M:$M,$B45&amp;" d. "&amp;M$2)))</f>
        <v/>
      </c>
      <c r="N45" s="88" t="str">
        <f aca="false">IF($B45=N$2,"-",IF(COUNTIF(CORRIDA!$M:$M,$B45&amp;" d. "&amp;N$2)=0,"",COUNTIF(CORRIDA!$M:$M,$B45&amp;" d. "&amp;N$2)))</f>
        <v/>
      </c>
      <c r="O45" s="88" t="str">
        <f aca="false">IF($B45=O$2,"-",IF(COUNTIF(CORRIDA!$M:$M,$B45&amp;" d. "&amp;O$2)=0,"",COUNTIF(CORRIDA!$M:$M,$B45&amp;" d. "&amp;O$2)))</f>
        <v/>
      </c>
      <c r="P45" s="88" t="n">
        <f aca="false">IF($B45=P$2,"-",IF(COUNTIF(CORRIDA!$M:$M,$B45&amp;" d. "&amp;P$2)=0,"",COUNTIF(CORRIDA!$M:$M,$B45&amp;" d. "&amp;P$2)))</f>
        <v>1</v>
      </c>
      <c r="Q45" s="88" t="str">
        <f aca="false">IF($B45=Q$2,"-",IF(COUNTIF(CORRIDA!$M:$M,$B45&amp;" d. "&amp;Q$2)=0,"",COUNTIF(CORRIDA!$M:$M,$B45&amp;" d. "&amp;Q$2)))</f>
        <v/>
      </c>
      <c r="R45" s="88" t="str">
        <f aca="false">IF($B45=R$2,"-",IF(COUNTIF(CORRIDA!$M:$M,$B45&amp;" d. "&amp;R$2)=0,"",COUNTIF(CORRIDA!$M:$M,$B45&amp;" d. "&amp;R$2)))</f>
        <v/>
      </c>
      <c r="S45" s="88" t="str">
        <f aca="false">IF($B45=S$2,"-",IF(COUNTIF(CORRIDA!$M:$M,$B45&amp;" d. "&amp;S$2)=0,"",COUNTIF(CORRIDA!$M:$M,$B45&amp;" d. "&amp;S$2)))</f>
        <v/>
      </c>
      <c r="T45" s="88" t="str">
        <f aca="false">IF($B45=T$2,"-",IF(COUNTIF(CORRIDA!$M:$M,$B45&amp;" d. "&amp;T$2)=0,"",COUNTIF(CORRIDA!$M:$M,$B45&amp;" d. "&amp;T$2)))</f>
        <v/>
      </c>
      <c r="U45" s="88" t="str">
        <f aca="false">IF($B45=U$2,"-",IF(COUNTIF(CORRIDA!$M:$M,$B45&amp;" d. "&amp;U$2)=0,"",COUNTIF(CORRIDA!$M:$M,$B45&amp;" d. "&amp;U$2)))</f>
        <v/>
      </c>
      <c r="V45" s="88" t="str">
        <f aca="false">IF($B45=V$2,"-",IF(COUNTIF(CORRIDA!$M:$M,$B45&amp;" d. "&amp;V$2)=0,"",COUNTIF(CORRIDA!$M:$M,$B45&amp;" d. "&amp;V$2)))</f>
        <v/>
      </c>
      <c r="W45" s="88" t="str">
        <f aca="false">IF($B45=W$2,"-",IF(COUNTIF(CORRIDA!$M:$M,$B45&amp;" d. "&amp;W$2)=0,"",COUNTIF(CORRIDA!$M:$M,$B45&amp;" d. "&amp;W$2)))</f>
        <v/>
      </c>
      <c r="X45" s="88" t="str">
        <f aca="false">IF($B45=X$2,"-",IF(COUNTIF(CORRIDA!$M:$M,$B45&amp;" d. "&amp;X$2)=0,"",COUNTIF(CORRIDA!$M:$M,$B45&amp;" d. "&amp;X$2)))</f>
        <v/>
      </c>
      <c r="Y45" s="88" t="str">
        <f aca="false">IF($B45=Y$2,"-",IF(COUNTIF(CORRIDA!$M:$M,$B45&amp;" d. "&amp;Y$2)=0,"",COUNTIF(CORRIDA!$M:$M,$B45&amp;" d. "&amp;Y$2)))</f>
        <v/>
      </c>
      <c r="Z45" s="88" t="str">
        <f aca="false">IF($B45=Z$2,"-",IF(COUNTIF(CORRIDA!$M:$M,$B45&amp;" d. "&amp;Z$2)=0,"",COUNTIF(CORRIDA!$M:$M,$B45&amp;" d. "&amp;Z$2)))</f>
        <v/>
      </c>
      <c r="AA45" s="88" t="str">
        <f aca="false">IF($B45=AA$2,"-",IF(COUNTIF(CORRIDA!$M:$M,$B45&amp;" d. "&amp;AA$2)=0,"",COUNTIF(CORRIDA!$M:$M,$B45&amp;" d. "&amp;AA$2)))</f>
        <v/>
      </c>
      <c r="AB45" s="88" t="str">
        <f aca="false">IF($B45=AB$2,"-",IF(COUNTIF(CORRIDA!$M:$M,$B45&amp;" d. "&amp;AB$2)=0,"",COUNTIF(CORRIDA!$M:$M,$B45&amp;" d. "&amp;AB$2)))</f>
        <v/>
      </c>
      <c r="AC45" s="88" t="str">
        <f aca="false">IF($B45=AC$2,"-",IF(COUNTIF(CORRIDA!$M:$M,$B45&amp;" d. "&amp;AC$2)=0,"",COUNTIF(CORRIDA!$M:$M,$B45&amp;" d. "&amp;AC$2)))</f>
        <v/>
      </c>
      <c r="AD45" s="88" t="str">
        <f aca="false">IF($B45=AD$2,"-",IF(COUNTIF(CORRIDA!$M:$M,$B45&amp;" d. "&amp;AD$2)=0,"",COUNTIF(CORRIDA!$M:$M,$B45&amp;" d. "&amp;AD$2)))</f>
        <v/>
      </c>
      <c r="AE45" s="88" t="str">
        <f aca="false">IF($B45=AE$2,"-",IF(COUNTIF(CORRIDA!$M:$M,$B45&amp;" d. "&amp;AE$2)=0,"",COUNTIF(CORRIDA!$M:$M,$B45&amp;" d. "&amp;AE$2)))</f>
        <v/>
      </c>
      <c r="AF45" s="88" t="str">
        <f aca="false">IF($B45=AF$2,"-",IF(COUNTIF(CORRIDA!$M:$M,$B45&amp;" d. "&amp;AF$2)=0,"",COUNTIF(CORRIDA!$M:$M,$B45&amp;" d. "&amp;AF$2)))</f>
        <v/>
      </c>
      <c r="AG45" s="88" t="str">
        <f aca="false">IF($B45=AG$2,"-",IF(COUNTIF(CORRIDA!$M:$M,$B45&amp;" d. "&amp;AG$2)=0,"",COUNTIF(CORRIDA!$M:$M,$B45&amp;" d. "&amp;AG$2)))</f>
        <v/>
      </c>
      <c r="AH45" s="88" t="str">
        <f aca="false">IF($B45=AH$2,"-",IF(COUNTIF(CORRIDA!$M:$M,$B45&amp;" d. "&amp;AH$2)=0,"",COUNTIF(CORRIDA!$M:$M,$B45&amp;" d. "&amp;AH$2)))</f>
        <v/>
      </c>
      <c r="AI45" s="88" t="n">
        <f aca="false">IF($B45=AI$2,"-",IF(COUNTIF(CORRIDA!$M:$M,$B45&amp;" d. "&amp;AI$2)=0,"",COUNTIF(CORRIDA!$M:$M,$B45&amp;" d. "&amp;AI$2)))</f>
        <v>1</v>
      </c>
      <c r="AJ45" s="88" t="str">
        <f aca="false">IF($B45=AJ$2,"-",IF(COUNTIF(CORRIDA!$M:$M,$B45&amp;" d. "&amp;AJ$2)=0,"",COUNTIF(CORRIDA!$M:$M,$B45&amp;" d. "&amp;AJ$2)))</f>
        <v/>
      </c>
      <c r="AK45" s="88" t="str">
        <f aca="false">IF($B45=AK$2,"-",IF(COUNTIF(CORRIDA!$M:$M,$B45&amp;" d. "&amp;AK$2)=0,"",COUNTIF(CORRIDA!$M:$M,$B45&amp;" d. "&amp;AK$2)))</f>
        <v/>
      </c>
      <c r="AL45" s="88" t="str">
        <f aca="false">IF($B45=AL$2,"-",IF(COUNTIF(CORRIDA!$M:$M,$B45&amp;" d. "&amp;AL$2)=0,"",COUNTIF(CORRIDA!$M:$M,$B45&amp;" d. "&amp;AL$2)))</f>
        <v/>
      </c>
      <c r="AM45" s="88" t="str">
        <f aca="false">IF($B45=AM$2,"-",IF(COUNTIF(CORRIDA!$M:$M,$B45&amp;" d. "&amp;AM$2)=0,"",COUNTIF(CORRIDA!$M:$M,$B45&amp;" d. "&amp;AM$2)))</f>
        <v/>
      </c>
      <c r="AN45" s="88" t="str">
        <f aca="false">IF($B45=AN$2,"-",IF(COUNTIF(CORRIDA!$M:$M,$B45&amp;" d. "&amp;AN$2)=0,"",COUNTIF(CORRIDA!$M:$M,$B45&amp;" d. "&amp;AN$2)))</f>
        <v/>
      </c>
      <c r="AO45" s="88" t="str">
        <f aca="false">IF($B45=AO$2,"-",IF(COUNTIF(CORRIDA!$M:$M,$B45&amp;" d. "&amp;AO$2)=0,"",COUNTIF(CORRIDA!$M:$M,$B45&amp;" d. "&amp;AO$2)))</f>
        <v/>
      </c>
      <c r="AP45" s="88" t="str">
        <f aca="false">IF($B45=AP$2,"-",IF(COUNTIF(CORRIDA!$M:$M,$B45&amp;" d. "&amp;AP$2)=0,"",COUNTIF(CORRIDA!$M:$M,$B45&amp;" d. "&amp;AP$2)))</f>
        <v/>
      </c>
      <c r="AQ45" s="88" t="str">
        <f aca="false">IF($B45=AQ$2,"-",IF(COUNTIF(CORRIDA!$M:$M,$B45&amp;" d. "&amp;AQ$2)=0,"",COUNTIF(CORRIDA!$M:$M,$B45&amp;" d. "&amp;AQ$2)))</f>
        <v/>
      </c>
      <c r="AR45" s="88" t="str">
        <f aca="false">IF($B45=AR$2,"-",IF(COUNTIF(CORRIDA!$M:$M,$B45&amp;" d. "&amp;AR$2)=0,"",COUNTIF(CORRIDA!$M:$M,$B45&amp;" d. "&amp;AR$2)))</f>
        <v/>
      </c>
      <c r="AS45" s="88" t="str">
        <f aca="false">IF($B45=AS$2,"-",IF(COUNTIF(CORRIDA!$M:$M,$B45&amp;" d. "&amp;AS$2)=0,"",COUNTIF(CORRIDA!$M:$M,$B45&amp;" d. "&amp;AS$2)))</f>
        <v>-</v>
      </c>
      <c r="AT45" s="88" t="str">
        <f aca="false">IF($B45=AT$2,"-",IF(COUNTIF(CORRIDA!$M:$M,$B45&amp;" d. "&amp;AT$2)=0,"",COUNTIF(CORRIDA!$M:$M,$B45&amp;" d. "&amp;AT$2)))</f>
        <v/>
      </c>
      <c r="AU45" s="88" t="str">
        <f aca="false">IF($B45=AU$2,"-",IF(COUNTIF(CORRIDA!$M:$M,$B45&amp;" d. "&amp;AU$2)=0,"",COUNTIF(CORRIDA!$M:$M,$B45&amp;" d. "&amp;AU$2)))</f>
        <v/>
      </c>
      <c r="AV45" s="88" t="str">
        <f aca="false">IF($B45=AV$2,"-",IF(COUNTIF(CORRIDA!$M:$M,$B45&amp;" d. "&amp;AV$2)=0,"",COUNTIF(CORRIDA!$M:$M,$B45&amp;" d. "&amp;AV$2)))</f>
        <v/>
      </c>
      <c r="AW45" s="88" t="str">
        <f aca="false">IF($B45=AW$2,"-",IF(COUNTIF(CORRIDA!$M:$M,$B45&amp;" d. "&amp;AW$2)=0,"",COUNTIF(CORRIDA!$M:$M,$B45&amp;" d. "&amp;AW$2)))</f>
        <v/>
      </c>
      <c r="AX45" s="88" t="str">
        <f aca="false">IF($B45=AX$2,"-",IF(COUNTIF(CORRIDA!$M:$M,$B45&amp;" d. "&amp;AX$2)=0,"",COUNTIF(CORRIDA!$M:$M,$B45&amp;" d. "&amp;AX$2)))</f>
        <v/>
      </c>
      <c r="AY45" s="88" t="str">
        <f aca="false">IF($B45=AY$2,"-",IF(COUNTIF(CORRIDA!$M:$M,$B45&amp;" d. "&amp;AY$2)=0,"",COUNTIF(CORRIDA!$M:$M,$B45&amp;" d. "&amp;AY$2)))</f>
        <v/>
      </c>
      <c r="AZ45" s="88" t="str">
        <f aca="false">IF($B45=AZ$2,"-",IF(COUNTIF(CORRIDA!$M:$M,$B45&amp;" d. "&amp;AZ$2)=0,"",COUNTIF(CORRIDA!$M:$M,$B45&amp;" d. "&amp;AZ$2)))</f>
        <v/>
      </c>
      <c r="BA45" s="89" t="n">
        <f aca="false">SUM(C45:AZ45)</f>
        <v>3</v>
      </c>
      <c r="BE45" s="87" t="str">
        <f aca="false">B45</f>
        <v>Rubens</v>
      </c>
      <c r="BF45" s="90" t="str">
        <f aca="false">IF($B45=BF$2,"-",IF(COUNTIF(CORRIDA!$M:$M,$B45&amp;" d. "&amp;BF$2)+COUNTIF(CORRIDA!$M:$M,BF$2&amp;" d. "&amp;$B45)=0,"",COUNTIF(CORRIDA!$M:$M,$B45&amp;" d. "&amp;BF$2)+COUNTIF(CORRIDA!$M:$M,BF$2&amp;" d. "&amp;$B45)))</f>
        <v/>
      </c>
      <c r="BG45" s="90" t="str">
        <f aca="false">IF($B45=BG$2,"-",IF(COUNTIF(CORRIDA!$M:$M,$B45&amp;" d. "&amp;BG$2)+COUNTIF(CORRIDA!$M:$M,BG$2&amp;" d. "&amp;$B45)=0,"",COUNTIF(CORRIDA!$M:$M,$B45&amp;" d. "&amp;BG$2)+COUNTIF(CORRIDA!$M:$M,BG$2&amp;" d. "&amp;$B45)))</f>
        <v/>
      </c>
      <c r="BH45" s="90" t="str">
        <f aca="false">IF($B45=BH$2,"-",IF(COUNTIF(CORRIDA!$M:$M,$B45&amp;" d. "&amp;BH$2)+COUNTIF(CORRIDA!$M:$M,BH$2&amp;" d. "&amp;$B45)=0,"",COUNTIF(CORRIDA!$M:$M,$B45&amp;" d. "&amp;BH$2)+COUNTIF(CORRIDA!$M:$M,BH$2&amp;" d. "&amp;$B45)))</f>
        <v/>
      </c>
      <c r="BI45" s="90" t="str">
        <f aca="false">IF($B45=BI$2,"-",IF(COUNTIF(CORRIDA!$M:$M,$B45&amp;" d. "&amp;BI$2)+COUNTIF(CORRIDA!$M:$M,BI$2&amp;" d. "&amp;$B45)=0,"",COUNTIF(CORRIDA!$M:$M,$B45&amp;" d. "&amp;BI$2)+COUNTIF(CORRIDA!$M:$M,BI$2&amp;" d. "&amp;$B45)))</f>
        <v/>
      </c>
      <c r="BJ45" s="90" t="n">
        <f aca="false">IF($B45=BJ$2,"-",IF(COUNTIF(CORRIDA!$M:$M,$B45&amp;" d. "&amp;BJ$2)+COUNTIF(CORRIDA!$M:$M,BJ$2&amp;" d. "&amp;$B45)=0,"",COUNTIF(CORRIDA!$M:$M,$B45&amp;" d. "&amp;BJ$2)+COUNTIF(CORRIDA!$M:$M,BJ$2&amp;" d. "&amp;$B45)))</f>
        <v>3</v>
      </c>
      <c r="BK45" s="90" t="str">
        <f aca="false">IF($B45=BK$2,"-",IF(COUNTIF(CORRIDA!$M:$M,$B45&amp;" d. "&amp;BK$2)+COUNTIF(CORRIDA!$M:$M,BK$2&amp;" d. "&amp;$B45)=0,"",COUNTIF(CORRIDA!$M:$M,$B45&amp;" d. "&amp;BK$2)+COUNTIF(CORRIDA!$M:$M,BK$2&amp;" d. "&amp;$B45)))</f>
        <v/>
      </c>
      <c r="BL45" s="90" t="str">
        <f aca="false">IF($B45=BL$2,"-",IF(COUNTIF(CORRIDA!$M:$M,$B45&amp;" d. "&amp;BL$2)+COUNTIF(CORRIDA!$M:$M,BL$2&amp;" d. "&amp;$B45)=0,"",COUNTIF(CORRIDA!$M:$M,$B45&amp;" d. "&amp;BL$2)+COUNTIF(CORRIDA!$M:$M,BL$2&amp;" d. "&amp;$B45)))</f>
        <v/>
      </c>
      <c r="BM45" s="90" t="str">
        <f aca="false">IF($B45=BM$2,"-",IF(COUNTIF(CORRIDA!$M:$M,$B45&amp;" d. "&amp;BM$2)+COUNTIF(CORRIDA!$M:$M,BM$2&amp;" d. "&amp;$B45)=0,"",COUNTIF(CORRIDA!$M:$M,$B45&amp;" d. "&amp;BM$2)+COUNTIF(CORRIDA!$M:$M,BM$2&amp;" d. "&amp;$B45)))</f>
        <v/>
      </c>
      <c r="BN45" s="90" t="str">
        <f aca="false">IF($B45=BN$2,"-",IF(COUNTIF(CORRIDA!$M:$M,$B45&amp;" d. "&amp;BN$2)+COUNTIF(CORRIDA!$M:$M,BN$2&amp;" d. "&amp;$B45)=0,"",COUNTIF(CORRIDA!$M:$M,$B45&amp;" d. "&amp;BN$2)+COUNTIF(CORRIDA!$M:$M,BN$2&amp;" d. "&amp;$B45)))</f>
        <v/>
      </c>
      <c r="BO45" s="90" t="str">
        <f aca="false">IF($B45=BO$2,"-",IF(COUNTIF(CORRIDA!$M:$M,$B45&amp;" d. "&amp;BO$2)+COUNTIF(CORRIDA!$M:$M,BO$2&amp;" d. "&amp;$B45)=0,"",COUNTIF(CORRIDA!$M:$M,$B45&amp;" d. "&amp;BO$2)+COUNTIF(CORRIDA!$M:$M,BO$2&amp;" d. "&amp;$B45)))</f>
        <v/>
      </c>
      <c r="BP45" s="90" t="str">
        <f aca="false">IF($B45=BP$2,"-",IF(COUNTIF(CORRIDA!$M:$M,$B45&amp;" d. "&amp;BP$2)+COUNTIF(CORRIDA!$M:$M,BP$2&amp;" d. "&amp;$B45)=0,"",COUNTIF(CORRIDA!$M:$M,$B45&amp;" d. "&amp;BP$2)+COUNTIF(CORRIDA!$M:$M,BP$2&amp;" d. "&amp;$B45)))</f>
        <v/>
      </c>
      <c r="BQ45" s="90" t="str">
        <f aca="false">IF($B45=BQ$2,"-",IF(COUNTIF(CORRIDA!$M:$M,$B45&amp;" d. "&amp;BQ$2)+COUNTIF(CORRIDA!$M:$M,BQ$2&amp;" d. "&amp;$B45)=0,"",COUNTIF(CORRIDA!$M:$M,$B45&amp;" d. "&amp;BQ$2)+COUNTIF(CORRIDA!$M:$M,BQ$2&amp;" d. "&amp;$B45)))</f>
        <v/>
      </c>
      <c r="BR45" s="90" t="str">
        <f aca="false">IF($B45=BR$2,"-",IF(COUNTIF(CORRIDA!$M:$M,$B45&amp;" d. "&amp;BR$2)+COUNTIF(CORRIDA!$M:$M,BR$2&amp;" d. "&amp;$B45)=0,"",COUNTIF(CORRIDA!$M:$M,$B45&amp;" d. "&amp;BR$2)+COUNTIF(CORRIDA!$M:$M,BR$2&amp;" d. "&amp;$B45)))</f>
        <v/>
      </c>
      <c r="BS45" s="90" t="n">
        <f aca="false">IF($B45=BS$2,"-",IF(COUNTIF(CORRIDA!$M:$M,$B45&amp;" d. "&amp;BS$2)+COUNTIF(CORRIDA!$M:$M,BS$2&amp;" d. "&amp;$B45)=0,"",COUNTIF(CORRIDA!$M:$M,$B45&amp;" d. "&amp;BS$2)+COUNTIF(CORRIDA!$M:$M,BS$2&amp;" d. "&amp;$B45)))</f>
        <v>1</v>
      </c>
      <c r="BT45" s="90" t="str">
        <f aca="false">IF($B45=BT$2,"-",IF(COUNTIF(CORRIDA!$M:$M,$B45&amp;" d. "&amp;BT$2)+COUNTIF(CORRIDA!$M:$M,BT$2&amp;" d. "&amp;$B45)=0,"",COUNTIF(CORRIDA!$M:$M,$B45&amp;" d. "&amp;BT$2)+COUNTIF(CORRIDA!$M:$M,BT$2&amp;" d. "&amp;$B45)))</f>
        <v/>
      </c>
      <c r="BU45" s="90" t="str">
        <f aca="false">IF($B45=BU$2,"-",IF(COUNTIF(CORRIDA!$M:$M,$B45&amp;" d. "&amp;BU$2)+COUNTIF(CORRIDA!$M:$M,BU$2&amp;" d. "&amp;$B45)=0,"",COUNTIF(CORRIDA!$M:$M,$B45&amp;" d. "&amp;BU$2)+COUNTIF(CORRIDA!$M:$M,BU$2&amp;" d. "&amp;$B45)))</f>
        <v/>
      </c>
      <c r="BV45" s="90" t="str">
        <f aca="false">IF($B45=BV$2,"-",IF(COUNTIF(CORRIDA!$M:$M,$B45&amp;" d. "&amp;BV$2)+COUNTIF(CORRIDA!$M:$M,BV$2&amp;" d. "&amp;$B45)=0,"",COUNTIF(CORRIDA!$M:$M,$B45&amp;" d. "&amp;BV$2)+COUNTIF(CORRIDA!$M:$M,BV$2&amp;" d. "&amp;$B45)))</f>
        <v/>
      </c>
      <c r="BW45" s="90" t="str">
        <f aca="false">IF($B45=BW$2,"-",IF(COUNTIF(CORRIDA!$M:$M,$B45&amp;" d. "&amp;BW$2)+COUNTIF(CORRIDA!$M:$M,BW$2&amp;" d. "&amp;$B45)=0,"",COUNTIF(CORRIDA!$M:$M,$B45&amp;" d. "&amp;BW$2)+COUNTIF(CORRIDA!$M:$M,BW$2&amp;" d. "&amp;$B45)))</f>
        <v/>
      </c>
      <c r="BX45" s="90" t="str">
        <f aca="false">IF($B45=BX$2,"-",IF(COUNTIF(CORRIDA!$M:$M,$B45&amp;" d. "&amp;BX$2)+COUNTIF(CORRIDA!$M:$M,BX$2&amp;" d. "&amp;$B45)=0,"",COUNTIF(CORRIDA!$M:$M,$B45&amp;" d. "&amp;BX$2)+COUNTIF(CORRIDA!$M:$M,BX$2&amp;" d. "&amp;$B45)))</f>
        <v/>
      </c>
      <c r="BY45" s="90" t="str">
        <f aca="false">IF($B45=BY$2,"-",IF(COUNTIF(CORRIDA!$M:$M,$B45&amp;" d. "&amp;BY$2)+COUNTIF(CORRIDA!$M:$M,BY$2&amp;" d. "&amp;$B45)=0,"",COUNTIF(CORRIDA!$M:$M,$B45&amp;" d. "&amp;BY$2)+COUNTIF(CORRIDA!$M:$M,BY$2&amp;" d. "&amp;$B45)))</f>
        <v/>
      </c>
      <c r="BZ45" s="90" t="str">
        <f aca="false">IF($B45=BZ$2,"-",IF(COUNTIF(CORRIDA!$M:$M,$B45&amp;" d. "&amp;BZ$2)+COUNTIF(CORRIDA!$M:$M,BZ$2&amp;" d. "&amp;$B45)=0,"",COUNTIF(CORRIDA!$M:$M,$B45&amp;" d. "&amp;BZ$2)+COUNTIF(CORRIDA!$M:$M,BZ$2&amp;" d. "&amp;$B45)))</f>
        <v/>
      </c>
      <c r="CA45" s="90" t="str">
        <f aca="false">IF($B45=CA$2,"-",IF(COUNTIF(CORRIDA!$M:$M,$B45&amp;" d. "&amp;CA$2)+COUNTIF(CORRIDA!$M:$M,CA$2&amp;" d. "&amp;$B45)=0,"",COUNTIF(CORRIDA!$M:$M,$B45&amp;" d. "&amp;CA$2)+COUNTIF(CORRIDA!$M:$M,CA$2&amp;" d. "&amp;$B45)))</f>
        <v/>
      </c>
      <c r="CB45" s="90" t="str">
        <f aca="false">IF($B45=CB$2,"-",IF(COUNTIF(CORRIDA!$M:$M,$B45&amp;" d. "&amp;CB$2)+COUNTIF(CORRIDA!$M:$M,CB$2&amp;" d. "&amp;$B45)=0,"",COUNTIF(CORRIDA!$M:$M,$B45&amp;" d. "&amp;CB$2)+COUNTIF(CORRIDA!$M:$M,CB$2&amp;" d. "&amp;$B45)))</f>
        <v/>
      </c>
      <c r="CC45" s="90" t="str">
        <f aca="false">IF($B45=CC$2,"-",IF(COUNTIF(CORRIDA!$M:$M,$B45&amp;" d. "&amp;CC$2)+COUNTIF(CORRIDA!$M:$M,CC$2&amp;" d. "&amp;$B45)=0,"",COUNTIF(CORRIDA!$M:$M,$B45&amp;" d. "&amp;CC$2)+COUNTIF(CORRIDA!$M:$M,CC$2&amp;" d. "&amp;$B45)))</f>
        <v/>
      </c>
      <c r="CD45" s="90" t="str">
        <f aca="false">IF($B45=CD$2,"-",IF(COUNTIF(CORRIDA!$M:$M,$B45&amp;" d. "&amp;CD$2)+COUNTIF(CORRIDA!$M:$M,CD$2&amp;" d. "&amp;$B45)=0,"",COUNTIF(CORRIDA!$M:$M,$B45&amp;" d. "&amp;CD$2)+COUNTIF(CORRIDA!$M:$M,CD$2&amp;" d. "&amp;$B45)))</f>
        <v/>
      </c>
      <c r="CE45" s="90" t="str">
        <f aca="false">IF($B45=CE$2,"-",IF(COUNTIF(CORRIDA!$M:$M,$B45&amp;" d. "&amp;CE$2)+COUNTIF(CORRIDA!$M:$M,CE$2&amp;" d. "&amp;$B45)=0,"",COUNTIF(CORRIDA!$M:$M,$B45&amp;" d. "&amp;CE$2)+COUNTIF(CORRIDA!$M:$M,CE$2&amp;" d. "&amp;$B45)))</f>
        <v/>
      </c>
      <c r="CF45" s="90" t="str">
        <f aca="false">IF($B45=CF$2,"-",IF(COUNTIF(CORRIDA!$M:$M,$B45&amp;" d. "&amp;CF$2)+COUNTIF(CORRIDA!$M:$M,CF$2&amp;" d. "&amp;$B45)=0,"",COUNTIF(CORRIDA!$M:$M,$B45&amp;" d. "&amp;CF$2)+COUNTIF(CORRIDA!$M:$M,CF$2&amp;" d. "&amp;$B45)))</f>
        <v/>
      </c>
      <c r="CG45" s="90" t="str">
        <f aca="false">IF($B45=CG$2,"-",IF(COUNTIF(CORRIDA!$M:$M,$B45&amp;" d. "&amp;CG$2)+COUNTIF(CORRIDA!$M:$M,CG$2&amp;" d. "&amp;$B45)=0,"",COUNTIF(CORRIDA!$M:$M,$B45&amp;" d. "&amp;CG$2)+COUNTIF(CORRIDA!$M:$M,CG$2&amp;" d. "&amp;$B45)))</f>
        <v/>
      </c>
      <c r="CH45" s="90" t="str">
        <f aca="false">IF($B45=CH$2,"-",IF(COUNTIF(CORRIDA!$M:$M,$B45&amp;" d. "&amp;CH$2)+COUNTIF(CORRIDA!$M:$M,CH$2&amp;" d. "&amp;$B45)=0,"",COUNTIF(CORRIDA!$M:$M,$B45&amp;" d. "&amp;CH$2)+COUNTIF(CORRIDA!$M:$M,CH$2&amp;" d. "&amp;$B45)))</f>
        <v/>
      </c>
      <c r="CI45" s="90" t="str">
        <f aca="false">IF($B45=CI$2,"-",IF(COUNTIF(CORRIDA!$M:$M,$B45&amp;" d. "&amp;CI$2)+COUNTIF(CORRIDA!$M:$M,CI$2&amp;" d. "&amp;$B45)=0,"",COUNTIF(CORRIDA!$M:$M,$B45&amp;" d. "&amp;CI$2)+COUNTIF(CORRIDA!$M:$M,CI$2&amp;" d. "&amp;$B45)))</f>
        <v/>
      </c>
      <c r="CJ45" s="90" t="str">
        <f aca="false">IF($B45=CJ$2,"-",IF(COUNTIF(CORRIDA!$M:$M,$B45&amp;" d. "&amp;CJ$2)+COUNTIF(CORRIDA!$M:$M,CJ$2&amp;" d. "&amp;$B45)=0,"",COUNTIF(CORRIDA!$M:$M,$B45&amp;" d. "&amp;CJ$2)+COUNTIF(CORRIDA!$M:$M,CJ$2&amp;" d. "&amp;$B45)))</f>
        <v/>
      </c>
      <c r="CK45" s="90" t="str">
        <f aca="false">IF($B45=CK$2,"-",IF(COUNTIF(CORRIDA!$M:$M,$B45&amp;" d. "&amp;CK$2)+COUNTIF(CORRIDA!$M:$M,CK$2&amp;" d. "&amp;$B45)=0,"",COUNTIF(CORRIDA!$M:$M,$B45&amp;" d. "&amp;CK$2)+COUNTIF(CORRIDA!$M:$M,CK$2&amp;" d. "&amp;$B45)))</f>
        <v/>
      </c>
      <c r="CL45" s="90" t="n">
        <f aca="false">IF($B45=CL$2,"-",IF(COUNTIF(CORRIDA!$M:$M,$B45&amp;" d. "&amp;CL$2)+COUNTIF(CORRIDA!$M:$M,CL$2&amp;" d. "&amp;$B45)=0,"",COUNTIF(CORRIDA!$M:$M,$B45&amp;" d. "&amp;CL$2)+COUNTIF(CORRIDA!$M:$M,CL$2&amp;" d. "&amp;$B45)))</f>
        <v>1</v>
      </c>
      <c r="CM45" s="90" t="n">
        <f aca="false">IF($B45=CM$2,"-",IF(COUNTIF(CORRIDA!$M:$M,$B45&amp;" d. "&amp;CM$2)+COUNTIF(CORRIDA!$M:$M,CM$2&amp;" d. "&amp;$B45)=0,"",COUNTIF(CORRIDA!$M:$M,$B45&amp;" d. "&amp;CM$2)+COUNTIF(CORRIDA!$M:$M,CM$2&amp;" d. "&amp;$B45)))</f>
        <v>1</v>
      </c>
      <c r="CN45" s="90" t="str">
        <f aca="false">IF($B45=CN$2,"-",IF(COUNTIF(CORRIDA!$M:$M,$B45&amp;" d. "&amp;CN$2)+COUNTIF(CORRIDA!$M:$M,CN$2&amp;" d. "&amp;$B45)=0,"",COUNTIF(CORRIDA!$M:$M,$B45&amp;" d. "&amp;CN$2)+COUNTIF(CORRIDA!$M:$M,CN$2&amp;" d. "&amp;$B45)))</f>
        <v/>
      </c>
      <c r="CO45" s="90" t="str">
        <f aca="false">IF($B45=CO$2,"-",IF(COUNTIF(CORRIDA!$M:$M,$B45&amp;" d. "&amp;CO$2)+COUNTIF(CORRIDA!$M:$M,CO$2&amp;" d. "&amp;$B45)=0,"",COUNTIF(CORRIDA!$M:$M,$B45&amp;" d. "&amp;CO$2)+COUNTIF(CORRIDA!$M:$M,CO$2&amp;" d. "&amp;$B45)))</f>
        <v/>
      </c>
      <c r="CP45" s="90" t="str">
        <f aca="false">IF($B45=CP$2,"-",IF(COUNTIF(CORRIDA!$M:$M,$B45&amp;" d. "&amp;CP$2)+COUNTIF(CORRIDA!$M:$M,CP$2&amp;" d. "&amp;$B45)=0,"",COUNTIF(CORRIDA!$M:$M,$B45&amp;" d. "&amp;CP$2)+COUNTIF(CORRIDA!$M:$M,CP$2&amp;" d. "&amp;$B45)))</f>
        <v/>
      </c>
      <c r="CQ45" s="90" t="str">
        <f aca="false">IF($B45=CQ$2,"-",IF(COUNTIF(CORRIDA!$M:$M,$B45&amp;" d. "&amp;CQ$2)+COUNTIF(CORRIDA!$M:$M,CQ$2&amp;" d. "&amp;$B45)=0,"",COUNTIF(CORRIDA!$M:$M,$B45&amp;" d. "&amp;CQ$2)+COUNTIF(CORRIDA!$M:$M,CQ$2&amp;" d. "&amp;$B45)))</f>
        <v/>
      </c>
      <c r="CR45" s="90" t="str">
        <f aca="false">IF($B45=CR$2,"-",IF(COUNTIF(CORRIDA!$M:$M,$B45&amp;" d. "&amp;CR$2)+COUNTIF(CORRIDA!$M:$M,CR$2&amp;" d. "&amp;$B45)=0,"",COUNTIF(CORRIDA!$M:$M,$B45&amp;" d. "&amp;CR$2)+COUNTIF(CORRIDA!$M:$M,CR$2&amp;" d. "&amp;$B45)))</f>
        <v/>
      </c>
      <c r="CS45" s="90" t="str">
        <f aca="false">IF($B45=CS$2,"-",IF(COUNTIF(CORRIDA!$M:$M,$B45&amp;" d. "&amp;CS$2)+COUNTIF(CORRIDA!$M:$M,CS$2&amp;" d. "&amp;$B45)=0,"",COUNTIF(CORRIDA!$M:$M,$B45&amp;" d. "&amp;CS$2)+COUNTIF(CORRIDA!$M:$M,CS$2&amp;" d. "&amp;$B45)))</f>
        <v/>
      </c>
      <c r="CT45" s="90" t="str">
        <f aca="false">IF($B45=CT$2,"-",IF(COUNTIF(CORRIDA!$M:$M,$B45&amp;" d. "&amp;CT$2)+COUNTIF(CORRIDA!$M:$M,CT$2&amp;" d. "&amp;$B45)=0,"",COUNTIF(CORRIDA!$M:$M,$B45&amp;" d. "&amp;CT$2)+COUNTIF(CORRIDA!$M:$M,CT$2&amp;" d. "&amp;$B45)))</f>
        <v/>
      </c>
      <c r="CU45" s="90" t="str">
        <f aca="false">IF($B45=CU$2,"-",IF(COUNTIF(CORRIDA!$M:$M,$B45&amp;" d. "&amp;CU$2)+COUNTIF(CORRIDA!$M:$M,CU$2&amp;" d. "&amp;$B45)=0,"",COUNTIF(CORRIDA!$M:$M,$B45&amp;" d. "&amp;CU$2)+COUNTIF(CORRIDA!$M:$M,CU$2&amp;" d. "&amp;$B45)))</f>
        <v/>
      </c>
      <c r="CV45" s="90" t="str">
        <f aca="false">IF($B45=CV$2,"-",IF(COUNTIF(CORRIDA!$M:$M,$B45&amp;" d. "&amp;CV$2)+COUNTIF(CORRIDA!$M:$M,CV$2&amp;" d. "&amp;$B45)=0,"",COUNTIF(CORRIDA!$M:$M,$B45&amp;" d. "&amp;CV$2)+COUNTIF(CORRIDA!$M:$M,CV$2&amp;" d. "&amp;$B45)))</f>
        <v>-</v>
      </c>
      <c r="CW45" s="90" t="str">
        <f aca="false">IF($B45=CW$2,"-",IF(COUNTIF(CORRIDA!$M:$M,$B45&amp;" d. "&amp;CW$2)+COUNTIF(CORRIDA!$M:$M,CW$2&amp;" d. "&amp;$B45)=0,"",COUNTIF(CORRIDA!$M:$M,$B45&amp;" d. "&amp;CW$2)+COUNTIF(CORRIDA!$M:$M,CW$2&amp;" d. "&amp;$B45)))</f>
        <v/>
      </c>
      <c r="CX45" s="90" t="str">
        <f aca="false">IF($B45=CX$2,"-",IF(COUNTIF(CORRIDA!$M:$M,$B45&amp;" d. "&amp;CX$2)+COUNTIF(CORRIDA!$M:$M,CX$2&amp;" d. "&amp;$B45)=0,"",COUNTIF(CORRIDA!$M:$M,$B45&amp;" d. "&amp;CX$2)+COUNTIF(CORRIDA!$M:$M,CX$2&amp;" d. "&amp;$B45)))</f>
        <v/>
      </c>
      <c r="CY45" s="90" t="str">
        <f aca="false">IF($B45=CY$2,"-",IF(COUNTIF(CORRIDA!$M:$M,$B45&amp;" d. "&amp;CY$2)+COUNTIF(CORRIDA!$M:$M,CY$2&amp;" d. "&amp;$B45)=0,"",COUNTIF(CORRIDA!$M:$M,$B45&amp;" d. "&amp;CY$2)+COUNTIF(CORRIDA!$M:$M,CY$2&amp;" d. "&amp;$B45)))</f>
        <v/>
      </c>
      <c r="CZ45" s="90" t="str">
        <f aca="false">IF($B45=CZ$2,"-",IF(COUNTIF(CORRIDA!$M:$M,$B45&amp;" d. "&amp;CZ$2)+COUNTIF(CORRIDA!$M:$M,CZ$2&amp;" d. "&amp;$B45)=0,"",COUNTIF(CORRIDA!$M:$M,$B45&amp;" d. "&amp;CZ$2)+COUNTIF(CORRIDA!$M:$M,CZ$2&amp;" d. "&amp;$B45)))</f>
        <v/>
      </c>
      <c r="DA45" s="90" t="str">
        <f aca="false">IF($B45=DA$2,"-",IF(COUNTIF(CORRIDA!$M:$M,$B45&amp;" d. "&amp;DA$2)+COUNTIF(CORRIDA!$M:$M,DA$2&amp;" d. "&amp;$B45)=0,"",COUNTIF(CORRIDA!$M:$M,$B45&amp;" d. "&amp;DA$2)+COUNTIF(CORRIDA!$M:$M,DA$2&amp;" d. "&amp;$B45)))</f>
        <v/>
      </c>
      <c r="DB45" s="90" t="str">
        <f aca="false">IF($B45=DB$2,"-",IF(COUNTIF(CORRIDA!$M:$M,$B45&amp;" d. "&amp;DB$2)+COUNTIF(CORRIDA!$M:$M,DB$2&amp;" d. "&amp;$B45)=0,"",COUNTIF(CORRIDA!$M:$M,$B45&amp;" d. "&amp;DB$2)+COUNTIF(CORRIDA!$M:$M,DB$2&amp;" d. "&amp;$B45)))</f>
        <v/>
      </c>
      <c r="DC45" s="90" t="str">
        <f aca="false">IF($B45=DC$2,"-",IF(COUNTIF(CORRIDA!$M:$M,$B45&amp;" d. "&amp;DC$2)+COUNTIF(CORRIDA!$M:$M,DC$2&amp;" d. "&amp;$B45)=0,"",COUNTIF(CORRIDA!$M:$M,$B45&amp;" d. "&amp;DC$2)+COUNTIF(CORRIDA!$M:$M,DC$2&amp;" d. "&amp;$B45)))</f>
        <v/>
      </c>
      <c r="DD45" s="89" t="n">
        <f aca="false">SUM(BF45:DC45)</f>
        <v>6</v>
      </c>
      <c r="DE45" s="91" t="n">
        <f aca="false">COUNTIF(BF45:DC45,"&gt;0")</f>
        <v>4</v>
      </c>
      <c r="DF45" s="92" t="n">
        <f aca="false">IF(COUNTIF(BF45:DC45,"&gt;0")&lt;10,0,QUOTIENT(COUNTIF(BF45:DC45,"&gt;0"),5)*50)</f>
        <v>0</v>
      </c>
      <c r="DG45" s="93"/>
      <c r="DH45" s="87" t="str">
        <f aca="false">BE45</f>
        <v>Rubens</v>
      </c>
      <c r="DI45" s="90" t="n">
        <f aca="false">IF($B45=DI$2,0,IF(COUNTIF(CORRIDA!$M:$M,$B45&amp;" d. "&amp;DI$2)+COUNTIF(CORRIDA!$M:$M,DI$2&amp;" d. "&amp;$B45)=0,0,COUNTIF(CORRIDA!$M:$M,$B45&amp;" d. "&amp;DI$2)+COUNTIF(CORRIDA!$M:$M,DI$2&amp;" d. "&amp;$B45)))</f>
        <v>0</v>
      </c>
      <c r="DJ45" s="90" t="n">
        <f aca="false">IF($B45=DJ$2,0,IF(COUNTIF(CORRIDA!$M:$M,$B45&amp;" d. "&amp;DJ$2)+COUNTIF(CORRIDA!$M:$M,DJ$2&amp;" d. "&amp;$B45)=0,0,COUNTIF(CORRIDA!$M:$M,$B45&amp;" d. "&amp;DJ$2)+COUNTIF(CORRIDA!$M:$M,DJ$2&amp;" d. "&amp;$B45)))</f>
        <v>0</v>
      </c>
      <c r="DK45" s="90" t="n">
        <f aca="false">IF($B45=DK$2,0,IF(COUNTIF(CORRIDA!$M:$M,$B45&amp;" d. "&amp;DK$2)+COUNTIF(CORRIDA!$M:$M,DK$2&amp;" d. "&amp;$B45)=0,0,COUNTIF(CORRIDA!$M:$M,$B45&amp;" d. "&amp;DK$2)+COUNTIF(CORRIDA!$M:$M,DK$2&amp;" d. "&amp;$B45)))</f>
        <v>0</v>
      </c>
      <c r="DL45" s="90" t="n">
        <f aca="false">IF($B45=DL$2,0,IF(COUNTIF(CORRIDA!$M:$M,$B45&amp;" d. "&amp;DL$2)+COUNTIF(CORRIDA!$M:$M,DL$2&amp;" d. "&amp;$B45)=0,0,COUNTIF(CORRIDA!$M:$M,$B45&amp;" d. "&amp;DL$2)+COUNTIF(CORRIDA!$M:$M,DL$2&amp;" d. "&amp;$B45)))</f>
        <v>0</v>
      </c>
      <c r="DM45" s="90" t="n">
        <f aca="false">IF($B45=DM$2,0,IF(COUNTIF(CORRIDA!$M:$M,$B45&amp;" d. "&amp;DM$2)+COUNTIF(CORRIDA!$M:$M,DM$2&amp;" d. "&amp;$B45)=0,0,COUNTIF(CORRIDA!$M:$M,$B45&amp;" d. "&amp;DM$2)+COUNTIF(CORRIDA!$M:$M,DM$2&amp;" d. "&amp;$B45)))</f>
        <v>3</v>
      </c>
      <c r="DN45" s="90" t="n">
        <f aca="false">IF($B45=DN$2,0,IF(COUNTIF(CORRIDA!$M:$M,$B45&amp;" d. "&amp;DN$2)+COUNTIF(CORRIDA!$M:$M,DN$2&amp;" d. "&amp;$B45)=0,0,COUNTIF(CORRIDA!$M:$M,$B45&amp;" d. "&amp;DN$2)+COUNTIF(CORRIDA!$M:$M,DN$2&amp;" d. "&amp;$B45)))</f>
        <v>0</v>
      </c>
      <c r="DO45" s="90" t="n">
        <f aca="false">IF($B45=DO$2,0,IF(COUNTIF(CORRIDA!$M:$M,$B45&amp;" d. "&amp;DO$2)+COUNTIF(CORRIDA!$M:$M,DO$2&amp;" d. "&amp;$B45)=0,0,COUNTIF(CORRIDA!$M:$M,$B45&amp;" d. "&amp;DO$2)+COUNTIF(CORRIDA!$M:$M,DO$2&amp;" d. "&amp;$B45)))</f>
        <v>0</v>
      </c>
      <c r="DP45" s="90" t="n">
        <f aca="false">IF($B45=DP$2,0,IF(COUNTIF(CORRIDA!$M:$M,$B45&amp;" d. "&amp;DP$2)+COUNTIF(CORRIDA!$M:$M,DP$2&amp;" d. "&amp;$B45)=0,0,COUNTIF(CORRIDA!$M:$M,$B45&amp;" d. "&amp;DP$2)+COUNTIF(CORRIDA!$M:$M,DP$2&amp;" d. "&amp;$B45)))</f>
        <v>0</v>
      </c>
      <c r="DQ45" s="90" t="n">
        <f aca="false">IF($B45=DQ$2,0,IF(COUNTIF(CORRIDA!$M:$M,$B45&amp;" d. "&amp;DQ$2)+COUNTIF(CORRIDA!$M:$M,DQ$2&amp;" d. "&amp;$B45)=0,0,COUNTIF(CORRIDA!$M:$M,$B45&amp;" d. "&amp;DQ$2)+COUNTIF(CORRIDA!$M:$M,DQ$2&amp;" d. "&amp;$B45)))</f>
        <v>0</v>
      </c>
      <c r="DR45" s="90" t="n">
        <f aca="false">IF($B45=DR$2,0,IF(COUNTIF(CORRIDA!$M:$M,$B45&amp;" d. "&amp;DR$2)+COUNTIF(CORRIDA!$M:$M,DR$2&amp;" d. "&amp;$B45)=0,0,COUNTIF(CORRIDA!$M:$M,$B45&amp;" d. "&amp;DR$2)+COUNTIF(CORRIDA!$M:$M,DR$2&amp;" d. "&amp;$B45)))</f>
        <v>0</v>
      </c>
      <c r="DS45" s="90" t="n">
        <f aca="false">IF($B45=DS$2,0,IF(COUNTIF(CORRIDA!$M:$M,$B45&amp;" d. "&amp;DS$2)+COUNTIF(CORRIDA!$M:$M,DS$2&amp;" d. "&amp;$B45)=0,0,COUNTIF(CORRIDA!$M:$M,$B45&amp;" d. "&amp;DS$2)+COUNTIF(CORRIDA!$M:$M,DS$2&amp;" d. "&amp;$B45)))</f>
        <v>0</v>
      </c>
      <c r="DT45" s="90" t="n">
        <f aca="false">IF($B45=DT$2,0,IF(COUNTIF(CORRIDA!$M:$M,$B45&amp;" d. "&amp;DT$2)+COUNTIF(CORRIDA!$M:$M,DT$2&amp;" d. "&amp;$B45)=0,0,COUNTIF(CORRIDA!$M:$M,$B45&amp;" d. "&amp;DT$2)+COUNTIF(CORRIDA!$M:$M,DT$2&amp;" d. "&amp;$B45)))</f>
        <v>0</v>
      </c>
      <c r="DU45" s="90" t="n">
        <f aca="false">IF($B45=DU$2,0,IF(COUNTIF(CORRIDA!$M:$M,$B45&amp;" d. "&amp;DU$2)+COUNTIF(CORRIDA!$M:$M,DU$2&amp;" d. "&amp;$B45)=0,0,COUNTIF(CORRIDA!$M:$M,$B45&amp;" d. "&amp;DU$2)+COUNTIF(CORRIDA!$M:$M,DU$2&amp;" d. "&amp;$B45)))</f>
        <v>0</v>
      </c>
      <c r="DV45" s="90" t="n">
        <f aca="false">IF($B45=DV$2,0,IF(COUNTIF(CORRIDA!$M:$M,$B45&amp;" d. "&amp;DV$2)+COUNTIF(CORRIDA!$M:$M,DV$2&amp;" d. "&amp;$B45)=0,0,COUNTIF(CORRIDA!$M:$M,$B45&amp;" d. "&amp;DV$2)+COUNTIF(CORRIDA!$M:$M,DV$2&amp;" d. "&amp;$B45)))</f>
        <v>1</v>
      </c>
      <c r="DW45" s="90" t="n">
        <f aca="false">IF($B45=DW$2,0,IF(COUNTIF(CORRIDA!$M:$M,$B45&amp;" d. "&amp;DW$2)+COUNTIF(CORRIDA!$M:$M,DW$2&amp;" d. "&amp;$B45)=0,0,COUNTIF(CORRIDA!$M:$M,$B45&amp;" d. "&amp;DW$2)+COUNTIF(CORRIDA!$M:$M,DW$2&amp;" d. "&amp;$B45)))</f>
        <v>0</v>
      </c>
      <c r="DX45" s="90" t="n">
        <f aca="false">IF($B45=DX$2,0,IF(COUNTIF(CORRIDA!$M:$M,$B45&amp;" d. "&amp;DX$2)+COUNTIF(CORRIDA!$M:$M,DX$2&amp;" d. "&amp;$B45)=0,0,COUNTIF(CORRIDA!$M:$M,$B45&amp;" d. "&amp;DX$2)+COUNTIF(CORRIDA!$M:$M,DX$2&amp;" d. "&amp;$B45)))</f>
        <v>0</v>
      </c>
      <c r="DY45" s="90" t="n">
        <f aca="false">IF($B45=DY$2,0,IF(COUNTIF(CORRIDA!$M:$M,$B45&amp;" d. "&amp;DY$2)+COUNTIF(CORRIDA!$M:$M,DY$2&amp;" d. "&amp;$B45)=0,0,COUNTIF(CORRIDA!$M:$M,$B45&amp;" d. "&amp;DY$2)+COUNTIF(CORRIDA!$M:$M,DY$2&amp;" d. "&amp;$B45)))</f>
        <v>0</v>
      </c>
      <c r="DZ45" s="90" t="n">
        <f aca="false">IF($B45=DZ$2,0,IF(COUNTIF(CORRIDA!$M:$M,$B45&amp;" d. "&amp;DZ$2)+COUNTIF(CORRIDA!$M:$M,DZ$2&amp;" d. "&amp;$B45)=0,0,COUNTIF(CORRIDA!$M:$M,$B45&amp;" d. "&amp;DZ$2)+COUNTIF(CORRIDA!$M:$M,DZ$2&amp;" d. "&amp;$B45)))</f>
        <v>0</v>
      </c>
      <c r="EA45" s="90" t="n">
        <f aca="false">IF($B45=EA$2,0,IF(COUNTIF(CORRIDA!$M:$M,$B45&amp;" d. "&amp;EA$2)+COUNTIF(CORRIDA!$M:$M,EA$2&amp;" d. "&amp;$B45)=0,0,COUNTIF(CORRIDA!$M:$M,$B45&amp;" d. "&amp;EA$2)+COUNTIF(CORRIDA!$M:$M,EA$2&amp;" d. "&amp;$B45)))</f>
        <v>0</v>
      </c>
      <c r="EB45" s="90" t="n">
        <f aca="false">IF($B45=EB$2,0,IF(COUNTIF(CORRIDA!$M:$M,$B45&amp;" d. "&amp;EB$2)+COUNTIF(CORRIDA!$M:$M,EB$2&amp;" d. "&amp;$B45)=0,0,COUNTIF(CORRIDA!$M:$M,$B45&amp;" d. "&amp;EB$2)+COUNTIF(CORRIDA!$M:$M,EB$2&amp;" d. "&amp;$B45)))</f>
        <v>0</v>
      </c>
      <c r="EC45" s="90" t="n">
        <f aca="false">IF($B45=EC$2,0,IF(COUNTIF(CORRIDA!$M:$M,$B45&amp;" d. "&amp;EC$2)+COUNTIF(CORRIDA!$M:$M,EC$2&amp;" d. "&amp;$B45)=0,0,COUNTIF(CORRIDA!$M:$M,$B45&amp;" d. "&amp;EC$2)+COUNTIF(CORRIDA!$M:$M,EC$2&amp;" d. "&amp;$B45)))</f>
        <v>0</v>
      </c>
      <c r="ED45" s="90" t="n">
        <f aca="false">IF($B45=ED$2,0,IF(COUNTIF(CORRIDA!$M:$M,$B45&amp;" d. "&amp;ED$2)+COUNTIF(CORRIDA!$M:$M,ED$2&amp;" d. "&amp;$B45)=0,0,COUNTIF(CORRIDA!$M:$M,$B45&amp;" d. "&amp;ED$2)+COUNTIF(CORRIDA!$M:$M,ED$2&amp;" d. "&amp;$B45)))</f>
        <v>0</v>
      </c>
      <c r="EE45" s="90" t="n">
        <f aca="false">IF($B45=EE$2,0,IF(COUNTIF(CORRIDA!$M:$M,$B45&amp;" d. "&amp;EE$2)+COUNTIF(CORRIDA!$M:$M,EE$2&amp;" d. "&amp;$B45)=0,0,COUNTIF(CORRIDA!$M:$M,$B45&amp;" d. "&amp;EE$2)+COUNTIF(CORRIDA!$M:$M,EE$2&amp;" d. "&amp;$B45)))</f>
        <v>0</v>
      </c>
      <c r="EF45" s="90" t="n">
        <f aca="false">IF($B45=EF$2,0,IF(COUNTIF(CORRIDA!$M:$M,$B45&amp;" d. "&amp;EF$2)+COUNTIF(CORRIDA!$M:$M,EF$2&amp;" d. "&amp;$B45)=0,0,COUNTIF(CORRIDA!$M:$M,$B45&amp;" d. "&amp;EF$2)+COUNTIF(CORRIDA!$M:$M,EF$2&amp;" d. "&amp;$B45)))</f>
        <v>0</v>
      </c>
      <c r="EG45" s="90" t="n">
        <f aca="false">IF($B45=EG$2,0,IF(COUNTIF(CORRIDA!$M:$M,$B45&amp;" d. "&amp;EG$2)+COUNTIF(CORRIDA!$M:$M,EG$2&amp;" d. "&amp;$B45)=0,0,COUNTIF(CORRIDA!$M:$M,$B45&amp;" d. "&amp;EG$2)+COUNTIF(CORRIDA!$M:$M,EG$2&amp;" d. "&amp;$B45)))</f>
        <v>0</v>
      </c>
      <c r="EH45" s="90" t="n">
        <f aca="false">IF($B45=EH$2,0,IF(COUNTIF(CORRIDA!$M:$M,$B45&amp;" d. "&amp;EH$2)+COUNTIF(CORRIDA!$M:$M,EH$2&amp;" d. "&amp;$B45)=0,0,COUNTIF(CORRIDA!$M:$M,$B45&amp;" d. "&amp;EH$2)+COUNTIF(CORRIDA!$M:$M,EH$2&amp;" d. "&amp;$B45)))</f>
        <v>0</v>
      </c>
      <c r="EI45" s="90" t="n">
        <f aca="false">IF($B45=EI$2,0,IF(COUNTIF(CORRIDA!$M:$M,$B45&amp;" d. "&amp;EI$2)+COUNTIF(CORRIDA!$M:$M,EI$2&amp;" d. "&amp;$B45)=0,0,COUNTIF(CORRIDA!$M:$M,$B45&amp;" d. "&amp;EI$2)+COUNTIF(CORRIDA!$M:$M,EI$2&amp;" d. "&amp;$B45)))</f>
        <v>0</v>
      </c>
      <c r="EJ45" s="90" t="n">
        <f aca="false">IF($B45=EJ$2,0,IF(COUNTIF(CORRIDA!$M:$M,$B45&amp;" d. "&amp;EJ$2)+COUNTIF(CORRIDA!$M:$M,EJ$2&amp;" d. "&amp;$B45)=0,0,COUNTIF(CORRIDA!$M:$M,$B45&amp;" d. "&amp;EJ$2)+COUNTIF(CORRIDA!$M:$M,EJ$2&amp;" d. "&amp;$B45)))</f>
        <v>0</v>
      </c>
      <c r="EK45" s="90" t="n">
        <f aca="false">IF($B45=EK$2,0,IF(COUNTIF(CORRIDA!$M:$M,$B45&amp;" d. "&amp;EK$2)+COUNTIF(CORRIDA!$M:$M,EK$2&amp;" d. "&amp;$B45)=0,0,COUNTIF(CORRIDA!$M:$M,$B45&amp;" d. "&amp;EK$2)+COUNTIF(CORRIDA!$M:$M,EK$2&amp;" d. "&amp;$B45)))</f>
        <v>0</v>
      </c>
      <c r="EL45" s="90" t="n">
        <f aca="false">IF($B45=EL$2,0,IF(COUNTIF(CORRIDA!$M:$M,$B45&amp;" d. "&amp;EL$2)+COUNTIF(CORRIDA!$M:$M,EL$2&amp;" d. "&amp;$B45)=0,0,COUNTIF(CORRIDA!$M:$M,$B45&amp;" d. "&amp;EL$2)+COUNTIF(CORRIDA!$M:$M,EL$2&amp;" d. "&amp;$B45)))</f>
        <v>0</v>
      </c>
      <c r="EM45" s="90" t="n">
        <f aca="false">IF($B45=EM$2,0,IF(COUNTIF(CORRIDA!$M:$M,$B45&amp;" d. "&amp;EM$2)+COUNTIF(CORRIDA!$M:$M,EM$2&amp;" d. "&amp;$B45)=0,0,COUNTIF(CORRIDA!$M:$M,$B45&amp;" d. "&amp;EM$2)+COUNTIF(CORRIDA!$M:$M,EM$2&amp;" d. "&amp;$B45)))</f>
        <v>0</v>
      </c>
      <c r="EN45" s="90" t="n">
        <f aca="false">IF($B45=EN$2,0,IF(COUNTIF(CORRIDA!$M:$M,$B45&amp;" d. "&amp;EN$2)+COUNTIF(CORRIDA!$M:$M,EN$2&amp;" d. "&amp;$B45)=0,0,COUNTIF(CORRIDA!$M:$M,$B45&amp;" d. "&amp;EN$2)+COUNTIF(CORRIDA!$M:$M,EN$2&amp;" d. "&amp;$B45)))</f>
        <v>0</v>
      </c>
      <c r="EO45" s="90" t="n">
        <f aca="false">IF($B45=EO$2,0,IF(COUNTIF(CORRIDA!$M:$M,$B45&amp;" d. "&amp;EO$2)+COUNTIF(CORRIDA!$M:$M,EO$2&amp;" d. "&amp;$B45)=0,0,COUNTIF(CORRIDA!$M:$M,$B45&amp;" d. "&amp;EO$2)+COUNTIF(CORRIDA!$M:$M,EO$2&amp;" d. "&amp;$B45)))</f>
        <v>1</v>
      </c>
      <c r="EP45" s="90" t="n">
        <f aca="false">IF($B45=EP$2,0,IF(COUNTIF(CORRIDA!$M:$M,$B45&amp;" d. "&amp;EP$2)+COUNTIF(CORRIDA!$M:$M,EP$2&amp;" d. "&amp;$B45)=0,0,COUNTIF(CORRIDA!$M:$M,$B45&amp;" d. "&amp;EP$2)+COUNTIF(CORRIDA!$M:$M,EP$2&amp;" d. "&amp;$B45)))</f>
        <v>1</v>
      </c>
      <c r="EQ45" s="90" t="n">
        <f aca="false">IF($B45=EQ$2,0,IF(COUNTIF(CORRIDA!$M:$M,$B45&amp;" d. "&amp;EQ$2)+COUNTIF(CORRIDA!$M:$M,EQ$2&amp;" d. "&amp;$B45)=0,0,COUNTIF(CORRIDA!$M:$M,$B45&amp;" d. "&amp;EQ$2)+COUNTIF(CORRIDA!$M:$M,EQ$2&amp;" d. "&amp;$B45)))</f>
        <v>0</v>
      </c>
      <c r="ER45" s="90" t="n">
        <f aca="false">IF($B45=ER$2,0,IF(COUNTIF(CORRIDA!$M:$M,$B45&amp;" d. "&amp;ER$2)+COUNTIF(CORRIDA!$M:$M,ER$2&amp;" d. "&amp;$B45)=0,0,COUNTIF(CORRIDA!$M:$M,$B45&amp;" d. "&amp;ER$2)+COUNTIF(CORRIDA!$M:$M,ER$2&amp;" d. "&amp;$B45)))</f>
        <v>0</v>
      </c>
      <c r="ES45" s="90" t="n">
        <f aca="false">IF($B45=ES$2,0,IF(COUNTIF(CORRIDA!$M:$M,$B45&amp;" d. "&amp;ES$2)+COUNTIF(CORRIDA!$M:$M,ES$2&amp;" d. "&amp;$B45)=0,0,COUNTIF(CORRIDA!$M:$M,$B45&amp;" d. "&amp;ES$2)+COUNTIF(CORRIDA!$M:$M,ES$2&amp;" d. "&amp;$B45)))</f>
        <v>0</v>
      </c>
      <c r="ET45" s="90" t="n">
        <f aca="false">IF($B45=ET$2,0,IF(COUNTIF(CORRIDA!$M:$M,$B45&amp;" d. "&amp;ET$2)+COUNTIF(CORRIDA!$M:$M,ET$2&amp;" d. "&amp;$B45)=0,0,COUNTIF(CORRIDA!$M:$M,$B45&amp;" d. "&amp;ET$2)+COUNTIF(CORRIDA!$M:$M,ET$2&amp;" d. "&amp;$B45)))</f>
        <v>0</v>
      </c>
      <c r="EU45" s="90" t="n">
        <f aca="false">IF($B45=EU$2,0,IF(COUNTIF(CORRIDA!$M:$M,$B45&amp;" d. "&amp;EU$2)+COUNTIF(CORRIDA!$M:$M,EU$2&amp;" d. "&amp;$B45)=0,0,COUNTIF(CORRIDA!$M:$M,$B45&amp;" d. "&amp;EU$2)+COUNTIF(CORRIDA!$M:$M,EU$2&amp;" d. "&amp;$B45)))</f>
        <v>0</v>
      </c>
      <c r="EV45" s="90" t="n">
        <f aca="false">IF($B45=EV$2,0,IF(COUNTIF(CORRIDA!$M:$M,$B45&amp;" d. "&amp;EV$2)+COUNTIF(CORRIDA!$M:$M,EV$2&amp;" d. "&amp;$B45)=0,0,COUNTIF(CORRIDA!$M:$M,$B45&amp;" d. "&amp;EV$2)+COUNTIF(CORRIDA!$M:$M,EV$2&amp;" d. "&amp;$B45)))</f>
        <v>0</v>
      </c>
      <c r="EW45" s="90" t="n">
        <f aca="false">IF($B45=EW$2,0,IF(COUNTIF(CORRIDA!$M:$M,$B45&amp;" d. "&amp;EW$2)+COUNTIF(CORRIDA!$M:$M,EW$2&amp;" d. "&amp;$B45)=0,0,COUNTIF(CORRIDA!$M:$M,$B45&amp;" d. "&amp;EW$2)+COUNTIF(CORRIDA!$M:$M,EW$2&amp;" d. "&amp;$B45)))</f>
        <v>0</v>
      </c>
      <c r="EX45" s="90" t="n">
        <f aca="false">IF($B45=EX$2,0,IF(COUNTIF(CORRIDA!$M:$M,$B45&amp;" d. "&amp;EX$2)+COUNTIF(CORRIDA!$M:$M,EX$2&amp;" d. "&amp;$B45)=0,0,COUNTIF(CORRIDA!$M:$M,$B45&amp;" d. "&amp;EX$2)+COUNTIF(CORRIDA!$M:$M,EX$2&amp;" d. "&amp;$B45)))</f>
        <v>0</v>
      </c>
      <c r="EY45" s="90" t="n">
        <f aca="false">IF($B45=EY$2,0,IF(COUNTIF(CORRIDA!$M:$M,$B45&amp;" d. "&amp;EY$2)+COUNTIF(CORRIDA!$M:$M,EY$2&amp;" d. "&amp;$B45)=0,0,COUNTIF(CORRIDA!$M:$M,$B45&amp;" d. "&amp;EY$2)+COUNTIF(CORRIDA!$M:$M,EY$2&amp;" d. "&amp;$B45)))</f>
        <v>0</v>
      </c>
      <c r="EZ45" s="90" t="n">
        <f aca="false">IF($B45=EZ$2,0,IF(COUNTIF(CORRIDA!$M:$M,$B45&amp;" d. "&amp;EZ$2)+COUNTIF(CORRIDA!$M:$M,EZ$2&amp;" d. "&amp;$B45)=0,0,COUNTIF(CORRIDA!$M:$M,$B45&amp;" d. "&amp;EZ$2)+COUNTIF(CORRIDA!$M:$M,EZ$2&amp;" d. "&amp;$B45)))</f>
        <v>0</v>
      </c>
      <c r="FA45" s="90" t="n">
        <f aca="false">IF($B45=FA$2,0,IF(COUNTIF(CORRIDA!$M:$M,$B45&amp;" d. "&amp;FA$2)+COUNTIF(CORRIDA!$M:$M,FA$2&amp;" d. "&amp;$B45)=0,0,COUNTIF(CORRIDA!$M:$M,$B45&amp;" d. "&amp;FA$2)+COUNTIF(CORRIDA!$M:$M,FA$2&amp;" d. "&amp;$B45)))</f>
        <v>0</v>
      </c>
      <c r="FB45" s="90" t="n">
        <f aca="false">IF($B45=FB$2,0,IF(COUNTIF(CORRIDA!$M:$M,$B45&amp;" d. "&amp;FB$2)+COUNTIF(CORRIDA!$M:$M,FB$2&amp;" d. "&amp;$B45)=0,0,COUNTIF(CORRIDA!$M:$M,$B45&amp;" d. "&amp;FB$2)+COUNTIF(CORRIDA!$M:$M,FB$2&amp;" d. "&amp;$B45)))</f>
        <v>0</v>
      </c>
      <c r="FC45" s="90" t="n">
        <f aca="false">IF($B45=FC$2,0,IF(COUNTIF(CORRIDA!$M:$M,$B45&amp;" d. "&amp;FC$2)+COUNTIF(CORRIDA!$M:$M,FC$2&amp;" d. "&amp;$B45)=0,0,COUNTIF(CORRIDA!$M:$M,$B45&amp;" d. "&amp;FC$2)+COUNTIF(CORRIDA!$M:$M,FC$2&amp;" d. "&amp;$B45)))</f>
        <v>0</v>
      </c>
      <c r="FD45" s="90" t="n">
        <f aca="false">IF($B45=FD$2,0,IF(COUNTIF(CORRIDA!$M:$M,$B45&amp;" d. "&amp;FD$2)+COUNTIF(CORRIDA!$M:$M,FD$2&amp;" d. "&amp;$B45)=0,0,COUNTIF(CORRIDA!$M:$M,$B45&amp;" d. "&amp;FD$2)+COUNTIF(CORRIDA!$M:$M,FD$2&amp;" d. "&amp;$B45)))</f>
        <v>0</v>
      </c>
      <c r="FE45" s="90" t="n">
        <f aca="false">IF($B45=FE$2,0,IF(COUNTIF(CORRIDA!$M:$M,$B45&amp;" d. "&amp;FE$2)+COUNTIF(CORRIDA!$M:$M,FE$2&amp;" d. "&amp;$B45)=0,0,COUNTIF(CORRIDA!$M:$M,$B45&amp;" d. "&amp;FE$2)+COUNTIF(CORRIDA!$M:$M,FE$2&amp;" d. "&amp;$B45)))</f>
        <v>0</v>
      </c>
      <c r="FF45" s="90" t="n">
        <f aca="false">IF($B45=FF$2,0,IF(COUNTIF(CORRIDA!$M:$M,$B45&amp;" d. "&amp;FF$2)+COUNTIF(CORRIDA!$M:$M,FF$2&amp;" d. "&amp;$B45)=0,0,COUNTIF(CORRIDA!$M:$M,$B45&amp;" d. "&amp;FF$2)+COUNTIF(CORRIDA!$M:$M,FF$2&amp;" d. "&amp;$B45)))</f>
        <v>0</v>
      </c>
      <c r="FG45" s="89" t="n">
        <f aca="false">SUM(DI45:EW45)</f>
        <v>6</v>
      </c>
      <c r="FH45" s="94"/>
      <c r="FI45" s="87" t="str">
        <f aca="false">BE45</f>
        <v>Rubens</v>
      </c>
      <c r="FJ45" s="95" t="n">
        <f aca="false">COUNTIF(BF45:DC45,"&gt;0")</f>
        <v>4</v>
      </c>
      <c r="FK45" s="95" t="n">
        <f aca="false">AVERAGE(BF45:DC45)</f>
        <v>1.5</v>
      </c>
      <c r="FL45" s="95" t="n">
        <f aca="false">_xlfn.STDEV.P(BF45:DC45)</f>
        <v>0.866025403784439</v>
      </c>
    </row>
    <row r="46" customFormat="false" ht="12.75" hidden="false" customHeight="false" outlineLevel="0" collapsed="false">
      <c r="B46" s="87" t="str">
        <f aca="false">INTRO!B46</f>
        <v>Zanoni</v>
      </c>
      <c r="C46" s="96" t="str">
        <f aca="false">IF($B46=C$2,"-",IF(COUNTIF(CORRIDA!$M:$M,$B46&amp;" d. "&amp;C$2)=0,"",COUNTIF(CORRIDA!$M:$M,$B46&amp;" d. "&amp;C$2)))</f>
        <v/>
      </c>
      <c r="D46" s="96" t="str">
        <f aca="false">IF($B46=D$2,"-",IF(COUNTIF(CORRIDA!$M:$M,$B46&amp;" d. "&amp;D$2)=0,"",COUNTIF(CORRIDA!$M:$M,$B46&amp;" d. "&amp;D$2)))</f>
        <v/>
      </c>
      <c r="E46" s="96" t="str">
        <f aca="false">IF($B46=E$2,"-",IF(COUNTIF(CORRIDA!$M:$M,$B46&amp;" d. "&amp;E$2)=0,"",COUNTIF(CORRIDA!$M:$M,$B46&amp;" d. "&amp;E$2)))</f>
        <v/>
      </c>
      <c r="F46" s="96" t="str">
        <f aca="false">IF($B46=F$2,"-",IF(COUNTIF(CORRIDA!$M:$M,$B46&amp;" d. "&amp;F$2)=0,"",COUNTIF(CORRIDA!$M:$M,$B46&amp;" d. "&amp;F$2)))</f>
        <v/>
      </c>
      <c r="G46" s="96" t="str">
        <f aca="false">IF($B46=G$2,"-",IF(COUNTIF(CORRIDA!$M:$M,$B46&amp;" d. "&amp;G$2)=0,"",COUNTIF(CORRIDA!$M:$M,$B46&amp;" d. "&amp;G$2)))</f>
        <v/>
      </c>
      <c r="H46" s="96" t="str">
        <f aca="false">IF($B46=H$2,"-",IF(COUNTIF(CORRIDA!$M:$M,$B46&amp;" d. "&amp;H$2)=0,"",COUNTIF(CORRIDA!$M:$M,$B46&amp;" d. "&amp;H$2)))</f>
        <v/>
      </c>
      <c r="I46" s="96" t="str">
        <f aca="false">IF($B46=I$2,"-",IF(COUNTIF(CORRIDA!$M:$M,$B46&amp;" d. "&amp;I$2)=0,"",COUNTIF(CORRIDA!$M:$M,$B46&amp;" d. "&amp;I$2)))</f>
        <v/>
      </c>
      <c r="J46" s="96" t="str">
        <f aca="false">IF($B46=J$2,"-",IF(COUNTIF(CORRIDA!$M:$M,$B46&amp;" d. "&amp;J$2)=0,"",COUNTIF(CORRIDA!$M:$M,$B46&amp;" d. "&amp;J$2)))</f>
        <v/>
      </c>
      <c r="K46" s="96" t="str">
        <f aca="false">IF($B46=K$2,"-",IF(COUNTIF(CORRIDA!$M:$M,$B46&amp;" d. "&amp;K$2)=0,"",COUNTIF(CORRIDA!$M:$M,$B46&amp;" d. "&amp;K$2)))</f>
        <v/>
      </c>
      <c r="L46" s="96" t="str">
        <f aca="false">IF($B46=L$2,"-",IF(COUNTIF(CORRIDA!$M:$M,$B46&amp;" d. "&amp;L$2)=0,"",COUNTIF(CORRIDA!$M:$M,$B46&amp;" d. "&amp;L$2)))</f>
        <v/>
      </c>
      <c r="M46" s="96" t="str">
        <f aca="false">IF($B46=M$2,"-",IF(COUNTIF(CORRIDA!$M:$M,$B46&amp;" d. "&amp;M$2)=0,"",COUNTIF(CORRIDA!$M:$M,$B46&amp;" d. "&amp;M$2)))</f>
        <v/>
      </c>
      <c r="N46" s="96" t="str">
        <f aca="false">IF($B46=N$2,"-",IF(COUNTIF(CORRIDA!$M:$M,$B46&amp;" d. "&amp;N$2)=0,"",COUNTIF(CORRIDA!$M:$M,$B46&amp;" d. "&amp;N$2)))</f>
        <v/>
      </c>
      <c r="O46" s="96" t="str">
        <f aca="false">IF($B46=O$2,"-",IF(COUNTIF(CORRIDA!$M:$M,$B46&amp;" d. "&amp;O$2)=0,"",COUNTIF(CORRIDA!$M:$M,$B46&amp;" d. "&amp;O$2)))</f>
        <v/>
      </c>
      <c r="P46" s="96" t="str">
        <f aca="false">IF($B46=P$2,"-",IF(COUNTIF(CORRIDA!$M:$M,$B46&amp;" d. "&amp;P$2)=0,"",COUNTIF(CORRIDA!$M:$M,$B46&amp;" d. "&amp;P$2)))</f>
        <v/>
      </c>
      <c r="Q46" s="96" t="str">
        <f aca="false">IF($B46=Q$2,"-",IF(COUNTIF(CORRIDA!$M:$M,$B46&amp;" d. "&amp;Q$2)=0,"",COUNTIF(CORRIDA!$M:$M,$B46&amp;" d. "&amp;Q$2)))</f>
        <v/>
      </c>
      <c r="R46" s="96" t="str">
        <f aca="false">IF($B46=R$2,"-",IF(COUNTIF(CORRIDA!$M:$M,$B46&amp;" d. "&amp;R$2)=0,"",COUNTIF(CORRIDA!$M:$M,$B46&amp;" d. "&amp;R$2)))</f>
        <v/>
      </c>
      <c r="S46" s="96" t="str">
        <f aca="false">IF($B46=S$2,"-",IF(COUNTIF(CORRIDA!$M:$M,$B46&amp;" d. "&amp;S$2)=0,"",COUNTIF(CORRIDA!$M:$M,$B46&amp;" d. "&amp;S$2)))</f>
        <v/>
      </c>
      <c r="T46" s="96" t="str">
        <f aca="false">IF($B46=T$2,"-",IF(COUNTIF(CORRIDA!$M:$M,$B46&amp;" d. "&amp;T$2)=0,"",COUNTIF(CORRIDA!$M:$M,$B46&amp;" d. "&amp;T$2)))</f>
        <v/>
      </c>
      <c r="U46" s="96" t="str">
        <f aca="false">IF($B46=U$2,"-",IF(COUNTIF(CORRIDA!$M:$M,$B46&amp;" d. "&amp;U$2)=0,"",COUNTIF(CORRIDA!$M:$M,$B46&amp;" d. "&amp;U$2)))</f>
        <v/>
      </c>
      <c r="V46" s="96" t="str">
        <f aca="false">IF($B46=V$2,"-",IF(COUNTIF(CORRIDA!$M:$M,$B46&amp;" d. "&amp;V$2)=0,"",COUNTIF(CORRIDA!$M:$M,$B46&amp;" d. "&amp;V$2)))</f>
        <v/>
      </c>
      <c r="W46" s="96" t="str">
        <f aca="false">IF($B46=W$2,"-",IF(COUNTIF(CORRIDA!$M:$M,$B46&amp;" d. "&amp;W$2)=0,"",COUNTIF(CORRIDA!$M:$M,$B46&amp;" d. "&amp;W$2)))</f>
        <v/>
      </c>
      <c r="X46" s="96" t="str">
        <f aca="false">IF($B46=X$2,"-",IF(COUNTIF(CORRIDA!$M:$M,$B46&amp;" d. "&amp;X$2)=0,"",COUNTIF(CORRIDA!$M:$M,$B46&amp;" d. "&amp;X$2)))</f>
        <v/>
      </c>
      <c r="Y46" s="96" t="str">
        <f aca="false">IF($B46=Y$2,"-",IF(COUNTIF(CORRIDA!$M:$M,$B46&amp;" d. "&amp;Y$2)=0,"",COUNTIF(CORRIDA!$M:$M,$B46&amp;" d. "&amp;Y$2)))</f>
        <v/>
      </c>
      <c r="Z46" s="96" t="str">
        <f aca="false">IF($B46=Z$2,"-",IF(COUNTIF(CORRIDA!$M:$M,$B46&amp;" d. "&amp;Z$2)=0,"",COUNTIF(CORRIDA!$M:$M,$B46&amp;" d. "&amp;Z$2)))</f>
        <v/>
      </c>
      <c r="AA46" s="96" t="str">
        <f aca="false">IF($B46=AA$2,"-",IF(COUNTIF(CORRIDA!$M:$M,$B46&amp;" d. "&amp;AA$2)=0,"",COUNTIF(CORRIDA!$M:$M,$B46&amp;" d. "&amp;AA$2)))</f>
        <v/>
      </c>
      <c r="AB46" s="96" t="str">
        <f aca="false">IF($B46=AB$2,"-",IF(COUNTIF(CORRIDA!$M:$M,$B46&amp;" d. "&amp;AB$2)=0,"",COUNTIF(CORRIDA!$M:$M,$B46&amp;" d. "&amp;AB$2)))</f>
        <v/>
      </c>
      <c r="AC46" s="96" t="str">
        <f aca="false">IF($B46=AC$2,"-",IF(COUNTIF(CORRIDA!$M:$M,$B46&amp;" d. "&amp;AC$2)=0,"",COUNTIF(CORRIDA!$M:$M,$B46&amp;" d. "&amp;AC$2)))</f>
        <v/>
      </c>
      <c r="AD46" s="96" t="str">
        <f aca="false">IF($B46=AD$2,"-",IF(COUNTIF(CORRIDA!$M:$M,$B46&amp;" d. "&amp;AD$2)=0,"",COUNTIF(CORRIDA!$M:$M,$B46&amp;" d. "&amp;AD$2)))</f>
        <v/>
      </c>
      <c r="AE46" s="96" t="str">
        <f aca="false">IF($B46=AE$2,"-",IF(COUNTIF(CORRIDA!$M:$M,$B46&amp;" d. "&amp;AE$2)=0,"",COUNTIF(CORRIDA!$M:$M,$B46&amp;" d. "&amp;AE$2)))</f>
        <v/>
      </c>
      <c r="AF46" s="96" t="str">
        <f aca="false">IF($B46=AF$2,"-",IF(COUNTIF(CORRIDA!$M:$M,$B46&amp;" d. "&amp;AF$2)=0,"",COUNTIF(CORRIDA!$M:$M,$B46&amp;" d. "&amp;AF$2)))</f>
        <v/>
      </c>
      <c r="AG46" s="96" t="str">
        <f aca="false">IF($B46=AG$2,"-",IF(COUNTIF(CORRIDA!$M:$M,$B46&amp;" d. "&amp;AG$2)=0,"",COUNTIF(CORRIDA!$M:$M,$B46&amp;" d. "&amp;AG$2)))</f>
        <v/>
      </c>
      <c r="AH46" s="96" t="n">
        <f aca="false">IF($B46=AH$2,"-",IF(COUNTIF(CORRIDA!$M:$M,$B46&amp;" d. "&amp;AH$2)=0,"",COUNTIF(CORRIDA!$M:$M,$B46&amp;" d. "&amp;AH$2)))</f>
        <v>1</v>
      </c>
      <c r="AI46" s="96" t="str">
        <f aca="false">IF($B46=AI$2,"-",IF(COUNTIF(CORRIDA!$M:$M,$B46&amp;" d. "&amp;AI$2)=0,"",COUNTIF(CORRIDA!$M:$M,$B46&amp;" d. "&amp;AI$2)))</f>
        <v/>
      </c>
      <c r="AJ46" s="96" t="str">
        <f aca="false">IF($B46=AJ$2,"-",IF(COUNTIF(CORRIDA!$M:$M,$B46&amp;" d. "&amp;AJ$2)=0,"",COUNTIF(CORRIDA!$M:$M,$B46&amp;" d. "&amp;AJ$2)))</f>
        <v/>
      </c>
      <c r="AK46" s="96" t="str">
        <f aca="false">IF($B46=AK$2,"-",IF(COUNTIF(CORRIDA!$M:$M,$B46&amp;" d. "&amp;AK$2)=0,"",COUNTIF(CORRIDA!$M:$M,$B46&amp;" d. "&amp;AK$2)))</f>
        <v/>
      </c>
      <c r="AL46" s="96" t="str">
        <f aca="false">IF($B46=AL$2,"-",IF(COUNTIF(CORRIDA!$M:$M,$B46&amp;" d. "&amp;AL$2)=0,"",COUNTIF(CORRIDA!$M:$M,$B46&amp;" d. "&amp;AL$2)))</f>
        <v/>
      </c>
      <c r="AM46" s="96" t="str">
        <f aca="false">IF($B46=AM$2,"-",IF(COUNTIF(CORRIDA!$M:$M,$B46&amp;" d. "&amp;AM$2)=0,"",COUNTIF(CORRIDA!$M:$M,$B46&amp;" d. "&amp;AM$2)))</f>
        <v/>
      </c>
      <c r="AN46" s="96" t="str">
        <f aca="false">IF($B46=AN$2,"-",IF(COUNTIF(CORRIDA!$M:$M,$B46&amp;" d. "&amp;AN$2)=0,"",COUNTIF(CORRIDA!$M:$M,$B46&amp;" d. "&amp;AN$2)))</f>
        <v/>
      </c>
      <c r="AO46" s="96" t="str">
        <f aca="false">IF($B46=AO$2,"-",IF(COUNTIF(CORRIDA!$M:$M,$B46&amp;" d. "&amp;AO$2)=0,"",COUNTIF(CORRIDA!$M:$M,$B46&amp;" d. "&amp;AO$2)))</f>
        <v/>
      </c>
      <c r="AP46" s="96" t="str">
        <f aca="false">IF($B46=AP$2,"-",IF(COUNTIF(CORRIDA!$M:$M,$B46&amp;" d. "&amp;AP$2)=0,"",COUNTIF(CORRIDA!$M:$M,$B46&amp;" d. "&amp;AP$2)))</f>
        <v/>
      </c>
      <c r="AQ46" s="96" t="str">
        <f aca="false">IF($B46=AQ$2,"-",IF(COUNTIF(CORRIDA!$M:$M,$B46&amp;" d. "&amp;AQ$2)=0,"",COUNTIF(CORRIDA!$M:$M,$B46&amp;" d. "&amp;AQ$2)))</f>
        <v/>
      </c>
      <c r="AR46" s="96" t="str">
        <f aca="false">IF($B46=AR$2,"-",IF(COUNTIF(CORRIDA!$M:$M,$B46&amp;" d. "&amp;AR$2)=0,"",COUNTIF(CORRIDA!$M:$M,$B46&amp;" d. "&amp;AR$2)))</f>
        <v/>
      </c>
      <c r="AS46" s="96" t="str">
        <f aca="false">IF($B46=AS$2,"-",IF(COUNTIF(CORRIDA!$M:$M,$B46&amp;" d. "&amp;AS$2)=0,"",COUNTIF(CORRIDA!$M:$M,$B46&amp;" d. "&amp;AS$2)))</f>
        <v/>
      </c>
      <c r="AT46" s="96" t="str">
        <f aca="false">IF($B46=AT$2,"-",IF(COUNTIF(CORRIDA!$M:$M,$B46&amp;" d. "&amp;AT$2)=0,"",COUNTIF(CORRIDA!$M:$M,$B46&amp;" d. "&amp;AT$2)))</f>
        <v>-</v>
      </c>
      <c r="AU46" s="96" t="str">
        <f aca="false">IF($B46=AU$2,"-",IF(COUNTIF(CORRIDA!$M:$M,$B46&amp;" d. "&amp;AU$2)=0,"",COUNTIF(CORRIDA!$M:$M,$B46&amp;" d. "&amp;AU$2)))</f>
        <v/>
      </c>
      <c r="AV46" s="96" t="n">
        <f aca="false">IF($B46=AV$2,"-",IF(COUNTIF(CORRIDA!$M:$M,$B46&amp;" d. "&amp;AV$2)=0,"",COUNTIF(CORRIDA!$M:$M,$B46&amp;" d. "&amp;AV$2)))</f>
        <v>1</v>
      </c>
      <c r="AW46" s="96" t="str">
        <f aca="false">IF($B46=AW$2,"-",IF(COUNTIF(CORRIDA!$M:$M,$B46&amp;" d. "&amp;AW$2)=0,"",COUNTIF(CORRIDA!$M:$M,$B46&amp;" d. "&amp;AW$2)))</f>
        <v/>
      </c>
      <c r="AX46" s="96" t="str">
        <f aca="false">IF($B46=AX$2,"-",IF(COUNTIF(CORRIDA!$M:$M,$B46&amp;" d. "&amp;AX$2)=0,"",COUNTIF(CORRIDA!$M:$M,$B46&amp;" d. "&amp;AX$2)))</f>
        <v/>
      </c>
      <c r="AY46" s="96" t="str">
        <f aca="false">IF($B46=AY$2,"-",IF(COUNTIF(CORRIDA!$M:$M,$B46&amp;" d. "&amp;AY$2)=0,"",COUNTIF(CORRIDA!$M:$M,$B46&amp;" d. "&amp;AY$2)))</f>
        <v/>
      </c>
      <c r="AZ46" s="96" t="str">
        <f aca="false">IF($B46=AZ$2,"-",IF(COUNTIF(CORRIDA!$M:$M,$B46&amp;" d. "&amp;AZ$2)=0,"",COUNTIF(CORRIDA!$M:$M,$B46&amp;" d. "&amp;AZ$2)))</f>
        <v/>
      </c>
      <c r="BA46" s="89" t="n">
        <f aca="false">SUM(C46:AZ46)</f>
        <v>2</v>
      </c>
      <c r="BE46" s="87" t="str">
        <f aca="false">B46</f>
        <v>Zanoni</v>
      </c>
      <c r="BF46" s="97" t="str">
        <f aca="false">IF($B46=BF$2,"-",IF(COUNTIF(CORRIDA!$M:$M,$B46&amp;" d. "&amp;BF$2)+COUNTIF(CORRIDA!$M:$M,BF$2&amp;" d. "&amp;$B46)=0,"",COUNTIF(CORRIDA!$M:$M,$B46&amp;" d. "&amp;BF$2)+COUNTIF(CORRIDA!$M:$M,BF$2&amp;" d. "&amp;$B46)))</f>
        <v/>
      </c>
      <c r="BG46" s="97" t="str">
        <f aca="false">IF($B46=BG$2,"-",IF(COUNTIF(CORRIDA!$M:$M,$B46&amp;" d. "&amp;BG$2)+COUNTIF(CORRIDA!$M:$M,BG$2&amp;" d. "&amp;$B46)=0,"",COUNTIF(CORRIDA!$M:$M,$B46&amp;" d. "&amp;BG$2)+COUNTIF(CORRIDA!$M:$M,BG$2&amp;" d. "&amp;$B46)))</f>
        <v/>
      </c>
      <c r="BH46" s="97" t="str">
        <f aca="false">IF($B46=BH$2,"-",IF(COUNTIF(CORRIDA!$M:$M,$B46&amp;" d. "&amp;BH$2)+COUNTIF(CORRIDA!$M:$M,BH$2&amp;" d. "&amp;$B46)=0,"",COUNTIF(CORRIDA!$M:$M,$B46&amp;" d. "&amp;BH$2)+COUNTIF(CORRIDA!$M:$M,BH$2&amp;" d. "&amp;$B46)))</f>
        <v/>
      </c>
      <c r="BI46" s="97" t="str">
        <f aca="false">IF($B46=BI$2,"-",IF(COUNTIF(CORRIDA!$M:$M,$B46&amp;" d. "&amp;BI$2)+COUNTIF(CORRIDA!$M:$M,BI$2&amp;" d. "&amp;$B46)=0,"",COUNTIF(CORRIDA!$M:$M,$B46&amp;" d. "&amp;BI$2)+COUNTIF(CORRIDA!$M:$M,BI$2&amp;" d. "&amp;$B46)))</f>
        <v/>
      </c>
      <c r="BJ46" s="97" t="str">
        <f aca="false">IF($B46=BJ$2,"-",IF(COUNTIF(CORRIDA!$M:$M,$B46&amp;" d. "&amp;BJ$2)+COUNTIF(CORRIDA!$M:$M,BJ$2&amp;" d. "&amp;$B46)=0,"",COUNTIF(CORRIDA!$M:$M,$B46&amp;" d. "&amp;BJ$2)+COUNTIF(CORRIDA!$M:$M,BJ$2&amp;" d. "&amp;$B46)))</f>
        <v/>
      </c>
      <c r="BK46" s="97" t="str">
        <f aca="false">IF($B46=BK$2,"-",IF(COUNTIF(CORRIDA!$M:$M,$B46&amp;" d. "&amp;BK$2)+COUNTIF(CORRIDA!$M:$M,BK$2&amp;" d. "&amp;$B46)=0,"",COUNTIF(CORRIDA!$M:$M,$B46&amp;" d. "&amp;BK$2)+COUNTIF(CORRIDA!$M:$M,BK$2&amp;" d. "&amp;$B46)))</f>
        <v/>
      </c>
      <c r="BL46" s="97" t="n">
        <f aca="false">IF($B46=BL$2,"-",IF(COUNTIF(CORRIDA!$M:$M,$B46&amp;" d. "&amp;BL$2)+COUNTIF(CORRIDA!$M:$M,BL$2&amp;" d. "&amp;$B46)=0,"",COUNTIF(CORRIDA!$M:$M,$B46&amp;" d. "&amp;BL$2)+COUNTIF(CORRIDA!$M:$M,BL$2&amp;" d. "&amp;$B46)))</f>
        <v>1</v>
      </c>
      <c r="BM46" s="97" t="str">
        <f aca="false">IF($B46=BM$2,"-",IF(COUNTIF(CORRIDA!$M:$M,$B46&amp;" d. "&amp;BM$2)+COUNTIF(CORRIDA!$M:$M,BM$2&amp;" d. "&amp;$B46)=0,"",COUNTIF(CORRIDA!$M:$M,$B46&amp;" d. "&amp;BM$2)+COUNTIF(CORRIDA!$M:$M,BM$2&amp;" d. "&amp;$B46)))</f>
        <v/>
      </c>
      <c r="BN46" s="97" t="str">
        <f aca="false">IF($B46=BN$2,"-",IF(COUNTIF(CORRIDA!$M:$M,$B46&amp;" d. "&amp;BN$2)+COUNTIF(CORRIDA!$M:$M,BN$2&amp;" d. "&amp;$B46)=0,"",COUNTIF(CORRIDA!$M:$M,$B46&amp;" d. "&amp;BN$2)+COUNTIF(CORRIDA!$M:$M,BN$2&amp;" d. "&amp;$B46)))</f>
        <v/>
      </c>
      <c r="BO46" s="97" t="str">
        <f aca="false">IF($B46=BO$2,"-",IF(COUNTIF(CORRIDA!$M:$M,$B46&amp;" d. "&amp;BO$2)+COUNTIF(CORRIDA!$M:$M,BO$2&amp;" d. "&amp;$B46)=0,"",COUNTIF(CORRIDA!$M:$M,$B46&amp;" d. "&amp;BO$2)+COUNTIF(CORRIDA!$M:$M,BO$2&amp;" d. "&amp;$B46)))</f>
        <v/>
      </c>
      <c r="BP46" s="97" t="str">
        <f aca="false">IF($B46=BP$2,"-",IF(COUNTIF(CORRIDA!$M:$M,$B46&amp;" d. "&amp;BP$2)+COUNTIF(CORRIDA!$M:$M,BP$2&amp;" d. "&amp;$B46)=0,"",COUNTIF(CORRIDA!$M:$M,$B46&amp;" d. "&amp;BP$2)+COUNTIF(CORRIDA!$M:$M,BP$2&amp;" d. "&amp;$B46)))</f>
        <v/>
      </c>
      <c r="BQ46" s="97" t="str">
        <f aca="false">IF($B46=BQ$2,"-",IF(COUNTIF(CORRIDA!$M:$M,$B46&amp;" d. "&amp;BQ$2)+COUNTIF(CORRIDA!$M:$M,BQ$2&amp;" d. "&amp;$B46)=0,"",COUNTIF(CORRIDA!$M:$M,$B46&amp;" d. "&amp;BQ$2)+COUNTIF(CORRIDA!$M:$M,BQ$2&amp;" d. "&amp;$B46)))</f>
        <v/>
      </c>
      <c r="BR46" s="97" t="str">
        <f aca="false">IF($B46=BR$2,"-",IF(COUNTIF(CORRIDA!$M:$M,$B46&amp;" d. "&amp;BR$2)+COUNTIF(CORRIDA!$M:$M,BR$2&amp;" d. "&amp;$B46)=0,"",COUNTIF(CORRIDA!$M:$M,$B46&amp;" d. "&amp;BR$2)+COUNTIF(CORRIDA!$M:$M,BR$2&amp;" d. "&amp;$B46)))</f>
        <v/>
      </c>
      <c r="BS46" s="97" t="str">
        <f aca="false">IF($B46=BS$2,"-",IF(COUNTIF(CORRIDA!$M:$M,$B46&amp;" d. "&amp;BS$2)+COUNTIF(CORRIDA!$M:$M,BS$2&amp;" d. "&amp;$B46)=0,"",COUNTIF(CORRIDA!$M:$M,$B46&amp;" d. "&amp;BS$2)+COUNTIF(CORRIDA!$M:$M,BS$2&amp;" d. "&amp;$B46)))</f>
        <v/>
      </c>
      <c r="BT46" s="97" t="str">
        <f aca="false">IF($B46=BT$2,"-",IF(COUNTIF(CORRIDA!$M:$M,$B46&amp;" d. "&amp;BT$2)+COUNTIF(CORRIDA!$M:$M,BT$2&amp;" d. "&amp;$B46)=0,"",COUNTIF(CORRIDA!$M:$M,$B46&amp;" d. "&amp;BT$2)+COUNTIF(CORRIDA!$M:$M,BT$2&amp;" d. "&amp;$B46)))</f>
        <v/>
      </c>
      <c r="BU46" s="97" t="str">
        <f aca="false">IF($B46=BU$2,"-",IF(COUNTIF(CORRIDA!$M:$M,$B46&amp;" d. "&amp;BU$2)+COUNTIF(CORRIDA!$M:$M,BU$2&amp;" d. "&amp;$B46)=0,"",COUNTIF(CORRIDA!$M:$M,$B46&amp;" d. "&amp;BU$2)+COUNTIF(CORRIDA!$M:$M,BU$2&amp;" d. "&amp;$B46)))</f>
        <v/>
      </c>
      <c r="BV46" s="97" t="str">
        <f aca="false">IF($B46=BV$2,"-",IF(COUNTIF(CORRIDA!$M:$M,$B46&amp;" d. "&amp;BV$2)+COUNTIF(CORRIDA!$M:$M,BV$2&amp;" d. "&amp;$B46)=0,"",COUNTIF(CORRIDA!$M:$M,$B46&amp;" d. "&amp;BV$2)+COUNTIF(CORRIDA!$M:$M,BV$2&amp;" d. "&amp;$B46)))</f>
        <v/>
      </c>
      <c r="BW46" s="97" t="str">
        <f aca="false">IF($B46=BW$2,"-",IF(COUNTIF(CORRIDA!$M:$M,$B46&amp;" d. "&amp;BW$2)+COUNTIF(CORRIDA!$M:$M,BW$2&amp;" d. "&amp;$B46)=0,"",COUNTIF(CORRIDA!$M:$M,$B46&amp;" d. "&amp;BW$2)+COUNTIF(CORRIDA!$M:$M,BW$2&amp;" d. "&amp;$B46)))</f>
        <v/>
      </c>
      <c r="BX46" s="97" t="str">
        <f aca="false">IF($B46=BX$2,"-",IF(COUNTIF(CORRIDA!$M:$M,$B46&amp;" d. "&amp;BX$2)+COUNTIF(CORRIDA!$M:$M,BX$2&amp;" d. "&amp;$B46)=0,"",COUNTIF(CORRIDA!$M:$M,$B46&amp;" d. "&amp;BX$2)+COUNTIF(CORRIDA!$M:$M,BX$2&amp;" d. "&amp;$B46)))</f>
        <v/>
      </c>
      <c r="BY46" s="97" t="str">
        <f aca="false">IF($B46=BY$2,"-",IF(COUNTIF(CORRIDA!$M:$M,$B46&amp;" d. "&amp;BY$2)+COUNTIF(CORRIDA!$M:$M,BY$2&amp;" d. "&amp;$B46)=0,"",COUNTIF(CORRIDA!$M:$M,$B46&amp;" d. "&amp;BY$2)+COUNTIF(CORRIDA!$M:$M,BY$2&amp;" d. "&amp;$B46)))</f>
        <v/>
      </c>
      <c r="BZ46" s="97" t="str">
        <f aca="false">IF($B46=BZ$2,"-",IF(COUNTIF(CORRIDA!$M:$M,$B46&amp;" d. "&amp;BZ$2)+COUNTIF(CORRIDA!$M:$M,BZ$2&amp;" d. "&amp;$B46)=0,"",COUNTIF(CORRIDA!$M:$M,$B46&amp;" d. "&amp;BZ$2)+COUNTIF(CORRIDA!$M:$M,BZ$2&amp;" d. "&amp;$B46)))</f>
        <v/>
      </c>
      <c r="CA46" s="97" t="str">
        <f aca="false">IF($B46=CA$2,"-",IF(COUNTIF(CORRIDA!$M:$M,$B46&amp;" d. "&amp;CA$2)+COUNTIF(CORRIDA!$M:$M,CA$2&amp;" d. "&amp;$B46)=0,"",COUNTIF(CORRIDA!$M:$M,$B46&amp;" d. "&amp;CA$2)+COUNTIF(CORRIDA!$M:$M,CA$2&amp;" d. "&amp;$B46)))</f>
        <v/>
      </c>
      <c r="CB46" s="97" t="str">
        <f aca="false">IF($B46=CB$2,"-",IF(COUNTIF(CORRIDA!$M:$M,$B46&amp;" d. "&amp;CB$2)+COUNTIF(CORRIDA!$M:$M,CB$2&amp;" d. "&amp;$B46)=0,"",COUNTIF(CORRIDA!$M:$M,$B46&amp;" d. "&amp;CB$2)+COUNTIF(CORRIDA!$M:$M,CB$2&amp;" d. "&amp;$B46)))</f>
        <v/>
      </c>
      <c r="CC46" s="97" t="str">
        <f aca="false">IF($B46=CC$2,"-",IF(COUNTIF(CORRIDA!$M:$M,$B46&amp;" d. "&amp;CC$2)+COUNTIF(CORRIDA!$M:$M,CC$2&amp;" d. "&amp;$B46)=0,"",COUNTIF(CORRIDA!$M:$M,$B46&amp;" d. "&amp;CC$2)+COUNTIF(CORRIDA!$M:$M,CC$2&amp;" d. "&amp;$B46)))</f>
        <v/>
      </c>
      <c r="CD46" s="97" t="str">
        <f aca="false">IF($B46=CD$2,"-",IF(COUNTIF(CORRIDA!$M:$M,$B46&amp;" d. "&amp;CD$2)+COUNTIF(CORRIDA!$M:$M,CD$2&amp;" d. "&amp;$B46)=0,"",COUNTIF(CORRIDA!$M:$M,$B46&amp;" d. "&amp;CD$2)+COUNTIF(CORRIDA!$M:$M,CD$2&amp;" d. "&amp;$B46)))</f>
        <v/>
      </c>
      <c r="CE46" s="97" t="str">
        <f aca="false">IF($B46=CE$2,"-",IF(COUNTIF(CORRIDA!$M:$M,$B46&amp;" d. "&amp;CE$2)+COUNTIF(CORRIDA!$M:$M,CE$2&amp;" d. "&amp;$B46)=0,"",COUNTIF(CORRIDA!$M:$M,$B46&amp;" d. "&amp;CE$2)+COUNTIF(CORRIDA!$M:$M,CE$2&amp;" d. "&amp;$B46)))</f>
        <v/>
      </c>
      <c r="CF46" s="97" t="str">
        <f aca="false">IF($B46=CF$2,"-",IF(COUNTIF(CORRIDA!$M:$M,$B46&amp;" d. "&amp;CF$2)+COUNTIF(CORRIDA!$M:$M,CF$2&amp;" d. "&amp;$B46)=0,"",COUNTIF(CORRIDA!$M:$M,$B46&amp;" d. "&amp;CF$2)+COUNTIF(CORRIDA!$M:$M,CF$2&amp;" d. "&amp;$B46)))</f>
        <v/>
      </c>
      <c r="CG46" s="97" t="str">
        <f aca="false">IF($B46=CG$2,"-",IF(COUNTIF(CORRIDA!$M:$M,$B46&amp;" d. "&amp;CG$2)+COUNTIF(CORRIDA!$M:$M,CG$2&amp;" d. "&amp;$B46)=0,"",COUNTIF(CORRIDA!$M:$M,$B46&amp;" d. "&amp;CG$2)+COUNTIF(CORRIDA!$M:$M,CG$2&amp;" d. "&amp;$B46)))</f>
        <v/>
      </c>
      <c r="CH46" s="97" t="str">
        <f aca="false">IF($B46=CH$2,"-",IF(COUNTIF(CORRIDA!$M:$M,$B46&amp;" d. "&amp;CH$2)+COUNTIF(CORRIDA!$M:$M,CH$2&amp;" d. "&amp;$B46)=0,"",COUNTIF(CORRIDA!$M:$M,$B46&amp;" d. "&amp;CH$2)+COUNTIF(CORRIDA!$M:$M,CH$2&amp;" d. "&amp;$B46)))</f>
        <v/>
      </c>
      <c r="CI46" s="97" t="str">
        <f aca="false">IF($B46=CI$2,"-",IF(COUNTIF(CORRIDA!$M:$M,$B46&amp;" d. "&amp;CI$2)+COUNTIF(CORRIDA!$M:$M,CI$2&amp;" d. "&amp;$B46)=0,"",COUNTIF(CORRIDA!$M:$M,$B46&amp;" d. "&amp;CI$2)+COUNTIF(CORRIDA!$M:$M,CI$2&amp;" d. "&amp;$B46)))</f>
        <v/>
      </c>
      <c r="CJ46" s="97" t="str">
        <f aca="false">IF($B46=CJ$2,"-",IF(COUNTIF(CORRIDA!$M:$M,$B46&amp;" d. "&amp;CJ$2)+COUNTIF(CORRIDA!$M:$M,CJ$2&amp;" d. "&amp;$B46)=0,"",COUNTIF(CORRIDA!$M:$M,$B46&amp;" d. "&amp;CJ$2)+COUNTIF(CORRIDA!$M:$M,CJ$2&amp;" d. "&amp;$B46)))</f>
        <v/>
      </c>
      <c r="CK46" s="97" t="n">
        <f aca="false">IF($B46=CK$2,"-",IF(COUNTIF(CORRIDA!$M:$M,$B46&amp;" d. "&amp;CK$2)+COUNTIF(CORRIDA!$M:$M,CK$2&amp;" d. "&amp;$B46)=0,"",COUNTIF(CORRIDA!$M:$M,$B46&amp;" d. "&amp;CK$2)+COUNTIF(CORRIDA!$M:$M,CK$2&amp;" d. "&amp;$B46)))</f>
        <v>1</v>
      </c>
      <c r="CL46" s="97" t="str">
        <f aca="false">IF($B46=CL$2,"-",IF(COUNTIF(CORRIDA!$M:$M,$B46&amp;" d. "&amp;CL$2)+COUNTIF(CORRIDA!$M:$M,CL$2&amp;" d. "&amp;$B46)=0,"",COUNTIF(CORRIDA!$M:$M,$B46&amp;" d. "&amp;CL$2)+COUNTIF(CORRIDA!$M:$M,CL$2&amp;" d. "&amp;$B46)))</f>
        <v/>
      </c>
      <c r="CM46" s="97" t="str">
        <f aca="false">IF($B46=CM$2,"-",IF(COUNTIF(CORRIDA!$M:$M,$B46&amp;" d. "&amp;CM$2)+COUNTIF(CORRIDA!$M:$M,CM$2&amp;" d. "&amp;$B46)=0,"",COUNTIF(CORRIDA!$M:$M,$B46&amp;" d. "&amp;CM$2)+COUNTIF(CORRIDA!$M:$M,CM$2&amp;" d. "&amp;$B46)))</f>
        <v/>
      </c>
      <c r="CN46" s="97" t="str">
        <f aca="false">IF($B46=CN$2,"-",IF(COUNTIF(CORRIDA!$M:$M,$B46&amp;" d. "&amp;CN$2)+COUNTIF(CORRIDA!$M:$M,CN$2&amp;" d. "&amp;$B46)=0,"",COUNTIF(CORRIDA!$M:$M,$B46&amp;" d. "&amp;CN$2)+COUNTIF(CORRIDA!$M:$M,CN$2&amp;" d. "&amp;$B46)))</f>
        <v/>
      </c>
      <c r="CO46" s="97" t="str">
        <f aca="false">IF($B46=CO$2,"-",IF(COUNTIF(CORRIDA!$M:$M,$B46&amp;" d. "&amp;CO$2)+COUNTIF(CORRIDA!$M:$M,CO$2&amp;" d. "&amp;$B46)=0,"",COUNTIF(CORRIDA!$M:$M,$B46&amp;" d. "&amp;CO$2)+COUNTIF(CORRIDA!$M:$M,CO$2&amp;" d. "&amp;$B46)))</f>
        <v/>
      </c>
      <c r="CP46" s="97" t="str">
        <f aca="false">IF($B46=CP$2,"-",IF(COUNTIF(CORRIDA!$M:$M,$B46&amp;" d. "&amp;CP$2)+COUNTIF(CORRIDA!$M:$M,CP$2&amp;" d. "&amp;$B46)=0,"",COUNTIF(CORRIDA!$M:$M,$B46&amp;" d. "&amp;CP$2)+COUNTIF(CORRIDA!$M:$M,CP$2&amp;" d. "&amp;$B46)))</f>
        <v/>
      </c>
      <c r="CQ46" s="97" t="str">
        <f aca="false">IF($B46=CQ$2,"-",IF(COUNTIF(CORRIDA!$M:$M,$B46&amp;" d. "&amp;CQ$2)+COUNTIF(CORRIDA!$M:$M,CQ$2&amp;" d. "&amp;$B46)=0,"",COUNTIF(CORRIDA!$M:$M,$B46&amp;" d. "&amp;CQ$2)+COUNTIF(CORRIDA!$M:$M,CQ$2&amp;" d. "&amp;$B46)))</f>
        <v/>
      </c>
      <c r="CR46" s="97" t="n">
        <f aca="false">IF($B46=CR$2,"-",IF(COUNTIF(CORRIDA!$M:$M,$B46&amp;" d. "&amp;CR$2)+COUNTIF(CORRIDA!$M:$M,CR$2&amp;" d. "&amp;$B46)=0,"",COUNTIF(CORRIDA!$M:$M,$B46&amp;" d. "&amp;CR$2)+COUNTIF(CORRIDA!$M:$M,CR$2&amp;" d. "&amp;$B46)))</f>
        <v>2</v>
      </c>
      <c r="CS46" s="97" t="str">
        <f aca="false">IF($B46=CS$2,"-",IF(COUNTIF(CORRIDA!$M:$M,$B46&amp;" d. "&amp;CS$2)+COUNTIF(CORRIDA!$M:$M,CS$2&amp;" d. "&amp;$B46)=0,"",COUNTIF(CORRIDA!$M:$M,$B46&amp;" d. "&amp;CS$2)+COUNTIF(CORRIDA!$M:$M,CS$2&amp;" d. "&amp;$B46)))</f>
        <v/>
      </c>
      <c r="CT46" s="97" t="str">
        <f aca="false">IF($B46=CT$2,"-",IF(COUNTIF(CORRIDA!$M:$M,$B46&amp;" d. "&amp;CT$2)+COUNTIF(CORRIDA!$M:$M,CT$2&amp;" d. "&amp;$B46)=0,"",COUNTIF(CORRIDA!$M:$M,$B46&amp;" d. "&amp;CT$2)+COUNTIF(CORRIDA!$M:$M,CT$2&amp;" d. "&amp;$B46)))</f>
        <v/>
      </c>
      <c r="CU46" s="97" t="str">
        <f aca="false">IF($B46=CU$2,"-",IF(COUNTIF(CORRIDA!$M:$M,$B46&amp;" d. "&amp;CU$2)+COUNTIF(CORRIDA!$M:$M,CU$2&amp;" d. "&amp;$B46)=0,"",COUNTIF(CORRIDA!$M:$M,$B46&amp;" d. "&amp;CU$2)+COUNTIF(CORRIDA!$M:$M,CU$2&amp;" d. "&amp;$B46)))</f>
        <v/>
      </c>
      <c r="CV46" s="97" t="str">
        <f aca="false">IF($B46=CV$2,"-",IF(COUNTIF(CORRIDA!$M:$M,$B46&amp;" d. "&amp;CV$2)+COUNTIF(CORRIDA!$M:$M,CV$2&amp;" d. "&amp;$B46)=0,"",COUNTIF(CORRIDA!$M:$M,$B46&amp;" d. "&amp;CV$2)+COUNTIF(CORRIDA!$M:$M,CV$2&amp;" d. "&amp;$B46)))</f>
        <v/>
      </c>
      <c r="CW46" s="97" t="str">
        <f aca="false">IF($B46=CW$2,"-",IF(COUNTIF(CORRIDA!$M:$M,$B46&amp;" d. "&amp;CW$2)+COUNTIF(CORRIDA!$M:$M,CW$2&amp;" d. "&amp;$B46)=0,"",COUNTIF(CORRIDA!$M:$M,$B46&amp;" d. "&amp;CW$2)+COUNTIF(CORRIDA!$M:$M,CW$2&amp;" d. "&amp;$B46)))</f>
        <v>-</v>
      </c>
      <c r="CX46" s="97" t="str">
        <f aca="false">IF($B46=CX$2,"-",IF(COUNTIF(CORRIDA!$M:$M,$B46&amp;" d. "&amp;CX$2)+COUNTIF(CORRIDA!$M:$M,CX$2&amp;" d. "&amp;$B46)=0,"",COUNTIF(CORRIDA!$M:$M,$B46&amp;" d. "&amp;CX$2)+COUNTIF(CORRIDA!$M:$M,CX$2&amp;" d. "&amp;$B46)))</f>
        <v/>
      </c>
      <c r="CY46" s="97" t="n">
        <f aca="false">IF($B46=CY$2,"-",IF(COUNTIF(CORRIDA!$M:$M,$B46&amp;" d. "&amp;CY$2)+COUNTIF(CORRIDA!$M:$M,CY$2&amp;" d. "&amp;$B46)=0,"",COUNTIF(CORRIDA!$M:$M,$B46&amp;" d. "&amp;CY$2)+COUNTIF(CORRIDA!$M:$M,CY$2&amp;" d. "&amp;$B46)))</f>
        <v>2</v>
      </c>
      <c r="CZ46" s="97" t="str">
        <f aca="false">IF($B46=CZ$2,"-",IF(COUNTIF(CORRIDA!$M:$M,$B46&amp;" d. "&amp;CZ$2)+COUNTIF(CORRIDA!$M:$M,CZ$2&amp;" d. "&amp;$B46)=0,"",COUNTIF(CORRIDA!$M:$M,$B46&amp;" d. "&amp;CZ$2)+COUNTIF(CORRIDA!$M:$M,CZ$2&amp;" d. "&amp;$B46)))</f>
        <v/>
      </c>
      <c r="DA46" s="97" t="str">
        <f aca="false">IF($B46=DA$2,"-",IF(COUNTIF(CORRIDA!$M:$M,$B46&amp;" d. "&amp;DA$2)+COUNTIF(CORRIDA!$M:$M,DA$2&amp;" d. "&amp;$B46)=0,"",COUNTIF(CORRIDA!$M:$M,$B46&amp;" d. "&amp;DA$2)+COUNTIF(CORRIDA!$M:$M,DA$2&amp;" d. "&amp;$B46)))</f>
        <v/>
      </c>
      <c r="DB46" s="97" t="str">
        <f aca="false">IF($B46=DB$2,"-",IF(COUNTIF(CORRIDA!$M:$M,$B46&amp;" d. "&amp;DB$2)+COUNTIF(CORRIDA!$M:$M,DB$2&amp;" d. "&amp;$B46)=0,"",COUNTIF(CORRIDA!$M:$M,$B46&amp;" d. "&amp;DB$2)+COUNTIF(CORRIDA!$M:$M,DB$2&amp;" d. "&amp;$B46)))</f>
        <v/>
      </c>
      <c r="DC46" s="97" t="str">
        <f aca="false">IF($B46=DC$2,"-",IF(COUNTIF(CORRIDA!$M:$M,$B46&amp;" d. "&amp;DC$2)+COUNTIF(CORRIDA!$M:$M,DC$2&amp;" d. "&amp;$B46)=0,"",COUNTIF(CORRIDA!$M:$M,$B46&amp;" d. "&amp;DC$2)+COUNTIF(CORRIDA!$M:$M,DC$2&amp;" d. "&amp;$B46)))</f>
        <v/>
      </c>
      <c r="DD46" s="89" t="n">
        <f aca="false">SUM(BF46:DC46)</f>
        <v>6</v>
      </c>
      <c r="DE46" s="91" t="n">
        <f aca="false">COUNTIF(BF46:DC46,"&gt;0")</f>
        <v>4</v>
      </c>
      <c r="DF46" s="92" t="n">
        <f aca="false">IF(COUNTIF(BF46:DC46,"&gt;0")&lt;10,0,QUOTIENT(COUNTIF(BF46:DC46,"&gt;0"),5)*50)</f>
        <v>0</v>
      </c>
      <c r="DG46" s="93"/>
      <c r="DH46" s="87" t="str">
        <f aca="false">BE46</f>
        <v>Zanoni</v>
      </c>
      <c r="DI46" s="97" t="n">
        <f aca="false">IF($B46=DI$2,0,IF(COUNTIF(CORRIDA!$M:$M,$B46&amp;" d. "&amp;DI$2)+COUNTIF(CORRIDA!$M:$M,DI$2&amp;" d. "&amp;$B46)=0,0,COUNTIF(CORRIDA!$M:$M,$B46&amp;" d. "&amp;DI$2)+COUNTIF(CORRIDA!$M:$M,DI$2&amp;" d. "&amp;$B46)))</f>
        <v>0</v>
      </c>
      <c r="DJ46" s="97" t="n">
        <f aca="false">IF($B46=DJ$2,0,IF(COUNTIF(CORRIDA!$M:$M,$B46&amp;" d. "&amp;DJ$2)+COUNTIF(CORRIDA!$M:$M,DJ$2&amp;" d. "&amp;$B46)=0,0,COUNTIF(CORRIDA!$M:$M,$B46&amp;" d. "&amp;DJ$2)+COUNTIF(CORRIDA!$M:$M,DJ$2&amp;" d. "&amp;$B46)))</f>
        <v>0</v>
      </c>
      <c r="DK46" s="97" t="n">
        <f aca="false">IF($B46=DK$2,0,IF(COUNTIF(CORRIDA!$M:$M,$B46&amp;" d. "&amp;DK$2)+COUNTIF(CORRIDA!$M:$M,DK$2&amp;" d. "&amp;$B46)=0,0,COUNTIF(CORRIDA!$M:$M,$B46&amp;" d. "&amp;DK$2)+COUNTIF(CORRIDA!$M:$M,DK$2&amp;" d. "&amp;$B46)))</f>
        <v>0</v>
      </c>
      <c r="DL46" s="97" t="n">
        <f aca="false">IF($B46=DL$2,0,IF(COUNTIF(CORRIDA!$M:$M,$B46&amp;" d. "&amp;DL$2)+COUNTIF(CORRIDA!$M:$M,DL$2&amp;" d. "&amp;$B46)=0,0,COUNTIF(CORRIDA!$M:$M,$B46&amp;" d. "&amp;DL$2)+COUNTIF(CORRIDA!$M:$M,DL$2&amp;" d. "&amp;$B46)))</f>
        <v>0</v>
      </c>
      <c r="DM46" s="97" t="n">
        <f aca="false">IF($B46=DM$2,0,IF(COUNTIF(CORRIDA!$M:$M,$B46&amp;" d. "&amp;DM$2)+COUNTIF(CORRIDA!$M:$M,DM$2&amp;" d. "&amp;$B46)=0,0,COUNTIF(CORRIDA!$M:$M,$B46&amp;" d. "&amp;DM$2)+COUNTIF(CORRIDA!$M:$M,DM$2&amp;" d. "&amp;$B46)))</f>
        <v>0</v>
      </c>
      <c r="DN46" s="97" t="n">
        <f aca="false">IF($B46=DN$2,0,IF(COUNTIF(CORRIDA!$M:$M,$B46&amp;" d. "&amp;DN$2)+COUNTIF(CORRIDA!$M:$M,DN$2&amp;" d. "&amp;$B46)=0,0,COUNTIF(CORRIDA!$M:$M,$B46&amp;" d. "&amp;DN$2)+COUNTIF(CORRIDA!$M:$M,DN$2&amp;" d. "&amp;$B46)))</f>
        <v>0</v>
      </c>
      <c r="DO46" s="97" t="n">
        <f aca="false">IF($B46=DO$2,0,IF(COUNTIF(CORRIDA!$M:$M,$B46&amp;" d. "&amp;DO$2)+COUNTIF(CORRIDA!$M:$M,DO$2&amp;" d. "&amp;$B46)=0,0,COUNTIF(CORRIDA!$M:$M,$B46&amp;" d. "&amp;DO$2)+COUNTIF(CORRIDA!$M:$M,DO$2&amp;" d. "&amp;$B46)))</f>
        <v>1</v>
      </c>
      <c r="DP46" s="97" t="n">
        <f aca="false">IF($B46=DP$2,0,IF(COUNTIF(CORRIDA!$M:$M,$B46&amp;" d. "&amp;DP$2)+COUNTIF(CORRIDA!$M:$M,DP$2&amp;" d. "&amp;$B46)=0,0,COUNTIF(CORRIDA!$M:$M,$B46&amp;" d. "&amp;DP$2)+COUNTIF(CORRIDA!$M:$M,DP$2&amp;" d. "&amp;$B46)))</f>
        <v>0</v>
      </c>
      <c r="DQ46" s="97" t="n">
        <f aca="false">IF($B46=DQ$2,0,IF(COUNTIF(CORRIDA!$M:$M,$B46&amp;" d. "&amp;DQ$2)+COUNTIF(CORRIDA!$M:$M,DQ$2&amp;" d. "&amp;$B46)=0,0,COUNTIF(CORRIDA!$M:$M,$B46&amp;" d. "&amp;DQ$2)+COUNTIF(CORRIDA!$M:$M,DQ$2&amp;" d. "&amp;$B46)))</f>
        <v>0</v>
      </c>
      <c r="DR46" s="97" t="n">
        <f aca="false">IF($B46=DR$2,0,IF(COUNTIF(CORRIDA!$M:$M,$B46&amp;" d. "&amp;DR$2)+COUNTIF(CORRIDA!$M:$M,DR$2&amp;" d. "&amp;$B46)=0,0,COUNTIF(CORRIDA!$M:$M,$B46&amp;" d. "&amp;DR$2)+COUNTIF(CORRIDA!$M:$M,DR$2&amp;" d. "&amp;$B46)))</f>
        <v>0</v>
      </c>
      <c r="DS46" s="97" t="n">
        <f aca="false">IF($B46=DS$2,0,IF(COUNTIF(CORRIDA!$M:$M,$B46&amp;" d. "&amp;DS$2)+COUNTIF(CORRIDA!$M:$M,DS$2&amp;" d. "&amp;$B46)=0,0,COUNTIF(CORRIDA!$M:$M,$B46&amp;" d. "&amp;DS$2)+COUNTIF(CORRIDA!$M:$M,DS$2&amp;" d. "&amp;$B46)))</f>
        <v>0</v>
      </c>
      <c r="DT46" s="97" t="n">
        <f aca="false">IF($B46=DT$2,0,IF(COUNTIF(CORRIDA!$M:$M,$B46&amp;" d. "&amp;DT$2)+COUNTIF(CORRIDA!$M:$M,DT$2&amp;" d. "&amp;$B46)=0,0,COUNTIF(CORRIDA!$M:$M,$B46&amp;" d. "&amp;DT$2)+COUNTIF(CORRIDA!$M:$M,DT$2&amp;" d. "&amp;$B46)))</f>
        <v>0</v>
      </c>
      <c r="DU46" s="97" t="n">
        <f aca="false">IF($B46=DU$2,0,IF(COUNTIF(CORRIDA!$M:$M,$B46&amp;" d. "&amp;DU$2)+COUNTIF(CORRIDA!$M:$M,DU$2&amp;" d. "&amp;$B46)=0,0,COUNTIF(CORRIDA!$M:$M,$B46&amp;" d. "&amp;DU$2)+COUNTIF(CORRIDA!$M:$M,DU$2&amp;" d. "&amp;$B46)))</f>
        <v>0</v>
      </c>
      <c r="DV46" s="97" t="n">
        <f aca="false">IF($B46=DV$2,0,IF(COUNTIF(CORRIDA!$M:$M,$B46&amp;" d. "&amp;DV$2)+COUNTIF(CORRIDA!$M:$M,DV$2&amp;" d. "&amp;$B46)=0,0,COUNTIF(CORRIDA!$M:$M,$B46&amp;" d. "&amp;DV$2)+COUNTIF(CORRIDA!$M:$M,DV$2&amp;" d. "&amp;$B46)))</f>
        <v>0</v>
      </c>
      <c r="DW46" s="97" t="n">
        <f aca="false">IF($B46=DW$2,0,IF(COUNTIF(CORRIDA!$M:$M,$B46&amp;" d. "&amp;DW$2)+COUNTIF(CORRIDA!$M:$M,DW$2&amp;" d. "&amp;$B46)=0,0,COUNTIF(CORRIDA!$M:$M,$B46&amp;" d. "&amp;DW$2)+COUNTIF(CORRIDA!$M:$M,DW$2&amp;" d. "&amp;$B46)))</f>
        <v>0</v>
      </c>
      <c r="DX46" s="97" t="n">
        <f aca="false">IF($B46=DX$2,0,IF(COUNTIF(CORRIDA!$M:$M,$B46&amp;" d. "&amp;DX$2)+COUNTIF(CORRIDA!$M:$M,DX$2&amp;" d. "&amp;$B46)=0,0,COUNTIF(CORRIDA!$M:$M,$B46&amp;" d. "&amp;DX$2)+COUNTIF(CORRIDA!$M:$M,DX$2&amp;" d. "&amp;$B46)))</f>
        <v>0</v>
      </c>
      <c r="DY46" s="97" t="n">
        <f aca="false">IF($B46=DY$2,0,IF(COUNTIF(CORRIDA!$M:$M,$B46&amp;" d. "&amp;DY$2)+COUNTIF(CORRIDA!$M:$M,DY$2&amp;" d. "&amp;$B46)=0,0,COUNTIF(CORRIDA!$M:$M,$B46&amp;" d. "&amp;DY$2)+COUNTIF(CORRIDA!$M:$M,DY$2&amp;" d. "&amp;$B46)))</f>
        <v>0</v>
      </c>
      <c r="DZ46" s="97" t="n">
        <f aca="false">IF($B46=DZ$2,0,IF(COUNTIF(CORRIDA!$M:$M,$B46&amp;" d. "&amp;DZ$2)+COUNTIF(CORRIDA!$M:$M,DZ$2&amp;" d. "&amp;$B46)=0,0,COUNTIF(CORRIDA!$M:$M,$B46&amp;" d. "&amp;DZ$2)+COUNTIF(CORRIDA!$M:$M,DZ$2&amp;" d. "&amp;$B46)))</f>
        <v>0</v>
      </c>
      <c r="EA46" s="97" t="n">
        <f aca="false">IF($B46=EA$2,0,IF(COUNTIF(CORRIDA!$M:$M,$B46&amp;" d. "&amp;EA$2)+COUNTIF(CORRIDA!$M:$M,EA$2&amp;" d. "&amp;$B46)=0,0,COUNTIF(CORRIDA!$M:$M,$B46&amp;" d. "&amp;EA$2)+COUNTIF(CORRIDA!$M:$M,EA$2&amp;" d. "&amp;$B46)))</f>
        <v>0</v>
      </c>
      <c r="EB46" s="97" t="n">
        <f aca="false">IF($B46=EB$2,0,IF(COUNTIF(CORRIDA!$M:$M,$B46&amp;" d. "&amp;EB$2)+COUNTIF(CORRIDA!$M:$M,EB$2&amp;" d. "&amp;$B46)=0,0,COUNTIF(CORRIDA!$M:$M,$B46&amp;" d. "&amp;EB$2)+COUNTIF(CORRIDA!$M:$M,EB$2&amp;" d. "&amp;$B46)))</f>
        <v>0</v>
      </c>
      <c r="EC46" s="97" t="n">
        <f aca="false">IF($B46=EC$2,0,IF(COUNTIF(CORRIDA!$M:$M,$B46&amp;" d. "&amp;EC$2)+COUNTIF(CORRIDA!$M:$M,EC$2&amp;" d. "&amp;$B46)=0,0,COUNTIF(CORRIDA!$M:$M,$B46&amp;" d. "&amp;EC$2)+COUNTIF(CORRIDA!$M:$M,EC$2&amp;" d. "&amp;$B46)))</f>
        <v>0</v>
      </c>
      <c r="ED46" s="97" t="n">
        <f aca="false">IF($B46=ED$2,0,IF(COUNTIF(CORRIDA!$M:$M,$B46&amp;" d. "&amp;ED$2)+COUNTIF(CORRIDA!$M:$M,ED$2&amp;" d. "&amp;$B46)=0,0,COUNTIF(CORRIDA!$M:$M,$B46&amp;" d. "&amp;ED$2)+COUNTIF(CORRIDA!$M:$M,ED$2&amp;" d. "&amp;$B46)))</f>
        <v>0</v>
      </c>
      <c r="EE46" s="97" t="n">
        <f aca="false">IF($B46=EE$2,0,IF(COUNTIF(CORRIDA!$M:$M,$B46&amp;" d. "&amp;EE$2)+COUNTIF(CORRIDA!$M:$M,EE$2&amp;" d. "&amp;$B46)=0,0,COUNTIF(CORRIDA!$M:$M,$B46&amp;" d. "&amp;EE$2)+COUNTIF(CORRIDA!$M:$M,EE$2&amp;" d. "&amp;$B46)))</f>
        <v>0</v>
      </c>
      <c r="EF46" s="97" t="n">
        <f aca="false">IF($B46=EF$2,0,IF(COUNTIF(CORRIDA!$M:$M,$B46&amp;" d. "&amp;EF$2)+COUNTIF(CORRIDA!$M:$M,EF$2&amp;" d. "&amp;$B46)=0,0,COUNTIF(CORRIDA!$M:$M,$B46&amp;" d. "&amp;EF$2)+COUNTIF(CORRIDA!$M:$M,EF$2&amp;" d. "&amp;$B46)))</f>
        <v>0</v>
      </c>
      <c r="EG46" s="97" t="n">
        <f aca="false">IF($B46=EG$2,0,IF(COUNTIF(CORRIDA!$M:$M,$B46&amp;" d. "&amp;EG$2)+COUNTIF(CORRIDA!$M:$M,EG$2&amp;" d. "&amp;$B46)=0,0,COUNTIF(CORRIDA!$M:$M,$B46&amp;" d. "&amp;EG$2)+COUNTIF(CORRIDA!$M:$M,EG$2&amp;" d. "&amp;$B46)))</f>
        <v>0</v>
      </c>
      <c r="EH46" s="97" t="n">
        <f aca="false">IF($B46=EH$2,0,IF(COUNTIF(CORRIDA!$M:$M,$B46&amp;" d. "&amp;EH$2)+COUNTIF(CORRIDA!$M:$M,EH$2&amp;" d. "&amp;$B46)=0,0,COUNTIF(CORRIDA!$M:$M,$B46&amp;" d. "&amp;EH$2)+COUNTIF(CORRIDA!$M:$M,EH$2&amp;" d. "&amp;$B46)))</f>
        <v>0</v>
      </c>
      <c r="EI46" s="97" t="n">
        <f aca="false">IF($B46=EI$2,0,IF(COUNTIF(CORRIDA!$M:$M,$B46&amp;" d. "&amp;EI$2)+COUNTIF(CORRIDA!$M:$M,EI$2&amp;" d. "&amp;$B46)=0,0,COUNTIF(CORRIDA!$M:$M,$B46&amp;" d. "&amp;EI$2)+COUNTIF(CORRIDA!$M:$M,EI$2&amp;" d. "&amp;$B46)))</f>
        <v>0</v>
      </c>
      <c r="EJ46" s="97" t="n">
        <f aca="false">IF($B46=EJ$2,0,IF(COUNTIF(CORRIDA!$M:$M,$B46&amp;" d. "&amp;EJ$2)+COUNTIF(CORRIDA!$M:$M,EJ$2&amp;" d. "&amp;$B46)=0,0,COUNTIF(CORRIDA!$M:$M,$B46&amp;" d. "&amp;EJ$2)+COUNTIF(CORRIDA!$M:$M,EJ$2&amp;" d. "&amp;$B46)))</f>
        <v>0</v>
      </c>
      <c r="EK46" s="97" t="n">
        <f aca="false">IF($B46=EK$2,0,IF(COUNTIF(CORRIDA!$M:$M,$B46&amp;" d. "&amp;EK$2)+COUNTIF(CORRIDA!$M:$M,EK$2&amp;" d. "&amp;$B46)=0,0,COUNTIF(CORRIDA!$M:$M,$B46&amp;" d. "&amp;EK$2)+COUNTIF(CORRIDA!$M:$M,EK$2&amp;" d. "&amp;$B46)))</f>
        <v>0</v>
      </c>
      <c r="EL46" s="97" t="n">
        <f aca="false">IF($B46=EL$2,0,IF(COUNTIF(CORRIDA!$M:$M,$B46&amp;" d. "&amp;EL$2)+COUNTIF(CORRIDA!$M:$M,EL$2&amp;" d. "&amp;$B46)=0,0,COUNTIF(CORRIDA!$M:$M,$B46&amp;" d. "&amp;EL$2)+COUNTIF(CORRIDA!$M:$M,EL$2&amp;" d. "&amp;$B46)))</f>
        <v>0</v>
      </c>
      <c r="EM46" s="97" t="n">
        <f aca="false">IF($B46=EM$2,0,IF(COUNTIF(CORRIDA!$M:$M,$B46&amp;" d. "&amp;EM$2)+COUNTIF(CORRIDA!$M:$M,EM$2&amp;" d. "&amp;$B46)=0,0,COUNTIF(CORRIDA!$M:$M,$B46&amp;" d. "&amp;EM$2)+COUNTIF(CORRIDA!$M:$M,EM$2&amp;" d. "&amp;$B46)))</f>
        <v>0</v>
      </c>
      <c r="EN46" s="97" t="n">
        <f aca="false">IF($B46=EN$2,0,IF(COUNTIF(CORRIDA!$M:$M,$B46&amp;" d. "&amp;EN$2)+COUNTIF(CORRIDA!$M:$M,EN$2&amp;" d. "&amp;$B46)=0,0,COUNTIF(CORRIDA!$M:$M,$B46&amp;" d. "&amp;EN$2)+COUNTIF(CORRIDA!$M:$M,EN$2&amp;" d. "&amp;$B46)))</f>
        <v>1</v>
      </c>
      <c r="EO46" s="97" t="n">
        <f aca="false">IF($B46=EO$2,0,IF(COUNTIF(CORRIDA!$M:$M,$B46&amp;" d. "&amp;EO$2)+COUNTIF(CORRIDA!$M:$M,EO$2&amp;" d. "&amp;$B46)=0,0,COUNTIF(CORRIDA!$M:$M,$B46&amp;" d. "&amp;EO$2)+COUNTIF(CORRIDA!$M:$M,EO$2&amp;" d. "&amp;$B46)))</f>
        <v>0</v>
      </c>
      <c r="EP46" s="97" t="n">
        <f aca="false">IF($B46=EP$2,0,IF(COUNTIF(CORRIDA!$M:$M,$B46&amp;" d. "&amp;EP$2)+COUNTIF(CORRIDA!$M:$M,EP$2&amp;" d. "&amp;$B46)=0,0,COUNTIF(CORRIDA!$M:$M,$B46&amp;" d. "&amp;EP$2)+COUNTIF(CORRIDA!$M:$M,EP$2&amp;" d. "&amp;$B46)))</f>
        <v>0</v>
      </c>
      <c r="EQ46" s="97" t="n">
        <f aca="false">IF($B46=EQ$2,0,IF(COUNTIF(CORRIDA!$M:$M,$B46&amp;" d. "&amp;EQ$2)+COUNTIF(CORRIDA!$M:$M,EQ$2&amp;" d. "&amp;$B46)=0,0,COUNTIF(CORRIDA!$M:$M,$B46&amp;" d. "&amp;EQ$2)+COUNTIF(CORRIDA!$M:$M,EQ$2&amp;" d. "&amp;$B46)))</f>
        <v>0</v>
      </c>
      <c r="ER46" s="97" t="n">
        <f aca="false">IF($B46=ER$2,0,IF(COUNTIF(CORRIDA!$M:$M,$B46&amp;" d. "&amp;ER$2)+COUNTIF(CORRIDA!$M:$M,ER$2&amp;" d. "&amp;$B46)=0,0,COUNTIF(CORRIDA!$M:$M,$B46&amp;" d. "&amp;ER$2)+COUNTIF(CORRIDA!$M:$M,ER$2&amp;" d. "&amp;$B46)))</f>
        <v>0</v>
      </c>
      <c r="ES46" s="97" t="n">
        <f aca="false">IF($B46=ES$2,0,IF(COUNTIF(CORRIDA!$M:$M,$B46&amp;" d. "&amp;ES$2)+COUNTIF(CORRIDA!$M:$M,ES$2&amp;" d. "&amp;$B46)=0,0,COUNTIF(CORRIDA!$M:$M,$B46&amp;" d. "&amp;ES$2)+COUNTIF(CORRIDA!$M:$M,ES$2&amp;" d. "&amp;$B46)))</f>
        <v>0</v>
      </c>
      <c r="ET46" s="97" t="n">
        <f aca="false">IF($B46=ET$2,0,IF(COUNTIF(CORRIDA!$M:$M,$B46&amp;" d. "&amp;ET$2)+COUNTIF(CORRIDA!$M:$M,ET$2&amp;" d. "&amp;$B46)=0,0,COUNTIF(CORRIDA!$M:$M,$B46&amp;" d. "&amp;ET$2)+COUNTIF(CORRIDA!$M:$M,ET$2&amp;" d. "&amp;$B46)))</f>
        <v>0</v>
      </c>
      <c r="EU46" s="97" t="n">
        <f aca="false">IF($B46=EU$2,0,IF(COUNTIF(CORRIDA!$M:$M,$B46&amp;" d. "&amp;EU$2)+COUNTIF(CORRIDA!$M:$M,EU$2&amp;" d. "&amp;$B46)=0,0,COUNTIF(CORRIDA!$M:$M,$B46&amp;" d. "&amp;EU$2)+COUNTIF(CORRIDA!$M:$M,EU$2&amp;" d. "&amp;$B46)))</f>
        <v>2</v>
      </c>
      <c r="EV46" s="97" t="n">
        <f aca="false">IF($B46=EV$2,0,IF(COUNTIF(CORRIDA!$M:$M,$B46&amp;" d. "&amp;EV$2)+COUNTIF(CORRIDA!$M:$M,EV$2&amp;" d. "&amp;$B46)=0,0,COUNTIF(CORRIDA!$M:$M,$B46&amp;" d. "&amp;EV$2)+COUNTIF(CORRIDA!$M:$M,EV$2&amp;" d. "&amp;$B46)))</f>
        <v>0</v>
      </c>
      <c r="EW46" s="97" t="n">
        <f aca="false">IF($B46=EW$2,0,IF(COUNTIF(CORRIDA!$M:$M,$B46&amp;" d. "&amp;EW$2)+COUNTIF(CORRIDA!$M:$M,EW$2&amp;" d. "&amp;$B46)=0,0,COUNTIF(CORRIDA!$M:$M,$B46&amp;" d. "&amp;EW$2)+COUNTIF(CORRIDA!$M:$M,EW$2&amp;" d. "&amp;$B46)))</f>
        <v>0</v>
      </c>
      <c r="EX46" s="97" t="n">
        <f aca="false">IF($B46=EX$2,0,IF(COUNTIF(CORRIDA!$M:$M,$B46&amp;" d. "&amp;EX$2)+COUNTIF(CORRIDA!$M:$M,EX$2&amp;" d. "&amp;$B46)=0,0,COUNTIF(CORRIDA!$M:$M,$B46&amp;" d. "&amp;EX$2)+COUNTIF(CORRIDA!$M:$M,EX$2&amp;" d. "&amp;$B46)))</f>
        <v>0</v>
      </c>
      <c r="EY46" s="97" t="n">
        <f aca="false">IF($B46=EY$2,0,IF(COUNTIF(CORRIDA!$M:$M,$B46&amp;" d. "&amp;EY$2)+COUNTIF(CORRIDA!$M:$M,EY$2&amp;" d. "&amp;$B46)=0,0,COUNTIF(CORRIDA!$M:$M,$B46&amp;" d. "&amp;EY$2)+COUNTIF(CORRIDA!$M:$M,EY$2&amp;" d. "&amp;$B46)))</f>
        <v>0</v>
      </c>
      <c r="EZ46" s="97" t="n">
        <f aca="false">IF($B46=EZ$2,0,IF(COUNTIF(CORRIDA!$M:$M,$B46&amp;" d. "&amp;EZ$2)+COUNTIF(CORRIDA!$M:$M,EZ$2&amp;" d. "&amp;$B46)=0,0,COUNTIF(CORRIDA!$M:$M,$B46&amp;" d. "&amp;EZ$2)+COUNTIF(CORRIDA!$M:$M,EZ$2&amp;" d. "&amp;$B46)))</f>
        <v>0</v>
      </c>
      <c r="FA46" s="97" t="n">
        <f aca="false">IF($B46=FA$2,0,IF(COUNTIF(CORRIDA!$M:$M,$B46&amp;" d. "&amp;FA$2)+COUNTIF(CORRIDA!$M:$M,FA$2&amp;" d. "&amp;$B46)=0,0,COUNTIF(CORRIDA!$M:$M,$B46&amp;" d. "&amp;FA$2)+COUNTIF(CORRIDA!$M:$M,FA$2&amp;" d. "&amp;$B46)))</f>
        <v>0</v>
      </c>
      <c r="FB46" s="97" t="n">
        <f aca="false">IF($B46=FB$2,0,IF(COUNTIF(CORRIDA!$M:$M,$B46&amp;" d. "&amp;FB$2)+COUNTIF(CORRIDA!$M:$M,FB$2&amp;" d. "&amp;$B46)=0,0,COUNTIF(CORRIDA!$M:$M,$B46&amp;" d. "&amp;FB$2)+COUNTIF(CORRIDA!$M:$M,FB$2&amp;" d. "&amp;$B46)))</f>
        <v>2</v>
      </c>
      <c r="FC46" s="97" t="n">
        <f aca="false">IF($B46=FC$2,0,IF(COUNTIF(CORRIDA!$M:$M,$B46&amp;" d. "&amp;FC$2)+COUNTIF(CORRIDA!$M:$M,FC$2&amp;" d. "&amp;$B46)=0,0,COUNTIF(CORRIDA!$M:$M,$B46&amp;" d. "&amp;FC$2)+COUNTIF(CORRIDA!$M:$M,FC$2&amp;" d. "&amp;$B46)))</f>
        <v>0</v>
      </c>
      <c r="FD46" s="97" t="n">
        <f aca="false">IF($B46=FD$2,0,IF(COUNTIF(CORRIDA!$M:$M,$B46&amp;" d. "&amp;FD$2)+COUNTIF(CORRIDA!$M:$M,FD$2&amp;" d. "&amp;$B46)=0,0,COUNTIF(CORRIDA!$M:$M,$B46&amp;" d. "&amp;FD$2)+COUNTIF(CORRIDA!$M:$M,FD$2&amp;" d. "&amp;$B46)))</f>
        <v>0</v>
      </c>
      <c r="FE46" s="97" t="n">
        <f aca="false">IF($B46=FE$2,0,IF(COUNTIF(CORRIDA!$M:$M,$B46&amp;" d. "&amp;FE$2)+COUNTIF(CORRIDA!$M:$M,FE$2&amp;" d. "&amp;$B46)=0,0,COUNTIF(CORRIDA!$M:$M,$B46&amp;" d. "&amp;FE$2)+COUNTIF(CORRIDA!$M:$M,FE$2&amp;" d. "&amp;$B46)))</f>
        <v>0</v>
      </c>
      <c r="FF46" s="97" t="n">
        <f aca="false">IF($B46=FF$2,0,IF(COUNTIF(CORRIDA!$M:$M,$B46&amp;" d. "&amp;FF$2)+COUNTIF(CORRIDA!$M:$M,FF$2&amp;" d. "&amp;$B46)=0,0,COUNTIF(CORRIDA!$M:$M,$B46&amp;" d. "&amp;FF$2)+COUNTIF(CORRIDA!$M:$M,FF$2&amp;" d. "&amp;$B46)))</f>
        <v>0</v>
      </c>
      <c r="FG46" s="89" t="n">
        <f aca="false">SUM(DI46:EW46)</f>
        <v>4</v>
      </c>
      <c r="FH46" s="94"/>
      <c r="FI46" s="87" t="str">
        <f aca="false">BE46</f>
        <v>Zanoni</v>
      </c>
      <c r="FJ46" s="95" t="n">
        <f aca="false">COUNTIF(BF46:DC46,"&gt;0")</f>
        <v>4</v>
      </c>
      <c r="FK46" s="95" t="n">
        <f aca="false">AVERAGE(BF46:DC46)</f>
        <v>1.5</v>
      </c>
      <c r="FL46" s="95" t="n">
        <f aca="false">_xlfn.STDEV.P(BF46:DC46)</f>
        <v>0.5</v>
      </c>
    </row>
    <row r="47" customFormat="false" ht="12.75" hidden="false" customHeight="false" outlineLevel="0" collapsed="false">
      <c r="B47" s="87" t="str">
        <f aca="false">INTRO!B47</f>
        <v>Andre Bruni</v>
      </c>
      <c r="C47" s="88" t="str">
        <f aca="false">IF($B47=C$2,"-",IF(COUNTIF(CORRIDA!$M:$M,$B47&amp;" d. "&amp;C$2)=0,"",COUNTIF(CORRIDA!$M:$M,$B47&amp;" d. "&amp;C$2)))</f>
        <v/>
      </c>
      <c r="D47" s="88" t="str">
        <f aca="false">IF($B47=D$2,"-",IF(COUNTIF(CORRIDA!$M:$M,$B47&amp;" d. "&amp;D$2)=0,"",COUNTIF(CORRIDA!$M:$M,$B47&amp;" d. "&amp;D$2)))</f>
        <v/>
      </c>
      <c r="E47" s="88" t="str">
        <f aca="false">IF($B47=E$2,"-",IF(COUNTIF(CORRIDA!$M:$M,$B47&amp;" d. "&amp;E$2)=0,"",COUNTIF(CORRIDA!$M:$M,$B47&amp;" d. "&amp;E$2)))</f>
        <v/>
      </c>
      <c r="F47" s="88" t="str">
        <f aca="false">IF($B47=F$2,"-",IF(COUNTIF(CORRIDA!$M:$M,$B47&amp;" d. "&amp;F$2)=0,"",COUNTIF(CORRIDA!$M:$M,$B47&amp;" d. "&amp;F$2)))</f>
        <v/>
      </c>
      <c r="G47" s="88" t="str">
        <f aca="false">IF($B47=G$2,"-",IF(COUNTIF(CORRIDA!$M:$M,$B47&amp;" d. "&amp;G$2)=0,"",COUNTIF(CORRIDA!$M:$M,$B47&amp;" d. "&amp;G$2)))</f>
        <v/>
      </c>
      <c r="H47" s="88" t="str">
        <f aca="false">IF($B47=H$2,"-",IF(COUNTIF(CORRIDA!$M:$M,$B47&amp;" d. "&amp;H$2)=0,"",COUNTIF(CORRIDA!$M:$M,$B47&amp;" d. "&amp;H$2)))</f>
        <v/>
      </c>
      <c r="I47" s="88" t="str">
        <f aca="false">IF($B47=I$2,"-",IF(COUNTIF(CORRIDA!$M:$M,$B47&amp;" d. "&amp;I$2)=0,"",COUNTIF(CORRIDA!$M:$M,$B47&amp;" d. "&amp;I$2)))</f>
        <v/>
      </c>
      <c r="J47" s="88" t="str">
        <f aca="false">IF($B47=J$2,"-",IF(COUNTIF(CORRIDA!$M:$M,$B47&amp;" d. "&amp;J$2)=0,"",COUNTIF(CORRIDA!$M:$M,$B47&amp;" d. "&amp;J$2)))</f>
        <v/>
      </c>
      <c r="K47" s="88" t="str">
        <f aca="false">IF($B47=K$2,"-",IF(COUNTIF(CORRIDA!$M:$M,$B47&amp;" d. "&amp;K$2)=0,"",COUNTIF(CORRIDA!$M:$M,$B47&amp;" d. "&amp;K$2)))</f>
        <v/>
      </c>
      <c r="L47" s="88" t="str">
        <f aca="false">IF($B47=L$2,"-",IF(COUNTIF(CORRIDA!$M:$M,$B47&amp;" d. "&amp;L$2)=0,"",COUNTIF(CORRIDA!$M:$M,$B47&amp;" d. "&amp;L$2)))</f>
        <v/>
      </c>
      <c r="M47" s="88" t="str">
        <f aca="false">IF($B47=M$2,"-",IF(COUNTIF(CORRIDA!$M:$M,$B47&amp;" d. "&amp;M$2)=0,"",COUNTIF(CORRIDA!$M:$M,$B47&amp;" d. "&amp;M$2)))</f>
        <v/>
      </c>
      <c r="N47" s="88" t="str">
        <f aca="false">IF($B47=N$2,"-",IF(COUNTIF(CORRIDA!$M:$M,$B47&amp;" d. "&amp;N$2)=0,"",COUNTIF(CORRIDA!$M:$M,$B47&amp;" d. "&amp;N$2)))</f>
        <v/>
      </c>
      <c r="O47" s="88" t="str">
        <f aca="false">IF($B47=O$2,"-",IF(COUNTIF(CORRIDA!$M:$M,$B47&amp;" d. "&amp;O$2)=0,"",COUNTIF(CORRIDA!$M:$M,$B47&amp;" d. "&amp;O$2)))</f>
        <v/>
      </c>
      <c r="P47" s="88" t="str">
        <f aca="false">IF($B47=P$2,"-",IF(COUNTIF(CORRIDA!$M:$M,$B47&amp;" d. "&amp;P$2)=0,"",COUNTIF(CORRIDA!$M:$M,$B47&amp;" d. "&amp;P$2)))</f>
        <v/>
      </c>
      <c r="Q47" s="88" t="str">
        <f aca="false">IF($B47=Q$2,"-",IF(COUNTIF(CORRIDA!$M:$M,$B47&amp;" d. "&amp;Q$2)=0,"",COUNTIF(CORRIDA!$M:$M,$B47&amp;" d. "&amp;Q$2)))</f>
        <v/>
      </c>
      <c r="R47" s="88" t="str">
        <f aca="false">IF($B47=R$2,"-",IF(COUNTIF(CORRIDA!$M:$M,$B47&amp;" d. "&amp;R$2)=0,"",COUNTIF(CORRIDA!$M:$M,$B47&amp;" d. "&amp;R$2)))</f>
        <v/>
      </c>
      <c r="S47" s="88" t="str">
        <f aca="false">IF($B47=S$2,"-",IF(COUNTIF(CORRIDA!$M:$M,$B47&amp;" d. "&amp;S$2)=0,"",COUNTIF(CORRIDA!$M:$M,$B47&amp;" d. "&amp;S$2)))</f>
        <v/>
      </c>
      <c r="T47" s="88" t="str">
        <f aca="false">IF($B47=T$2,"-",IF(COUNTIF(CORRIDA!$M:$M,$B47&amp;" d. "&amp;T$2)=0,"",COUNTIF(CORRIDA!$M:$M,$B47&amp;" d. "&amp;T$2)))</f>
        <v/>
      </c>
      <c r="U47" s="88" t="str">
        <f aca="false">IF($B47=U$2,"-",IF(COUNTIF(CORRIDA!$M:$M,$B47&amp;" d. "&amp;U$2)=0,"",COUNTIF(CORRIDA!$M:$M,$B47&amp;" d. "&amp;U$2)))</f>
        <v/>
      </c>
      <c r="V47" s="88" t="str">
        <f aca="false">IF($B47=V$2,"-",IF(COUNTIF(CORRIDA!$M:$M,$B47&amp;" d. "&amp;V$2)=0,"",COUNTIF(CORRIDA!$M:$M,$B47&amp;" d. "&amp;V$2)))</f>
        <v/>
      </c>
      <c r="W47" s="88" t="str">
        <f aca="false">IF($B47=W$2,"-",IF(COUNTIF(CORRIDA!$M:$M,$B47&amp;" d. "&amp;W$2)=0,"",COUNTIF(CORRIDA!$M:$M,$B47&amp;" d. "&amp;W$2)))</f>
        <v/>
      </c>
      <c r="X47" s="88" t="str">
        <f aca="false">IF($B47=X$2,"-",IF(COUNTIF(CORRIDA!$M:$M,$B47&amp;" d. "&amp;X$2)=0,"",COUNTIF(CORRIDA!$M:$M,$B47&amp;" d. "&amp;X$2)))</f>
        <v/>
      </c>
      <c r="Y47" s="88" t="str">
        <f aca="false">IF($B47=Y$2,"-",IF(COUNTIF(CORRIDA!$M:$M,$B47&amp;" d. "&amp;Y$2)=0,"",COUNTIF(CORRIDA!$M:$M,$B47&amp;" d. "&amp;Y$2)))</f>
        <v/>
      </c>
      <c r="Z47" s="88" t="str">
        <f aca="false">IF($B47=Z$2,"-",IF(COUNTIF(CORRIDA!$M:$M,$B47&amp;" d. "&amp;Z$2)=0,"",COUNTIF(CORRIDA!$M:$M,$B47&amp;" d. "&amp;Z$2)))</f>
        <v/>
      </c>
      <c r="AA47" s="88" t="str">
        <f aca="false">IF($B47=AA$2,"-",IF(COUNTIF(CORRIDA!$M:$M,$B47&amp;" d. "&amp;AA$2)=0,"",COUNTIF(CORRIDA!$M:$M,$B47&amp;" d. "&amp;AA$2)))</f>
        <v/>
      </c>
      <c r="AB47" s="88" t="str">
        <f aca="false">IF($B47=AB$2,"-",IF(COUNTIF(CORRIDA!$M:$M,$B47&amp;" d. "&amp;AB$2)=0,"",COUNTIF(CORRIDA!$M:$M,$B47&amp;" d. "&amp;AB$2)))</f>
        <v/>
      </c>
      <c r="AC47" s="88" t="str">
        <f aca="false">IF($B47=AC$2,"-",IF(COUNTIF(CORRIDA!$M:$M,$B47&amp;" d. "&amp;AC$2)=0,"",COUNTIF(CORRIDA!$M:$M,$B47&amp;" d. "&amp;AC$2)))</f>
        <v/>
      </c>
      <c r="AD47" s="88" t="str">
        <f aca="false">IF($B47=AD$2,"-",IF(COUNTIF(CORRIDA!$M:$M,$B47&amp;" d. "&amp;AD$2)=0,"",COUNTIF(CORRIDA!$M:$M,$B47&amp;" d. "&amp;AD$2)))</f>
        <v/>
      </c>
      <c r="AE47" s="88" t="str">
        <f aca="false">IF($B47=AE$2,"-",IF(COUNTIF(CORRIDA!$M:$M,$B47&amp;" d. "&amp;AE$2)=0,"",COUNTIF(CORRIDA!$M:$M,$B47&amp;" d. "&amp;AE$2)))</f>
        <v/>
      </c>
      <c r="AF47" s="88" t="str">
        <f aca="false">IF($B47=AF$2,"-",IF(COUNTIF(CORRIDA!$M:$M,$B47&amp;" d. "&amp;AF$2)=0,"",COUNTIF(CORRIDA!$M:$M,$B47&amp;" d. "&amp;AF$2)))</f>
        <v/>
      </c>
      <c r="AG47" s="88" t="str">
        <f aca="false">IF($B47=AG$2,"-",IF(COUNTIF(CORRIDA!$M:$M,$B47&amp;" d. "&amp;AG$2)=0,"",COUNTIF(CORRIDA!$M:$M,$B47&amp;" d. "&amp;AG$2)))</f>
        <v/>
      </c>
      <c r="AH47" s="88" t="str">
        <f aca="false">IF($B47=AH$2,"-",IF(COUNTIF(CORRIDA!$M:$M,$B47&amp;" d. "&amp;AH$2)=0,"",COUNTIF(CORRIDA!$M:$M,$B47&amp;" d. "&amp;AH$2)))</f>
        <v/>
      </c>
      <c r="AI47" s="88" t="str">
        <f aca="false">IF($B47=AI$2,"-",IF(COUNTIF(CORRIDA!$M:$M,$B47&amp;" d. "&amp;AI$2)=0,"",COUNTIF(CORRIDA!$M:$M,$B47&amp;" d. "&amp;AI$2)))</f>
        <v/>
      </c>
      <c r="AJ47" s="88" t="str">
        <f aca="false">IF($B47=AJ$2,"-",IF(COUNTIF(CORRIDA!$M:$M,$B47&amp;" d. "&amp;AJ$2)=0,"",COUNTIF(CORRIDA!$M:$M,$B47&amp;" d. "&amp;AJ$2)))</f>
        <v/>
      </c>
      <c r="AK47" s="88" t="str">
        <f aca="false">IF($B47=AK$2,"-",IF(COUNTIF(CORRIDA!$M:$M,$B47&amp;" d. "&amp;AK$2)=0,"",COUNTIF(CORRIDA!$M:$M,$B47&amp;" d. "&amp;AK$2)))</f>
        <v/>
      </c>
      <c r="AL47" s="88" t="str">
        <f aca="false">IF($B47=AL$2,"-",IF(COUNTIF(CORRIDA!$M:$M,$B47&amp;" d. "&amp;AL$2)=0,"",COUNTIF(CORRIDA!$M:$M,$B47&amp;" d. "&amp;AL$2)))</f>
        <v/>
      </c>
      <c r="AM47" s="88" t="str">
        <f aca="false">IF($B47=AM$2,"-",IF(COUNTIF(CORRIDA!$M:$M,$B47&amp;" d. "&amp;AM$2)=0,"",COUNTIF(CORRIDA!$M:$M,$B47&amp;" d. "&amp;AM$2)))</f>
        <v/>
      </c>
      <c r="AN47" s="88" t="str">
        <f aca="false">IF($B47=AN$2,"-",IF(COUNTIF(CORRIDA!$M:$M,$B47&amp;" d. "&amp;AN$2)=0,"",COUNTIF(CORRIDA!$M:$M,$B47&amp;" d. "&amp;AN$2)))</f>
        <v/>
      </c>
      <c r="AO47" s="88" t="str">
        <f aca="false">IF($B47=AO$2,"-",IF(COUNTIF(CORRIDA!$M:$M,$B47&amp;" d. "&amp;AO$2)=0,"",COUNTIF(CORRIDA!$M:$M,$B47&amp;" d. "&amp;AO$2)))</f>
        <v/>
      </c>
      <c r="AP47" s="88" t="str">
        <f aca="false">IF($B47=AP$2,"-",IF(COUNTIF(CORRIDA!$M:$M,$B47&amp;" d. "&amp;AP$2)=0,"",COUNTIF(CORRIDA!$M:$M,$B47&amp;" d. "&amp;AP$2)))</f>
        <v/>
      </c>
      <c r="AQ47" s="88" t="str">
        <f aca="false">IF($B47=AQ$2,"-",IF(COUNTIF(CORRIDA!$M:$M,$B47&amp;" d. "&amp;AQ$2)=0,"",COUNTIF(CORRIDA!$M:$M,$B47&amp;" d. "&amp;AQ$2)))</f>
        <v/>
      </c>
      <c r="AR47" s="88" t="str">
        <f aca="false">IF($B47=AR$2,"-",IF(COUNTIF(CORRIDA!$M:$M,$B47&amp;" d. "&amp;AR$2)=0,"",COUNTIF(CORRIDA!$M:$M,$B47&amp;" d. "&amp;AR$2)))</f>
        <v/>
      </c>
      <c r="AS47" s="88" t="str">
        <f aca="false">IF($B47=AS$2,"-",IF(COUNTIF(CORRIDA!$M:$M,$B47&amp;" d. "&amp;AS$2)=0,"",COUNTIF(CORRIDA!$M:$M,$B47&amp;" d. "&amp;AS$2)))</f>
        <v/>
      </c>
      <c r="AT47" s="88" t="str">
        <f aca="false">IF($B47=AT$2,"-",IF(COUNTIF(CORRIDA!$M:$M,$B47&amp;" d. "&amp;AT$2)=0,"",COUNTIF(CORRIDA!$M:$M,$B47&amp;" d. "&amp;AT$2)))</f>
        <v/>
      </c>
      <c r="AU47" s="88" t="str">
        <f aca="false">IF($B47=AU$2,"-",IF(COUNTIF(CORRIDA!$M:$M,$B47&amp;" d. "&amp;AU$2)=0,"",COUNTIF(CORRIDA!$M:$M,$B47&amp;" d. "&amp;AU$2)))</f>
        <v>-</v>
      </c>
      <c r="AV47" s="88" t="str">
        <f aca="false">IF($B47=AV$2,"-",IF(COUNTIF(CORRIDA!$M:$M,$B47&amp;" d. "&amp;AV$2)=0,"",COUNTIF(CORRIDA!$M:$M,$B47&amp;" d. "&amp;AV$2)))</f>
        <v/>
      </c>
      <c r="AW47" s="88" t="str">
        <f aca="false">IF($B47=AW$2,"-",IF(COUNTIF(CORRIDA!$M:$M,$B47&amp;" d. "&amp;AW$2)=0,"",COUNTIF(CORRIDA!$M:$M,$B47&amp;" d. "&amp;AW$2)))</f>
        <v/>
      </c>
      <c r="AX47" s="88" t="str">
        <f aca="false">IF($B47=AX$2,"-",IF(COUNTIF(CORRIDA!$M:$M,$B47&amp;" d. "&amp;AX$2)=0,"",COUNTIF(CORRIDA!$M:$M,$B47&amp;" d. "&amp;AX$2)))</f>
        <v/>
      </c>
      <c r="AY47" s="88" t="str">
        <f aca="false">IF($B47=AY$2,"-",IF(COUNTIF(CORRIDA!$M:$M,$B47&amp;" d. "&amp;AY$2)=0,"",COUNTIF(CORRIDA!$M:$M,$B47&amp;" d. "&amp;AY$2)))</f>
        <v/>
      </c>
      <c r="AZ47" s="88" t="str">
        <f aca="false">IF($B47=AZ$2,"-",IF(COUNTIF(CORRIDA!$M:$M,$B47&amp;" d. "&amp;AZ$2)=0,"",COUNTIF(CORRIDA!$M:$M,$B47&amp;" d. "&amp;AZ$2)))</f>
        <v/>
      </c>
      <c r="BA47" s="89" t="n">
        <f aca="false">SUM(C47:AZ47)</f>
        <v>0</v>
      </c>
      <c r="BE47" s="87" t="str">
        <f aca="false">B47</f>
        <v>Andre Bruni</v>
      </c>
      <c r="BF47" s="90" t="str">
        <f aca="false">IF($B47=BF$2,"-",IF(COUNTIF(CORRIDA!$M:$M,$B47&amp;" d. "&amp;BF$2)+COUNTIF(CORRIDA!$M:$M,BF$2&amp;" d. "&amp;$B47)=0,"",COUNTIF(CORRIDA!$M:$M,$B47&amp;" d. "&amp;BF$2)+COUNTIF(CORRIDA!$M:$M,BF$2&amp;" d. "&amp;$B47)))</f>
        <v/>
      </c>
      <c r="BG47" s="90" t="str">
        <f aca="false">IF($B47=BG$2,"-",IF(COUNTIF(CORRIDA!$M:$M,$B47&amp;" d. "&amp;BG$2)+COUNTIF(CORRIDA!$M:$M,BG$2&amp;" d. "&amp;$B47)=0,"",COUNTIF(CORRIDA!$M:$M,$B47&amp;" d. "&amp;BG$2)+COUNTIF(CORRIDA!$M:$M,BG$2&amp;" d. "&amp;$B47)))</f>
        <v/>
      </c>
      <c r="BH47" s="90" t="str">
        <f aca="false">IF($B47=BH$2,"-",IF(COUNTIF(CORRIDA!$M:$M,$B47&amp;" d. "&amp;BH$2)+COUNTIF(CORRIDA!$M:$M,BH$2&amp;" d. "&amp;$B47)=0,"",COUNTIF(CORRIDA!$M:$M,$B47&amp;" d. "&amp;BH$2)+COUNTIF(CORRIDA!$M:$M,BH$2&amp;" d. "&amp;$B47)))</f>
        <v/>
      </c>
      <c r="BI47" s="90" t="str">
        <f aca="false">IF($B47=BI$2,"-",IF(COUNTIF(CORRIDA!$M:$M,$B47&amp;" d. "&amp;BI$2)+COUNTIF(CORRIDA!$M:$M,BI$2&amp;" d. "&amp;$B47)=0,"",COUNTIF(CORRIDA!$M:$M,$B47&amp;" d. "&amp;BI$2)+COUNTIF(CORRIDA!$M:$M,BI$2&amp;" d. "&amp;$B47)))</f>
        <v/>
      </c>
      <c r="BJ47" s="90" t="str">
        <f aca="false">IF($B47=BJ$2,"-",IF(COUNTIF(CORRIDA!$M:$M,$B47&amp;" d. "&amp;BJ$2)+COUNTIF(CORRIDA!$M:$M,BJ$2&amp;" d. "&amp;$B47)=0,"",COUNTIF(CORRIDA!$M:$M,$B47&amp;" d. "&amp;BJ$2)+COUNTIF(CORRIDA!$M:$M,BJ$2&amp;" d. "&amp;$B47)))</f>
        <v/>
      </c>
      <c r="BK47" s="90" t="str">
        <f aca="false">IF($B47=BK$2,"-",IF(COUNTIF(CORRIDA!$M:$M,$B47&amp;" d. "&amp;BK$2)+COUNTIF(CORRIDA!$M:$M,BK$2&amp;" d. "&amp;$B47)=0,"",COUNTIF(CORRIDA!$M:$M,$B47&amp;" d. "&amp;BK$2)+COUNTIF(CORRIDA!$M:$M,BK$2&amp;" d. "&amp;$B47)))</f>
        <v/>
      </c>
      <c r="BL47" s="90" t="str">
        <f aca="false">IF($B47=BL$2,"-",IF(COUNTIF(CORRIDA!$M:$M,$B47&amp;" d. "&amp;BL$2)+COUNTIF(CORRIDA!$M:$M,BL$2&amp;" d. "&amp;$B47)=0,"",COUNTIF(CORRIDA!$M:$M,$B47&amp;" d. "&amp;BL$2)+COUNTIF(CORRIDA!$M:$M,BL$2&amp;" d. "&amp;$B47)))</f>
        <v/>
      </c>
      <c r="BM47" s="90" t="str">
        <f aca="false">IF($B47=BM$2,"-",IF(COUNTIF(CORRIDA!$M:$M,$B47&amp;" d. "&amp;BM$2)+COUNTIF(CORRIDA!$M:$M,BM$2&amp;" d. "&amp;$B47)=0,"",COUNTIF(CORRIDA!$M:$M,$B47&amp;" d. "&amp;BM$2)+COUNTIF(CORRIDA!$M:$M,BM$2&amp;" d. "&amp;$B47)))</f>
        <v/>
      </c>
      <c r="BN47" s="90" t="str">
        <f aca="false">IF($B47=BN$2,"-",IF(COUNTIF(CORRIDA!$M:$M,$B47&amp;" d. "&amp;BN$2)+COUNTIF(CORRIDA!$M:$M,BN$2&amp;" d. "&amp;$B47)=0,"",COUNTIF(CORRIDA!$M:$M,$B47&amp;" d. "&amp;BN$2)+COUNTIF(CORRIDA!$M:$M,BN$2&amp;" d. "&amp;$B47)))</f>
        <v/>
      </c>
      <c r="BO47" s="90" t="str">
        <f aca="false">IF($B47=BO$2,"-",IF(COUNTIF(CORRIDA!$M:$M,$B47&amp;" d. "&amp;BO$2)+COUNTIF(CORRIDA!$M:$M,BO$2&amp;" d. "&amp;$B47)=0,"",COUNTIF(CORRIDA!$M:$M,$B47&amp;" d. "&amp;BO$2)+COUNTIF(CORRIDA!$M:$M,BO$2&amp;" d. "&amp;$B47)))</f>
        <v/>
      </c>
      <c r="BP47" s="90" t="str">
        <f aca="false">IF($B47=BP$2,"-",IF(COUNTIF(CORRIDA!$M:$M,$B47&amp;" d. "&amp;BP$2)+COUNTIF(CORRIDA!$M:$M,BP$2&amp;" d. "&amp;$B47)=0,"",COUNTIF(CORRIDA!$M:$M,$B47&amp;" d. "&amp;BP$2)+COUNTIF(CORRIDA!$M:$M,BP$2&amp;" d. "&amp;$B47)))</f>
        <v/>
      </c>
      <c r="BQ47" s="90" t="str">
        <f aca="false">IF($B47=BQ$2,"-",IF(COUNTIF(CORRIDA!$M:$M,$B47&amp;" d. "&amp;BQ$2)+COUNTIF(CORRIDA!$M:$M,BQ$2&amp;" d. "&amp;$B47)=0,"",COUNTIF(CORRIDA!$M:$M,$B47&amp;" d. "&amp;BQ$2)+COUNTIF(CORRIDA!$M:$M,BQ$2&amp;" d. "&amp;$B47)))</f>
        <v/>
      </c>
      <c r="BR47" s="90" t="str">
        <f aca="false">IF($B47=BR$2,"-",IF(COUNTIF(CORRIDA!$M:$M,$B47&amp;" d. "&amp;BR$2)+COUNTIF(CORRIDA!$M:$M,BR$2&amp;" d. "&amp;$B47)=0,"",COUNTIF(CORRIDA!$M:$M,$B47&amp;" d. "&amp;BR$2)+COUNTIF(CORRIDA!$M:$M,BR$2&amp;" d. "&amp;$B47)))</f>
        <v/>
      </c>
      <c r="BS47" s="90" t="str">
        <f aca="false">IF($B47=BS$2,"-",IF(COUNTIF(CORRIDA!$M:$M,$B47&amp;" d. "&amp;BS$2)+COUNTIF(CORRIDA!$M:$M,BS$2&amp;" d. "&amp;$B47)=0,"",COUNTIF(CORRIDA!$M:$M,$B47&amp;" d. "&amp;BS$2)+COUNTIF(CORRIDA!$M:$M,BS$2&amp;" d. "&amp;$B47)))</f>
        <v/>
      </c>
      <c r="BT47" s="90" t="str">
        <f aca="false">IF($B47=BT$2,"-",IF(COUNTIF(CORRIDA!$M:$M,$B47&amp;" d. "&amp;BT$2)+COUNTIF(CORRIDA!$M:$M,BT$2&amp;" d. "&amp;$B47)=0,"",COUNTIF(CORRIDA!$M:$M,$B47&amp;" d. "&amp;BT$2)+COUNTIF(CORRIDA!$M:$M,BT$2&amp;" d. "&amp;$B47)))</f>
        <v/>
      </c>
      <c r="BU47" s="90" t="str">
        <f aca="false">IF($B47=BU$2,"-",IF(COUNTIF(CORRIDA!$M:$M,$B47&amp;" d. "&amp;BU$2)+COUNTIF(CORRIDA!$M:$M,BU$2&amp;" d. "&amp;$B47)=0,"",COUNTIF(CORRIDA!$M:$M,$B47&amp;" d. "&amp;BU$2)+COUNTIF(CORRIDA!$M:$M,BU$2&amp;" d. "&amp;$B47)))</f>
        <v/>
      </c>
      <c r="BV47" s="90" t="str">
        <f aca="false">IF($B47=BV$2,"-",IF(COUNTIF(CORRIDA!$M:$M,$B47&amp;" d. "&amp;BV$2)+COUNTIF(CORRIDA!$M:$M,BV$2&amp;" d. "&amp;$B47)=0,"",COUNTIF(CORRIDA!$M:$M,$B47&amp;" d. "&amp;BV$2)+COUNTIF(CORRIDA!$M:$M,BV$2&amp;" d. "&amp;$B47)))</f>
        <v/>
      </c>
      <c r="BW47" s="90" t="str">
        <f aca="false">IF($B47=BW$2,"-",IF(COUNTIF(CORRIDA!$M:$M,$B47&amp;" d. "&amp;BW$2)+COUNTIF(CORRIDA!$M:$M,BW$2&amp;" d. "&amp;$B47)=0,"",COUNTIF(CORRIDA!$M:$M,$B47&amp;" d. "&amp;BW$2)+COUNTIF(CORRIDA!$M:$M,BW$2&amp;" d. "&amp;$B47)))</f>
        <v/>
      </c>
      <c r="BX47" s="90" t="str">
        <f aca="false">IF($B47=BX$2,"-",IF(COUNTIF(CORRIDA!$M:$M,$B47&amp;" d. "&amp;BX$2)+COUNTIF(CORRIDA!$M:$M,BX$2&amp;" d. "&amp;$B47)=0,"",COUNTIF(CORRIDA!$M:$M,$B47&amp;" d. "&amp;BX$2)+COUNTIF(CORRIDA!$M:$M,BX$2&amp;" d. "&amp;$B47)))</f>
        <v/>
      </c>
      <c r="BY47" s="90" t="str">
        <f aca="false">IF($B47=BY$2,"-",IF(COUNTIF(CORRIDA!$M:$M,$B47&amp;" d. "&amp;BY$2)+COUNTIF(CORRIDA!$M:$M,BY$2&amp;" d. "&amp;$B47)=0,"",COUNTIF(CORRIDA!$M:$M,$B47&amp;" d. "&amp;BY$2)+COUNTIF(CORRIDA!$M:$M,BY$2&amp;" d. "&amp;$B47)))</f>
        <v/>
      </c>
      <c r="BZ47" s="90" t="str">
        <f aca="false">IF($B47=BZ$2,"-",IF(COUNTIF(CORRIDA!$M:$M,$B47&amp;" d. "&amp;BZ$2)+COUNTIF(CORRIDA!$M:$M,BZ$2&amp;" d. "&amp;$B47)=0,"",COUNTIF(CORRIDA!$M:$M,$B47&amp;" d. "&amp;BZ$2)+COUNTIF(CORRIDA!$M:$M,BZ$2&amp;" d. "&amp;$B47)))</f>
        <v/>
      </c>
      <c r="CA47" s="90" t="str">
        <f aca="false">IF($B47=CA$2,"-",IF(COUNTIF(CORRIDA!$M:$M,$B47&amp;" d. "&amp;CA$2)+COUNTIF(CORRIDA!$M:$M,CA$2&amp;" d. "&amp;$B47)=0,"",COUNTIF(CORRIDA!$M:$M,$B47&amp;" d. "&amp;CA$2)+COUNTIF(CORRIDA!$M:$M,CA$2&amp;" d. "&amp;$B47)))</f>
        <v/>
      </c>
      <c r="CB47" s="90" t="str">
        <f aca="false">IF($B47=CB$2,"-",IF(COUNTIF(CORRIDA!$M:$M,$B47&amp;" d. "&amp;CB$2)+COUNTIF(CORRIDA!$M:$M,CB$2&amp;" d. "&amp;$B47)=0,"",COUNTIF(CORRIDA!$M:$M,$B47&amp;" d. "&amp;CB$2)+COUNTIF(CORRIDA!$M:$M,CB$2&amp;" d. "&amp;$B47)))</f>
        <v/>
      </c>
      <c r="CC47" s="90" t="str">
        <f aca="false">IF($B47=CC$2,"-",IF(COUNTIF(CORRIDA!$M:$M,$B47&amp;" d. "&amp;CC$2)+COUNTIF(CORRIDA!$M:$M,CC$2&amp;" d. "&amp;$B47)=0,"",COUNTIF(CORRIDA!$M:$M,$B47&amp;" d. "&amp;CC$2)+COUNTIF(CORRIDA!$M:$M,CC$2&amp;" d. "&amp;$B47)))</f>
        <v/>
      </c>
      <c r="CD47" s="90" t="str">
        <f aca="false">IF($B47=CD$2,"-",IF(COUNTIF(CORRIDA!$M:$M,$B47&amp;" d. "&amp;CD$2)+COUNTIF(CORRIDA!$M:$M,CD$2&amp;" d. "&amp;$B47)=0,"",COUNTIF(CORRIDA!$M:$M,$B47&amp;" d. "&amp;CD$2)+COUNTIF(CORRIDA!$M:$M,CD$2&amp;" d. "&amp;$B47)))</f>
        <v/>
      </c>
      <c r="CE47" s="90" t="str">
        <f aca="false">IF($B47=CE$2,"-",IF(COUNTIF(CORRIDA!$M:$M,$B47&amp;" d. "&amp;CE$2)+COUNTIF(CORRIDA!$M:$M,CE$2&amp;" d. "&amp;$B47)=0,"",COUNTIF(CORRIDA!$M:$M,$B47&amp;" d. "&amp;CE$2)+COUNTIF(CORRIDA!$M:$M,CE$2&amp;" d. "&amp;$B47)))</f>
        <v/>
      </c>
      <c r="CF47" s="90" t="str">
        <f aca="false">IF($B47=CF$2,"-",IF(COUNTIF(CORRIDA!$M:$M,$B47&amp;" d. "&amp;CF$2)+COUNTIF(CORRIDA!$M:$M,CF$2&amp;" d. "&amp;$B47)=0,"",COUNTIF(CORRIDA!$M:$M,$B47&amp;" d. "&amp;CF$2)+COUNTIF(CORRIDA!$M:$M,CF$2&amp;" d. "&amp;$B47)))</f>
        <v/>
      </c>
      <c r="CG47" s="90" t="str">
        <f aca="false">IF($B47=CG$2,"-",IF(COUNTIF(CORRIDA!$M:$M,$B47&amp;" d. "&amp;CG$2)+COUNTIF(CORRIDA!$M:$M,CG$2&amp;" d. "&amp;$B47)=0,"",COUNTIF(CORRIDA!$M:$M,$B47&amp;" d. "&amp;CG$2)+COUNTIF(CORRIDA!$M:$M,CG$2&amp;" d. "&amp;$B47)))</f>
        <v/>
      </c>
      <c r="CH47" s="90" t="str">
        <f aca="false">IF($B47=CH$2,"-",IF(COUNTIF(CORRIDA!$M:$M,$B47&amp;" d. "&amp;CH$2)+COUNTIF(CORRIDA!$M:$M,CH$2&amp;" d. "&amp;$B47)=0,"",COUNTIF(CORRIDA!$M:$M,$B47&amp;" d. "&amp;CH$2)+COUNTIF(CORRIDA!$M:$M,CH$2&amp;" d. "&amp;$B47)))</f>
        <v/>
      </c>
      <c r="CI47" s="90" t="str">
        <f aca="false">IF($B47=CI$2,"-",IF(COUNTIF(CORRIDA!$M:$M,$B47&amp;" d. "&amp;CI$2)+COUNTIF(CORRIDA!$M:$M,CI$2&amp;" d. "&amp;$B47)=0,"",COUNTIF(CORRIDA!$M:$M,$B47&amp;" d. "&amp;CI$2)+COUNTIF(CORRIDA!$M:$M,CI$2&amp;" d. "&amp;$B47)))</f>
        <v/>
      </c>
      <c r="CJ47" s="90" t="str">
        <f aca="false">IF($B47=CJ$2,"-",IF(COUNTIF(CORRIDA!$M:$M,$B47&amp;" d. "&amp;CJ$2)+COUNTIF(CORRIDA!$M:$M,CJ$2&amp;" d. "&amp;$B47)=0,"",COUNTIF(CORRIDA!$M:$M,$B47&amp;" d. "&amp;CJ$2)+COUNTIF(CORRIDA!$M:$M,CJ$2&amp;" d. "&amp;$B47)))</f>
        <v/>
      </c>
      <c r="CK47" s="90" t="str">
        <f aca="false">IF($B47=CK$2,"-",IF(COUNTIF(CORRIDA!$M:$M,$B47&amp;" d. "&amp;CK$2)+COUNTIF(CORRIDA!$M:$M,CK$2&amp;" d. "&amp;$B47)=0,"",COUNTIF(CORRIDA!$M:$M,$B47&amp;" d. "&amp;CK$2)+COUNTIF(CORRIDA!$M:$M,CK$2&amp;" d. "&amp;$B47)))</f>
        <v/>
      </c>
      <c r="CL47" s="90" t="str">
        <f aca="false">IF($B47=CL$2,"-",IF(COUNTIF(CORRIDA!$M:$M,$B47&amp;" d. "&amp;CL$2)+COUNTIF(CORRIDA!$M:$M,CL$2&amp;" d. "&amp;$B47)=0,"",COUNTIF(CORRIDA!$M:$M,$B47&amp;" d. "&amp;CL$2)+COUNTIF(CORRIDA!$M:$M,CL$2&amp;" d. "&amp;$B47)))</f>
        <v/>
      </c>
      <c r="CM47" s="90" t="str">
        <f aca="false">IF($B47=CM$2,"-",IF(COUNTIF(CORRIDA!$M:$M,$B47&amp;" d. "&amp;CM$2)+COUNTIF(CORRIDA!$M:$M,CM$2&amp;" d. "&amp;$B47)=0,"",COUNTIF(CORRIDA!$M:$M,$B47&amp;" d. "&amp;CM$2)+COUNTIF(CORRIDA!$M:$M,CM$2&amp;" d. "&amp;$B47)))</f>
        <v/>
      </c>
      <c r="CN47" s="90" t="str">
        <f aca="false">IF($B47=CN$2,"-",IF(COUNTIF(CORRIDA!$M:$M,$B47&amp;" d. "&amp;CN$2)+COUNTIF(CORRIDA!$M:$M,CN$2&amp;" d. "&amp;$B47)=0,"",COUNTIF(CORRIDA!$M:$M,$B47&amp;" d. "&amp;CN$2)+COUNTIF(CORRIDA!$M:$M,CN$2&amp;" d. "&amp;$B47)))</f>
        <v/>
      </c>
      <c r="CO47" s="90" t="str">
        <f aca="false">IF($B47=CO$2,"-",IF(COUNTIF(CORRIDA!$M:$M,$B47&amp;" d. "&amp;CO$2)+COUNTIF(CORRIDA!$M:$M,CO$2&amp;" d. "&amp;$B47)=0,"",COUNTIF(CORRIDA!$M:$M,$B47&amp;" d. "&amp;CO$2)+COUNTIF(CORRIDA!$M:$M,CO$2&amp;" d. "&amp;$B47)))</f>
        <v/>
      </c>
      <c r="CP47" s="90" t="str">
        <f aca="false">IF($B47=CP$2,"-",IF(COUNTIF(CORRIDA!$M:$M,$B47&amp;" d. "&amp;CP$2)+COUNTIF(CORRIDA!$M:$M,CP$2&amp;" d. "&amp;$B47)=0,"",COUNTIF(CORRIDA!$M:$M,$B47&amp;" d. "&amp;CP$2)+COUNTIF(CORRIDA!$M:$M,CP$2&amp;" d. "&amp;$B47)))</f>
        <v/>
      </c>
      <c r="CQ47" s="90" t="str">
        <f aca="false">IF($B47=CQ$2,"-",IF(COUNTIF(CORRIDA!$M:$M,$B47&amp;" d. "&amp;CQ$2)+COUNTIF(CORRIDA!$M:$M,CQ$2&amp;" d. "&amp;$B47)=0,"",COUNTIF(CORRIDA!$M:$M,$B47&amp;" d. "&amp;CQ$2)+COUNTIF(CORRIDA!$M:$M,CQ$2&amp;" d. "&amp;$B47)))</f>
        <v/>
      </c>
      <c r="CR47" s="90" t="str">
        <f aca="false">IF($B47=CR$2,"-",IF(COUNTIF(CORRIDA!$M:$M,$B47&amp;" d. "&amp;CR$2)+COUNTIF(CORRIDA!$M:$M,CR$2&amp;" d. "&amp;$B47)=0,"",COUNTIF(CORRIDA!$M:$M,$B47&amp;" d. "&amp;CR$2)+COUNTIF(CORRIDA!$M:$M,CR$2&amp;" d. "&amp;$B47)))</f>
        <v/>
      </c>
      <c r="CS47" s="90" t="str">
        <f aca="false">IF($B47=CS$2,"-",IF(COUNTIF(CORRIDA!$M:$M,$B47&amp;" d. "&amp;CS$2)+COUNTIF(CORRIDA!$M:$M,CS$2&amp;" d. "&amp;$B47)=0,"",COUNTIF(CORRIDA!$M:$M,$B47&amp;" d. "&amp;CS$2)+COUNTIF(CORRIDA!$M:$M,CS$2&amp;" d. "&amp;$B47)))</f>
        <v/>
      </c>
      <c r="CT47" s="90" t="str">
        <f aca="false">IF($B47=CT$2,"-",IF(COUNTIF(CORRIDA!$M:$M,$B47&amp;" d. "&amp;CT$2)+COUNTIF(CORRIDA!$M:$M,CT$2&amp;" d. "&amp;$B47)=0,"",COUNTIF(CORRIDA!$M:$M,$B47&amp;" d. "&amp;CT$2)+COUNTIF(CORRIDA!$M:$M,CT$2&amp;" d. "&amp;$B47)))</f>
        <v/>
      </c>
      <c r="CU47" s="90" t="str">
        <f aca="false">IF($B47=CU$2,"-",IF(COUNTIF(CORRIDA!$M:$M,$B47&amp;" d. "&amp;CU$2)+COUNTIF(CORRIDA!$M:$M,CU$2&amp;" d. "&amp;$B47)=0,"",COUNTIF(CORRIDA!$M:$M,$B47&amp;" d. "&amp;CU$2)+COUNTIF(CORRIDA!$M:$M,CU$2&amp;" d. "&amp;$B47)))</f>
        <v/>
      </c>
      <c r="CV47" s="90" t="str">
        <f aca="false">IF($B47=CV$2,"-",IF(COUNTIF(CORRIDA!$M:$M,$B47&amp;" d. "&amp;CV$2)+COUNTIF(CORRIDA!$M:$M,CV$2&amp;" d. "&amp;$B47)=0,"",COUNTIF(CORRIDA!$M:$M,$B47&amp;" d. "&amp;CV$2)+COUNTIF(CORRIDA!$M:$M,CV$2&amp;" d. "&amp;$B47)))</f>
        <v/>
      </c>
      <c r="CW47" s="90" t="str">
        <f aca="false">IF($B47=CW$2,"-",IF(COUNTIF(CORRIDA!$M:$M,$B47&amp;" d. "&amp;CW$2)+COUNTIF(CORRIDA!$M:$M,CW$2&amp;" d. "&amp;$B47)=0,"",COUNTIF(CORRIDA!$M:$M,$B47&amp;" d. "&amp;CW$2)+COUNTIF(CORRIDA!$M:$M,CW$2&amp;" d. "&amp;$B47)))</f>
        <v/>
      </c>
      <c r="CX47" s="90" t="str">
        <f aca="false">IF($B47=CX$2,"-",IF(COUNTIF(CORRIDA!$M:$M,$B47&amp;" d. "&amp;CX$2)+COUNTIF(CORRIDA!$M:$M,CX$2&amp;" d. "&amp;$B47)=0,"",COUNTIF(CORRIDA!$M:$M,$B47&amp;" d. "&amp;CX$2)+COUNTIF(CORRIDA!$M:$M,CX$2&amp;" d. "&amp;$B47)))</f>
        <v>-</v>
      </c>
      <c r="CY47" s="90" t="str">
        <f aca="false">IF($B47=CY$2,"-",IF(COUNTIF(CORRIDA!$M:$M,$B47&amp;" d. "&amp;CY$2)+COUNTIF(CORRIDA!$M:$M,CY$2&amp;" d. "&amp;$B47)=0,"",COUNTIF(CORRIDA!$M:$M,$B47&amp;" d. "&amp;CY$2)+COUNTIF(CORRIDA!$M:$M,CY$2&amp;" d. "&amp;$B47)))</f>
        <v/>
      </c>
      <c r="CZ47" s="90" t="str">
        <f aca="false">IF($B47=CZ$2,"-",IF(COUNTIF(CORRIDA!$M:$M,$B47&amp;" d. "&amp;CZ$2)+COUNTIF(CORRIDA!$M:$M,CZ$2&amp;" d. "&amp;$B47)=0,"",COUNTIF(CORRIDA!$M:$M,$B47&amp;" d. "&amp;CZ$2)+COUNTIF(CORRIDA!$M:$M,CZ$2&amp;" d. "&amp;$B47)))</f>
        <v/>
      </c>
      <c r="DA47" s="90" t="str">
        <f aca="false">IF($B47=DA$2,"-",IF(COUNTIF(CORRIDA!$M:$M,$B47&amp;" d. "&amp;DA$2)+COUNTIF(CORRIDA!$M:$M,DA$2&amp;" d. "&amp;$B47)=0,"",COUNTIF(CORRIDA!$M:$M,$B47&amp;" d. "&amp;DA$2)+COUNTIF(CORRIDA!$M:$M,DA$2&amp;" d. "&amp;$B47)))</f>
        <v/>
      </c>
      <c r="DB47" s="90" t="str">
        <f aca="false">IF($B47=DB$2,"-",IF(COUNTIF(CORRIDA!$M:$M,$B47&amp;" d. "&amp;DB$2)+COUNTIF(CORRIDA!$M:$M,DB$2&amp;" d. "&amp;$B47)=0,"",COUNTIF(CORRIDA!$M:$M,$B47&amp;" d. "&amp;DB$2)+COUNTIF(CORRIDA!$M:$M,DB$2&amp;" d. "&amp;$B47)))</f>
        <v/>
      </c>
      <c r="DC47" s="90" t="str">
        <f aca="false">IF($B47=DC$2,"-",IF(COUNTIF(CORRIDA!$M:$M,$B47&amp;" d. "&amp;DC$2)+COUNTIF(CORRIDA!$M:$M,DC$2&amp;" d. "&amp;$B47)=0,"",COUNTIF(CORRIDA!$M:$M,$B47&amp;" d. "&amp;DC$2)+COUNTIF(CORRIDA!$M:$M,DC$2&amp;" d. "&amp;$B47)))</f>
        <v/>
      </c>
      <c r="DD47" s="89" t="n">
        <f aca="false">SUM(BF47:DC47)</f>
        <v>0</v>
      </c>
      <c r="DE47" s="91" t="n">
        <f aca="false">COUNTIF(BF47:DC47,"&gt;0")</f>
        <v>0</v>
      </c>
      <c r="DF47" s="92" t="n">
        <f aca="false">IF(COUNTIF(BF47:DC47,"&gt;0")&lt;10,0,QUOTIENT(COUNTIF(BF47:DC47,"&gt;0"),5)*50)</f>
        <v>0</v>
      </c>
      <c r="DG47" s="93"/>
      <c r="DH47" s="87" t="str">
        <f aca="false">BE47</f>
        <v>Andre Bruni</v>
      </c>
      <c r="DI47" s="90" t="n">
        <f aca="false">IF($B47=DI$2,0,IF(COUNTIF(CORRIDA!$M:$M,$B47&amp;" d. "&amp;DI$2)+COUNTIF(CORRIDA!$M:$M,DI$2&amp;" d. "&amp;$B47)=0,0,COUNTIF(CORRIDA!$M:$M,$B47&amp;" d. "&amp;DI$2)+COUNTIF(CORRIDA!$M:$M,DI$2&amp;" d. "&amp;$B47)))</f>
        <v>0</v>
      </c>
      <c r="DJ47" s="90" t="n">
        <f aca="false">IF($B47=DJ$2,0,IF(COUNTIF(CORRIDA!$M:$M,$B47&amp;" d. "&amp;DJ$2)+COUNTIF(CORRIDA!$M:$M,DJ$2&amp;" d. "&amp;$B47)=0,0,COUNTIF(CORRIDA!$M:$M,$B47&amp;" d. "&amp;DJ$2)+COUNTIF(CORRIDA!$M:$M,DJ$2&amp;" d. "&amp;$B47)))</f>
        <v>0</v>
      </c>
      <c r="DK47" s="90" t="n">
        <f aca="false">IF($B47=DK$2,0,IF(COUNTIF(CORRIDA!$M:$M,$B47&amp;" d. "&amp;DK$2)+COUNTIF(CORRIDA!$M:$M,DK$2&amp;" d. "&amp;$B47)=0,0,COUNTIF(CORRIDA!$M:$M,$B47&amp;" d. "&amp;DK$2)+COUNTIF(CORRIDA!$M:$M,DK$2&amp;" d. "&amp;$B47)))</f>
        <v>0</v>
      </c>
      <c r="DL47" s="90" t="n">
        <f aca="false">IF($B47=DL$2,0,IF(COUNTIF(CORRIDA!$M:$M,$B47&amp;" d. "&amp;DL$2)+COUNTIF(CORRIDA!$M:$M,DL$2&amp;" d. "&amp;$B47)=0,0,COUNTIF(CORRIDA!$M:$M,$B47&amp;" d. "&amp;DL$2)+COUNTIF(CORRIDA!$M:$M,DL$2&amp;" d. "&amp;$B47)))</f>
        <v>0</v>
      </c>
      <c r="DM47" s="90" t="n">
        <f aca="false">IF($B47=DM$2,0,IF(COUNTIF(CORRIDA!$M:$M,$B47&amp;" d. "&amp;DM$2)+COUNTIF(CORRIDA!$M:$M,DM$2&amp;" d. "&amp;$B47)=0,0,COUNTIF(CORRIDA!$M:$M,$B47&amp;" d. "&amp;DM$2)+COUNTIF(CORRIDA!$M:$M,DM$2&amp;" d. "&amp;$B47)))</f>
        <v>0</v>
      </c>
      <c r="DN47" s="90" t="n">
        <f aca="false">IF($B47=DN$2,0,IF(COUNTIF(CORRIDA!$M:$M,$B47&amp;" d. "&amp;DN$2)+COUNTIF(CORRIDA!$M:$M,DN$2&amp;" d. "&amp;$B47)=0,0,COUNTIF(CORRIDA!$M:$M,$B47&amp;" d. "&amp;DN$2)+COUNTIF(CORRIDA!$M:$M,DN$2&amp;" d. "&amp;$B47)))</f>
        <v>0</v>
      </c>
      <c r="DO47" s="90" t="n">
        <f aca="false">IF($B47=DO$2,0,IF(COUNTIF(CORRIDA!$M:$M,$B47&amp;" d. "&amp;DO$2)+COUNTIF(CORRIDA!$M:$M,DO$2&amp;" d. "&amp;$B47)=0,0,COUNTIF(CORRIDA!$M:$M,$B47&amp;" d. "&amp;DO$2)+COUNTIF(CORRIDA!$M:$M,DO$2&amp;" d. "&amp;$B47)))</f>
        <v>0</v>
      </c>
      <c r="DP47" s="90" t="n">
        <f aca="false">IF($B47=DP$2,0,IF(COUNTIF(CORRIDA!$M:$M,$B47&amp;" d. "&amp;DP$2)+COUNTIF(CORRIDA!$M:$M,DP$2&amp;" d. "&amp;$B47)=0,0,COUNTIF(CORRIDA!$M:$M,$B47&amp;" d. "&amp;DP$2)+COUNTIF(CORRIDA!$M:$M,DP$2&amp;" d. "&amp;$B47)))</f>
        <v>0</v>
      </c>
      <c r="DQ47" s="90" t="n">
        <f aca="false">IF($B47=DQ$2,0,IF(COUNTIF(CORRIDA!$M:$M,$B47&amp;" d. "&amp;DQ$2)+COUNTIF(CORRIDA!$M:$M,DQ$2&amp;" d. "&amp;$B47)=0,0,COUNTIF(CORRIDA!$M:$M,$B47&amp;" d. "&amp;DQ$2)+COUNTIF(CORRIDA!$M:$M,DQ$2&amp;" d. "&amp;$B47)))</f>
        <v>0</v>
      </c>
      <c r="DR47" s="90" t="n">
        <f aca="false">IF($B47=DR$2,0,IF(COUNTIF(CORRIDA!$M:$M,$B47&amp;" d. "&amp;DR$2)+COUNTIF(CORRIDA!$M:$M,DR$2&amp;" d. "&amp;$B47)=0,0,COUNTIF(CORRIDA!$M:$M,$B47&amp;" d. "&amp;DR$2)+COUNTIF(CORRIDA!$M:$M,DR$2&amp;" d. "&amp;$B47)))</f>
        <v>0</v>
      </c>
      <c r="DS47" s="90" t="n">
        <f aca="false">IF($B47=DS$2,0,IF(COUNTIF(CORRIDA!$M:$M,$B47&amp;" d. "&amp;DS$2)+COUNTIF(CORRIDA!$M:$M,DS$2&amp;" d. "&amp;$B47)=0,0,COUNTIF(CORRIDA!$M:$M,$B47&amp;" d. "&amp;DS$2)+COUNTIF(CORRIDA!$M:$M,DS$2&amp;" d. "&amp;$B47)))</f>
        <v>0</v>
      </c>
      <c r="DT47" s="90" t="n">
        <f aca="false">IF($B47=DT$2,0,IF(COUNTIF(CORRIDA!$M:$M,$B47&amp;" d. "&amp;DT$2)+COUNTIF(CORRIDA!$M:$M,DT$2&amp;" d. "&amp;$B47)=0,0,COUNTIF(CORRIDA!$M:$M,$B47&amp;" d. "&amp;DT$2)+COUNTIF(CORRIDA!$M:$M,DT$2&amp;" d. "&amp;$B47)))</f>
        <v>0</v>
      </c>
      <c r="DU47" s="90" t="n">
        <f aca="false">IF($B47=DU$2,0,IF(COUNTIF(CORRIDA!$M:$M,$B47&amp;" d. "&amp;DU$2)+COUNTIF(CORRIDA!$M:$M,DU$2&amp;" d. "&amp;$B47)=0,0,COUNTIF(CORRIDA!$M:$M,$B47&amp;" d. "&amp;DU$2)+COUNTIF(CORRIDA!$M:$M,DU$2&amp;" d. "&amp;$B47)))</f>
        <v>0</v>
      </c>
      <c r="DV47" s="90" t="n">
        <f aca="false">IF($B47=DV$2,0,IF(COUNTIF(CORRIDA!$M:$M,$B47&amp;" d. "&amp;DV$2)+COUNTIF(CORRIDA!$M:$M,DV$2&amp;" d. "&amp;$B47)=0,0,COUNTIF(CORRIDA!$M:$M,$B47&amp;" d. "&amp;DV$2)+COUNTIF(CORRIDA!$M:$M,DV$2&amp;" d. "&amp;$B47)))</f>
        <v>0</v>
      </c>
      <c r="DW47" s="90" t="n">
        <f aca="false">IF($B47=DW$2,0,IF(COUNTIF(CORRIDA!$M:$M,$B47&amp;" d. "&amp;DW$2)+COUNTIF(CORRIDA!$M:$M,DW$2&amp;" d. "&amp;$B47)=0,0,COUNTIF(CORRIDA!$M:$M,$B47&amp;" d. "&amp;DW$2)+COUNTIF(CORRIDA!$M:$M,DW$2&amp;" d. "&amp;$B47)))</f>
        <v>0</v>
      </c>
      <c r="DX47" s="90" t="n">
        <f aca="false">IF($B47=DX$2,0,IF(COUNTIF(CORRIDA!$M:$M,$B47&amp;" d. "&amp;DX$2)+COUNTIF(CORRIDA!$M:$M,DX$2&amp;" d. "&amp;$B47)=0,0,COUNTIF(CORRIDA!$M:$M,$B47&amp;" d. "&amp;DX$2)+COUNTIF(CORRIDA!$M:$M,DX$2&amp;" d. "&amp;$B47)))</f>
        <v>0</v>
      </c>
      <c r="DY47" s="90" t="n">
        <f aca="false">IF($B47=DY$2,0,IF(COUNTIF(CORRIDA!$M:$M,$B47&amp;" d. "&amp;DY$2)+COUNTIF(CORRIDA!$M:$M,DY$2&amp;" d. "&amp;$B47)=0,0,COUNTIF(CORRIDA!$M:$M,$B47&amp;" d. "&amp;DY$2)+COUNTIF(CORRIDA!$M:$M,DY$2&amp;" d. "&amp;$B47)))</f>
        <v>0</v>
      </c>
      <c r="DZ47" s="90" t="n">
        <f aca="false">IF($B47=DZ$2,0,IF(COUNTIF(CORRIDA!$M:$M,$B47&amp;" d. "&amp;DZ$2)+COUNTIF(CORRIDA!$M:$M,DZ$2&amp;" d. "&amp;$B47)=0,0,COUNTIF(CORRIDA!$M:$M,$B47&amp;" d. "&amp;DZ$2)+COUNTIF(CORRIDA!$M:$M,DZ$2&amp;" d. "&amp;$B47)))</f>
        <v>0</v>
      </c>
      <c r="EA47" s="90" t="n">
        <f aca="false">IF($B47=EA$2,0,IF(COUNTIF(CORRIDA!$M:$M,$B47&amp;" d. "&amp;EA$2)+COUNTIF(CORRIDA!$M:$M,EA$2&amp;" d. "&amp;$B47)=0,0,COUNTIF(CORRIDA!$M:$M,$B47&amp;" d. "&amp;EA$2)+COUNTIF(CORRIDA!$M:$M,EA$2&amp;" d. "&amp;$B47)))</f>
        <v>0</v>
      </c>
      <c r="EB47" s="90" t="n">
        <f aca="false">IF($B47=EB$2,0,IF(COUNTIF(CORRIDA!$M:$M,$B47&amp;" d. "&amp;EB$2)+COUNTIF(CORRIDA!$M:$M,EB$2&amp;" d. "&amp;$B47)=0,0,COUNTIF(CORRIDA!$M:$M,$B47&amp;" d. "&amp;EB$2)+COUNTIF(CORRIDA!$M:$M,EB$2&amp;" d. "&amp;$B47)))</f>
        <v>0</v>
      </c>
      <c r="EC47" s="90" t="n">
        <f aca="false">IF($B47=EC$2,0,IF(COUNTIF(CORRIDA!$M:$M,$B47&amp;" d. "&amp;EC$2)+COUNTIF(CORRIDA!$M:$M,EC$2&amp;" d. "&amp;$B47)=0,0,COUNTIF(CORRIDA!$M:$M,$B47&amp;" d. "&amp;EC$2)+COUNTIF(CORRIDA!$M:$M,EC$2&amp;" d. "&amp;$B47)))</f>
        <v>0</v>
      </c>
      <c r="ED47" s="90" t="n">
        <f aca="false">IF($B47=ED$2,0,IF(COUNTIF(CORRIDA!$M:$M,$B47&amp;" d. "&amp;ED$2)+COUNTIF(CORRIDA!$M:$M,ED$2&amp;" d. "&amp;$B47)=0,0,COUNTIF(CORRIDA!$M:$M,$B47&amp;" d. "&amp;ED$2)+COUNTIF(CORRIDA!$M:$M,ED$2&amp;" d. "&amp;$B47)))</f>
        <v>0</v>
      </c>
      <c r="EE47" s="90" t="n">
        <f aca="false">IF($B47=EE$2,0,IF(COUNTIF(CORRIDA!$M:$M,$B47&amp;" d. "&amp;EE$2)+COUNTIF(CORRIDA!$M:$M,EE$2&amp;" d. "&amp;$B47)=0,0,COUNTIF(CORRIDA!$M:$M,$B47&amp;" d. "&amp;EE$2)+COUNTIF(CORRIDA!$M:$M,EE$2&amp;" d. "&amp;$B47)))</f>
        <v>0</v>
      </c>
      <c r="EF47" s="90" t="n">
        <f aca="false">IF($B47=EF$2,0,IF(COUNTIF(CORRIDA!$M:$M,$B47&amp;" d. "&amp;EF$2)+COUNTIF(CORRIDA!$M:$M,EF$2&amp;" d. "&amp;$B47)=0,0,COUNTIF(CORRIDA!$M:$M,$B47&amp;" d. "&amp;EF$2)+COUNTIF(CORRIDA!$M:$M,EF$2&amp;" d. "&amp;$B47)))</f>
        <v>0</v>
      </c>
      <c r="EG47" s="90" t="n">
        <f aca="false">IF($B47=EG$2,0,IF(COUNTIF(CORRIDA!$M:$M,$B47&amp;" d. "&amp;EG$2)+COUNTIF(CORRIDA!$M:$M,EG$2&amp;" d. "&amp;$B47)=0,0,COUNTIF(CORRIDA!$M:$M,$B47&amp;" d. "&amp;EG$2)+COUNTIF(CORRIDA!$M:$M,EG$2&amp;" d. "&amp;$B47)))</f>
        <v>0</v>
      </c>
      <c r="EH47" s="90" t="n">
        <f aca="false">IF($B47=EH$2,0,IF(COUNTIF(CORRIDA!$M:$M,$B47&amp;" d. "&amp;EH$2)+COUNTIF(CORRIDA!$M:$M,EH$2&amp;" d. "&amp;$B47)=0,0,COUNTIF(CORRIDA!$M:$M,$B47&amp;" d. "&amp;EH$2)+COUNTIF(CORRIDA!$M:$M,EH$2&amp;" d. "&amp;$B47)))</f>
        <v>0</v>
      </c>
      <c r="EI47" s="90" t="n">
        <f aca="false">IF($B47=EI$2,0,IF(COUNTIF(CORRIDA!$M:$M,$B47&amp;" d. "&amp;EI$2)+COUNTIF(CORRIDA!$M:$M,EI$2&amp;" d. "&amp;$B47)=0,0,COUNTIF(CORRIDA!$M:$M,$B47&amp;" d. "&amp;EI$2)+COUNTIF(CORRIDA!$M:$M,EI$2&amp;" d. "&amp;$B47)))</f>
        <v>0</v>
      </c>
      <c r="EJ47" s="90" t="n">
        <f aca="false">IF($B47=EJ$2,0,IF(COUNTIF(CORRIDA!$M:$M,$B47&amp;" d. "&amp;EJ$2)+COUNTIF(CORRIDA!$M:$M,EJ$2&amp;" d. "&amp;$B47)=0,0,COUNTIF(CORRIDA!$M:$M,$B47&amp;" d. "&amp;EJ$2)+COUNTIF(CORRIDA!$M:$M,EJ$2&amp;" d. "&amp;$B47)))</f>
        <v>0</v>
      </c>
      <c r="EK47" s="90" t="n">
        <f aca="false">IF($B47=EK$2,0,IF(COUNTIF(CORRIDA!$M:$M,$B47&amp;" d. "&amp;EK$2)+COUNTIF(CORRIDA!$M:$M,EK$2&amp;" d. "&amp;$B47)=0,0,COUNTIF(CORRIDA!$M:$M,$B47&amp;" d. "&amp;EK$2)+COUNTIF(CORRIDA!$M:$M,EK$2&amp;" d. "&amp;$B47)))</f>
        <v>0</v>
      </c>
      <c r="EL47" s="90" t="n">
        <f aca="false">IF($B47=EL$2,0,IF(COUNTIF(CORRIDA!$M:$M,$B47&amp;" d. "&amp;EL$2)+COUNTIF(CORRIDA!$M:$M,EL$2&amp;" d. "&amp;$B47)=0,0,COUNTIF(CORRIDA!$M:$M,$B47&amp;" d. "&amp;EL$2)+COUNTIF(CORRIDA!$M:$M,EL$2&amp;" d. "&amp;$B47)))</f>
        <v>0</v>
      </c>
      <c r="EM47" s="90" t="n">
        <f aca="false">IF($B47=EM$2,0,IF(COUNTIF(CORRIDA!$M:$M,$B47&amp;" d. "&amp;EM$2)+COUNTIF(CORRIDA!$M:$M,EM$2&amp;" d. "&amp;$B47)=0,0,COUNTIF(CORRIDA!$M:$M,$B47&amp;" d. "&amp;EM$2)+COUNTIF(CORRIDA!$M:$M,EM$2&amp;" d. "&amp;$B47)))</f>
        <v>0</v>
      </c>
      <c r="EN47" s="90" t="n">
        <f aca="false">IF($B47=EN$2,0,IF(COUNTIF(CORRIDA!$M:$M,$B47&amp;" d. "&amp;EN$2)+COUNTIF(CORRIDA!$M:$M,EN$2&amp;" d. "&amp;$B47)=0,0,COUNTIF(CORRIDA!$M:$M,$B47&amp;" d. "&amp;EN$2)+COUNTIF(CORRIDA!$M:$M,EN$2&amp;" d. "&amp;$B47)))</f>
        <v>0</v>
      </c>
      <c r="EO47" s="90" t="n">
        <f aca="false">IF($B47=EO$2,0,IF(COUNTIF(CORRIDA!$M:$M,$B47&amp;" d. "&amp;EO$2)+COUNTIF(CORRIDA!$M:$M,EO$2&amp;" d. "&amp;$B47)=0,0,COUNTIF(CORRIDA!$M:$M,$B47&amp;" d. "&amp;EO$2)+COUNTIF(CORRIDA!$M:$M,EO$2&amp;" d. "&amp;$B47)))</f>
        <v>0</v>
      </c>
      <c r="EP47" s="90" t="n">
        <f aca="false">IF($B47=EP$2,0,IF(COUNTIF(CORRIDA!$M:$M,$B47&amp;" d. "&amp;EP$2)+COUNTIF(CORRIDA!$M:$M,EP$2&amp;" d. "&amp;$B47)=0,0,COUNTIF(CORRIDA!$M:$M,$B47&amp;" d. "&amp;EP$2)+COUNTIF(CORRIDA!$M:$M,EP$2&amp;" d. "&amp;$B47)))</f>
        <v>0</v>
      </c>
      <c r="EQ47" s="90" t="n">
        <f aca="false">IF($B47=EQ$2,0,IF(COUNTIF(CORRIDA!$M:$M,$B47&amp;" d. "&amp;EQ$2)+COUNTIF(CORRIDA!$M:$M,EQ$2&amp;" d. "&amp;$B47)=0,0,COUNTIF(CORRIDA!$M:$M,$B47&amp;" d. "&amp;EQ$2)+COUNTIF(CORRIDA!$M:$M,EQ$2&amp;" d. "&amp;$B47)))</f>
        <v>0</v>
      </c>
      <c r="ER47" s="90" t="n">
        <f aca="false">IF($B47=ER$2,0,IF(COUNTIF(CORRIDA!$M:$M,$B47&amp;" d. "&amp;ER$2)+COUNTIF(CORRIDA!$M:$M,ER$2&amp;" d. "&amp;$B47)=0,0,COUNTIF(CORRIDA!$M:$M,$B47&amp;" d. "&amp;ER$2)+COUNTIF(CORRIDA!$M:$M,ER$2&amp;" d. "&amp;$B47)))</f>
        <v>0</v>
      </c>
      <c r="ES47" s="90" t="n">
        <f aca="false">IF($B47=ES$2,0,IF(COUNTIF(CORRIDA!$M:$M,$B47&amp;" d. "&amp;ES$2)+COUNTIF(CORRIDA!$M:$M,ES$2&amp;" d. "&amp;$B47)=0,0,COUNTIF(CORRIDA!$M:$M,$B47&amp;" d. "&amp;ES$2)+COUNTIF(CORRIDA!$M:$M,ES$2&amp;" d. "&amp;$B47)))</f>
        <v>0</v>
      </c>
      <c r="ET47" s="90" t="n">
        <f aca="false">IF($B47=ET$2,0,IF(COUNTIF(CORRIDA!$M:$M,$B47&amp;" d. "&amp;ET$2)+COUNTIF(CORRIDA!$M:$M,ET$2&amp;" d. "&amp;$B47)=0,0,COUNTIF(CORRIDA!$M:$M,$B47&amp;" d. "&amp;ET$2)+COUNTIF(CORRIDA!$M:$M,ET$2&amp;" d. "&amp;$B47)))</f>
        <v>0</v>
      </c>
      <c r="EU47" s="90" t="n">
        <f aca="false">IF($B47=EU$2,0,IF(COUNTIF(CORRIDA!$M:$M,$B47&amp;" d. "&amp;EU$2)+COUNTIF(CORRIDA!$M:$M,EU$2&amp;" d. "&amp;$B47)=0,0,COUNTIF(CORRIDA!$M:$M,$B47&amp;" d. "&amp;EU$2)+COUNTIF(CORRIDA!$M:$M,EU$2&amp;" d. "&amp;$B47)))</f>
        <v>0</v>
      </c>
      <c r="EV47" s="90" t="n">
        <f aca="false">IF($B47=EV$2,0,IF(COUNTIF(CORRIDA!$M:$M,$B47&amp;" d. "&amp;EV$2)+COUNTIF(CORRIDA!$M:$M,EV$2&amp;" d. "&amp;$B47)=0,0,COUNTIF(CORRIDA!$M:$M,$B47&amp;" d. "&amp;EV$2)+COUNTIF(CORRIDA!$M:$M,EV$2&amp;" d. "&amp;$B47)))</f>
        <v>0</v>
      </c>
      <c r="EW47" s="90" t="n">
        <f aca="false">IF($B47=EW$2,0,IF(COUNTIF(CORRIDA!$M:$M,$B47&amp;" d. "&amp;EW$2)+COUNTIF(CORRIDA!$M:$M,EW$2&amp;" d. "&amp;$B47)=0,0,COUNTIF(CORRIDA!$M:$M,$B47&amp;" d. "&amp;EW$2)+COUNTIF(CORRIDA!$M:$M,EW$2&amp;" d. "&amp;$B47)))</f>
        <v>0</v>
      </c>
      <c r="EX47" s="90" t="n">
        <f aca="false">IF($B47=EX$2,0,IF(COUNTIF(CORRIDA!$M:$M,$B47&amp;" d. "&amp;EX$2)+COUNTIF(CORRIDA!$M:$M,EX$2&amp;" d. "&amp;$B47)=0,0,COUNTIF(CORRIDA!$M:$M,$B47&amp;" d. "&amp;EX$2)+COUNTIF(CORRIDA!$M:$M,EX$2&amp;" d. "&amp;$B47)))</f>
        <v>0</v>
      </c>
      <c r="EY47" s="90" t="n">
        <f aca="false">IF($B47=EY$2,0,IF(COUNTIF(CORRIDA!$M:$M,$B47&amp;" d. "&amp;EY$2)+COUNTIF(CORRIDA!$M:$M,EY$2&amp;" d. "&amp;$B47)=0,0,COUNTIF(CORRIDA!$M:$M,$B47&amp;" d. "&amp;EY$2)+COUNTIF(CORRIDA!$M:$M,EY$2&amp;" d. "&amp;$B47)))</f>
        <v>0</v>
      </c>
      <c r="EZ47" s="90" t="n">
        <f aca="false">IF($B47=EZ$2,0,IF(COUNTIF(CORRIDA!$M:$M,$B47&amp;" d. "&amp;EZ$2)+COUNTIF(CORRIDA!$M:$M,EZ$2&amp;" d. "&amp;$B47)=0,0,COUNTIF(CORRIDA!$M:$M,$B47&amp;" d. "&amp;EZ$2)+COUNTIF(CORRIDA!$M:$M,EZ$2&amp;" d. "&amp;$B47)))</f>
        <v>0</v>
      </c>
      <c r="FA47" s="90" t="n">
        <f aca="false">IF($B47=FA$2,0,IF(COUNTIF(CORRIDA!$M:$M,$B47&amp;" d. "&amp;FA$2)+COUNTIF(CORRIDA!$M:$M,FA$2&amp;" d. "&amp;$B47)=0,0,COUNTIF(CORRIDA!$M:$M,$B47&amp;" d. "&amp;FA$2)+COUNTIF(CORRIDA!$M:$M,FA$2&amp;" d. "&amp;$B47)))</f>
        <v>0</v>
      </c>
      <c r="FB47" s="90" t="n">
        <f aca="false">IF($B47=FB$2,0,IF(COUNTIF(CORRIDA!$M:$M,$B47&amp;" d. "&amp;FB$2)+COUNTIF(CORRIDA!$M:$M,FB$2&amp;" d. "&amp;$B47)=0,0,COUNTIF(CORRIDA!$M:$M,$B47&amp;" d. "&amp;FB$2)+COUNTIF(CORRIDA!$M:$M,FB$2&amp;" d. "&amp;$B47)))</f>
        <v>0</v>
      </c>
      <c r="FC47" s="90" t="n">
        <f aca="false">IF($B47=FC$2,0,IF(COUNTIF(CORRIDA!$M:$M,$B47&amp;" d. "&amp;FC$2)+COUNTIF(CORRIDA!$M:$M,FC$2&amp;" d. "&amp;$B47)=0,0,COUNTIF(CORRIDA!$M:$M,$B47&amp;" d. "&amp;FC$2)+COUNTIF(CORRIDA!$M:$M,FC$2&amp;" d. "&amp;$B47)))</f>
        <v>0</v>
      </c>
      <c r="FD47" s="90" t="n">
        <f aca="false">IF($B47=FD$2,0,IF(COUNTIF(CORRIDA!$M:$M,$B47&amp;" d. "&amp;FD$2)+COUNTIF(CORRIDA!$M:$M,FD$2&amp;" d. "&amp;$B47)=0,0,COUNTIF(CORRIDA!$M:$M,$B47&amp;" d. "&amp;FD$2)+COUNTIF(CORRIDA!$M:$M,FD$2&amp;" d. "&amp;$B47)))</f>
        <v>0</v>
      </c>
      <c r="FE47" s="90" t="n">
        <f aca="false">IF($B47=FE$2,0,IF(COUNTIF(CORRIDA!$M:$M,$B47&amp;" d. "&amp;FE$2)+COUNTIF(CORRIDA!$M:$M,FE$2&amp;" d. "&amp;$B47)=0,0,COUNTIF(CORRIDA!$M:$M,$B47&amp;" d. "&amp;FE$2)+COUNTIF(CORRIDA!$M:$M,FE$2&amp;" d. "&amp;$B47)))</f>
        <v>0</v>
      </c>
      <c r="FF47" s="90" t="n">
        <f aca="false">IF($B47=FF$2,0,IF(COUNTIF(CORRIDA!$M:$M,$B47&amp;" d. "&amp;FF$2)+COUNTIF(CORRIDA!$M:$M,FF$2&amp;" d. "&amp;$B47)=0,0,COUNTIF(CORRIDA!$M:$M,$B47&amp;" d. "&amp;FF$2)+COUNTIF(CORRIDA!$M:$M,FF$2&amp;" d. "&amp;$B47)))</f>
        <v>0</v>
      </c>
      <c r="FG47" s="89" t="n">
        <f aca="false">SUM(DI47:EW47)</f>
        <v>0</v>
      </c>
      <c r="FH47" s="94"/>
      <c r="FI47" s="87" t="str">
        <f aca="false">BE47</f>
        <v>Andre Bruni</v>
      </c>
      <c r="FJ47" s="95" t="n">
        <f aca="false">COUNTIF(BF47:DC47,"&gt;0")</f>
        <v>0</v>
      </c>
      <c r="FK47" s="95" t="e">
        <f aca="false">AVERAGE(BF47:DC47)</f>
        <v>#DIV/0!</v>
      </c>
      <c r="FL47" s="95" t="e">
        <f aca="false">_xlfn.STDEV.P(BF47:DC47)</f>
        <v>#DIV/0!</v>
      </c>
    </row>
    <row r="48" customFormat="false" ht="12.75" hidden="false" customHeight="false" outlineLevel="0" collapsed="false">
      <c r="B48" s="87" t="str">
        <f aca="false">INTRO!B48</f>
        <v>Fabio</v>
      </c>
      <c r="C48" s="96" t="str">
        <f aca="false">IF($B48=C$2,"-",IF(COUNTIF(CORRIDA!$M:$M,$B48&amp;" d. "&amp;C$2)=0,"",COUNTIF(CORRIDA!$M:$M,$B48&amp;" d. "&amp;C$2)))</f>
        <v/>
      </c>
      <c r="D48" s="96" t="str">
        <f aca="false">IF($B48=D$2,"-",IF(COUNTIF(CORRIDA!$M:$M,$B48&amp;" d. "&amp;D$2)=0,"",COUNTIF(CORRIDA!$M:$M,$B48&amp;" d. "&amp;D$2)))</f>
        <v/>
      </c>
      <c r="E48" s="96" t="str">
        <f aca="false">IF($B48=E$2,"-",IF(COUNTIF(CORRIDA!$M:$M,$B48&amp;" d. "&amp;E$2)=0,"",COUNTIF(CORRIDA!$M:$M,$B48&amp;" d. "&amp;E$2)))</f>
        <v/>
      </c>
      <c r="F48" s="96" t="n">
        <f aca="false">IF($B48=F$2,"-",IF(COUNTIF(CORRIDA!$M:$M,$B48&amp;" d. "&amp;F$2)=0,"",COUNTIF(CORRIDA!$M:$M,$B48&amp;" d. "&amp;F$2)))</f>
        <v>2</v>
      </c>
      <c r="G48" s="96" t="str">
        <f aca="false">IF($B48=G$2,"-",IF(COUNTIF(CORRIDA!$M:$M,$B48&amp;" d. "&amp;G$2)=0,"",COUNTIF(CORRIDA!$M:$M,$B48&amp;" d. "&amp;G$2)))</f>
        <v/>
      </c>
      <c r="H48" s="96" t="str">
        <f aca="false">IF($B48=H$2,"-",IF(COUNTIF(CORRIDA!$M:$M,$B48&amp;" d. "&amp;H$2)=0,"",COUNTIF(CORRIDA!$M:$M,$B48&amp;" d. "&amp;H$2)))</f>
        <v/>
      </c>
      <c r="I48" s="96" t="n">
        <f aca="false">IF($B48=I$2,"-",IF(COUNTIF(CORRIDA!$M:$M,$B48&amp;" d. "&amp;I$2)=0,"",COUNTIF(CORRIDA!$M:$M,$B48&amp;" d. "&amp;I$2)))</f>
        <v>2</v>
      </c>
      <c r="J48" s="96" t="str">
        <f aca="false">IF($B48=J$2,"-",IF(COUNTIF(CORRIDA!$M:$M,$B48&amp;" d. "&amp;J$2)=0,"",COUNTIF(CORRIDA!$M:$M,$B48&amp;" d. "&amp;J$2)))</f>
        <v/>
      </c>
      <c r="K48" s="96" t="str">
        <f aca="false">IF($B48=K$2,"-",IF(COUNTIF(CORRIDA!$M:$M,$B48&amp;" d. "&amp;K$2)=0,"",COUNTIF(CORRIDA!$M:$M,$B48&amp;" d. "&amp;K$2)))</f>
        <v/>
      </c>
      <c r="L48" s="96" t="str">
        <f aca="false">IF($B48=L$2,"-",IF(COUNTIF(CORRIDA!$M:$M,$B48&amp;" d. "&amp;L$2)=0,"",COUNTIF(CORRIDA!$M:$M,$B48&amp;" d. "&amp;L$2)))</f>
        <v/>
      </c>
      <c r="M48" s="96" t="str">
        <f aca="false">IF($B48=M$2,"-",IF(COUNTIF(CORRIDA!$M:$M,$B48&amp;" d. "&amp;M$2)=0,"",COUNTIF(CORRIDA!$M:$M,$B48&amp;" d. "&amp;M$2)))</f>
        <v/>
      </c>
      <c r="N48" s="96" t="n">
        <f aca="false">IF($B48=N$2,"-",IF(COUNTIF(CORRIDA!$M:$M,$B48&amp;" d. "&amp;N$2)=0,"",COUNTIF(CORRIDA!$M:$M,$B48&amp;" d. "&amp;N$2)))</f>
        <v>2</v>
      </c>
      <c r="O48" s="96" t="str">
        <f aca="false">IF($B48=O$2,"-",IF(COUNTIF(CORRIDA!$M:$M,$B48&amp;" d. "&amp;O$2)=0,"",COUNTIF(CORRIDA!$M:$M,$B48&amp;" d. "&amp;O$2)))</f>
        <v/>
      </c>
      <c r="P48" s="96" t="str">
        <f aca="false">IF($B48=P$2,"-",IF(COUNTIF(CORRIDA!$M:$M,$B48&amp;" d. "&amp;P$2)=0,"",COUNTIF(CORRIDA!$M:$M,$B48&amp;" d. "&amp;P$2)))</f>
        <v/>
      </c>
      <c r="Q48" s="96" t="str">
        <f aca="false">IF($B48=Q$2,"-",IF(COUNTIF(CORRIDA!$M:$M,$B48&amp;" d. "&amp;Q$2)=0,"",COUNTIF(CORRIDA!$M:$M,$B48&amp;" d. "&amp;Q$2)))</f>
        <v/>
      </c>
      <c r="R48" s="96" t="str">
        <f aca="false">IF($B48=R$2,"-",IF(COUNTIF(CORRIDA!$M:$M,$B48&amp;" d. "&amp;R$2)=0,"",COUNTIF(CORRIDA!$M:$M,$B48&amp;" d. "&amp;R$2)))</f>
        <v/>
      </c>
      <c r="S48" s="96" t="n">
        <f aca="false">IF($B48=S$2,"-",IF(COUNTIF(CORRIDA!$M:$M,$B48&amp;" d. "&amp;S$2)=0,"",COUNTIF(CORRIDA!$M:$M,$B48&amp;" d. "&amp;S$2)))</f>
        <v>1</v>
      </c>
      <c r="T48" s="96" t="str">
        <f aca="false">IF($B48=T$2,"-",IF(COUNTIF(CORRIDA!$M:$M,$B48&amp;" d. "&amp;T$2)=0,"",COUNTIF(CORRIDA!$M:$M,$B48&amp;" d. "&amp;T$2)))</f>
        <v/>
      </c>
      <c r="U48" s="96" t="str">
        <f aca="false">IF($B48=U$2,"-",IF(COUNTIF(CORRIDA!$M:$M,$B48&amp;" d. "&amp;U$2)=0,"",COUNTIF(CORRIDA!$M:$M,$B48&amp;" d. "&amp;U$2)))</f>
        <v/>
      </c>
      <c r="V48" s="96" t="str">
        <f aca="false">IF($B48=V$2,"-",IF(COUNTIF(CORRIDA!$M:$M,$B48&amp;" d. "&amp;V$2)=0,"",COUNTIF(CORRIDA!$M:$M,$B48&amp;" d. "&amp;V$2)))</f>
        <v/>
      </c>
      <c r="W48" s="96" t="str">
        <f aca="false">IF($B48=W$2,"-",IF(COUNTIF(CORRIDA!$M:$M,$B48&amp;" d. "&amp;W$2)=0,"",COUNTIF(CORRIDA!$M:$M,$B48&amp;" d. "&amp;W$2)))</f>
        <v/>
      </c>
      <c r="X48" s="96" t="str">
        <f aca="false">IF($B48=X$2,"-",IF(COUNTIF(CORRIDA!$M:$M,$B48&amp;" d. "&amp;X$2)=0,"",COUNTIF(CORRIDA!$M:$M,$B48&amp;" d. "&amp;X$2)))</f>
        <v/>
      </c>
      <c r="Y48" s="96" t="str">
        <f aca="false">IF($B48=Y$2,"-",IF(COUNTIF(CORRIDA!$M:$M,$B48&amp;" d. "&amp;Y$2)=0,"",COUNTIF(CORRIDA!$M:$M,$B48&amp;" d. "&amp;Y$2)))</f>
        <v/>
      </c>
      <c r="Z48" s="96" t="n">
        <f aca="false">IF($B48=Z$2,"-",IF(COUNTIF(CORRIDA!$M:$M,$B48&amp;" d. "&amp;Z$2)=0,"",COUNTIF(CORRIDA!$M:$M,$B48&amp;" d. "&amp;Z$2)))</f>
        <v>2</v>
      </c>
      <c r="AA48" s="96" t="n">
        <f aca="false">IF($B48=AA$2,"-",IF(COUNTIF(CORRIDA!$M:$M,$B48&amp;" d. "&amp;AA$2)=0,"",COUNTIF(CORRIDA!$M:$M,$B48&amp;" d. "&amp;AA$2)))</f>
        <v>1</v>
      </c>
      <c r="AB48" s="96" t="str">
        <f aca="false">IF($B48=AB$2,"-",IF(COUNTIF(CORRIDA!$M:$M,$B48&amp;" d. "&amp;AB$2)=0,"",COUNTIF(CORRIDA!$M:$M,$B48&amp;" d. "&amp;AB$2)))</f>
        <v/>
      </c>
      <c r="AC48" s="96" t="str">
        <f aca="false">IF($B48=AC$2,"-",IF(COUNTIF(CORRIDA!$M:$M,$B48&amp;" d. "&amp;AC$2)=0,"",COUNTIF(CORRIDA!$M:$M,$B48&amp;" d. "&amp;AC$2)))</f>
        <v/>
      </c>
      <c r="AD48" s="96" t="str">
        <f aca="false">IF($B48=AD$2,"-",IF(COUNTIF(CORRIDA!$M:$M,$B48&amp;" d. "&amp;AD$2)=0,"",COUNTIF(CORRIDA!$M:$M,$B48&amp;" d. "&amp;AD$2)))</f>
        <v/>
      </c>
      <c r="AE48" s="96" t="n">
        <f aca="false">IF($B48=AE$2,"-",IF(COUNTIF(CORRIDA!$M:$M,$B48&amp;" d. "&amp;AE$2)=0,"",COUNTIF(CORRIDA!$M:$M,$B48&amp;" d. "&amp;AE$2)))</f>
        <v>1</v>
      </c>
      <c r="AF48" s="96" t="str">
        <f aca="false">IF($B48=AF$2,"-",IF(COUNTIF(CORRIDA!$M:$M,$B48&amp;" d. "&amp;AF$2)=0,"",COUNTIF(CORRIDA!$M:$M,$B48&amp;" d. "&amp;AF$2)))</f>
        <v/>
      </c>
      <c r="AG48" s="96" t="str">
        <f aca="false">IF($B48=AG$2,"-",IF(COUNTIF(CORRIDA!$M:$M,$B48&amp;" d. "&amp;AG$2)=0,"",COUNTIF(CORRIDA!$M:$M,$B48&amp;" d. "&amp;AG$2)))</f>
        <v/>
      </c>
      <c r="AH48" s="96" t="n">
        <f aca="false">IF($B48=AH$2,"-",IF(COUNTIF(CORRIDA!$M:$M,$B48&amp;" d. "&amp;AH$2)=0,"",COUNTIF(CORRIDA!$M:$M,$B48&amp;" d. "&amp;AH$2)))</f>
        <v>1</v>
      </c>
      <c r="AI48" s="96" t="str">
        <f aca="false">IF($B48=AI$2,"-",IF(COUNTIF(CORRIDA!$M:$M,$B48&amp;" d. "&amp;AI$2)=0,"",COUNTIF(CORRIDA!$M:$M,$B48&amp;" d. "&amp;AI$2)))</f>
        <v/>
      </c>
      <c r="AJ48" s="96" t="str">
        <f aca="false">IF($B48=AJ$2,"-",IF(COUNTIF(CORRIDA!$M:$M,$B48&amp;" d. "&amp;AJ$2)=0,"",COUNTIF(CORRIDA!$M:$M,$B48&amp;" d. "&amp;AJ$2)))</f>
        <v/>
      </c>
      <c r="AK48" s="96" t="str">
        <f aca="false">IF($B48=AK$2,"-",IF(COUNTIF(CORRIDA!$M:$M,$B48&amp;" d. "&amp;AK$2)=0,"",COUNTIF(CORRIDA!$M:$M,$B48&amp;" d. "&amp;AK$2)))</f>
        <v/>
      </c>
      <c r="AL48" s="96" t="str">
        <f aca="false">IF($B48=AL$2,"-",IF(COUNTIF(CORRIDA!$M:$M,$B48&amp;" d. "&amp;AL$2)=0,"",COUNTIF(CORRIDA!$M:$M,$B48&amp;" d. "&amp;AL$2)))</f>
        <v/>
      </c>
      <c r="AM48" s="96" t="str">
        <f aca="false">IF($B48=AM$2,"-",IF(COUNTIF(CORRIDA!$M:$M,$B48&amp;" d. "&amp;AM$2)=0,"",COUNTIF(CORRIDA!$M:$M,$B48&amp;" d. "&amp;AM$2)))</f>
        <v/>
      </c>
      <c r="AN48" s="96" t="str">
        <f aca="false">IF($B48=AN$2,"-",IF(COUNTIF(CORRIDA!$M:$M,$B48&amp;" d. "&amp;AN$2)=0,"",COUNTIF(CORRIDA!$M:$M,$B48&amp;" d. "&amp;AN$2)))</f>
        <v/>
      </c>
      <c r="AO48" s="96" t="n">
        <f aca="false">IF($B48=AO$2,"-",IF(COUNTIF(CORRIDA!$M:$M,$B48&amp;" d. "&amp;AO$2)=0,"",COUNTIF(CORRIDA!$M:$M,$B48&amp;" d. "&amp;AO$2)))</f>
        <v>1</v>
      </c>
      <c r="AP48" s="96" t="str">
        <f aca="false">IF($B48=AP$2,"-",IF(COUNTIF(CORRIDA!$M:$M,$B48&amp;" d. "&amp;AP$2)=0,"",COUNTIF(CORRIDA!$M:$M,$B48&amp;" d. "&amp;AP$2)))</f>
        <v/>
      </c>
      <c r="AQ48" s="96" t="str">
        <f aca="false">IF($B48=AQ$2,"-",IF(COUNTIF(CORRIDA!$M:$M,$B48&amp;" d. "&amp;AQ$2)=0,"",COUNTIF(CORRIDA!$M:$M,$B48&amp;" d. "&amp;AQ$2)))</f>
        <v/>
      </c>
      <c r="AR48" s="96" t="str">
        <f aca="false">IF($B48=AR$2,"-",IF(COUNTIF(CORRIDA!$M:$M,$B48&amp;" d. "&amp;AR$2)=0,"",COUNTIF(CORRIDA!$M:$M,$B48&amp;" d. "&amp;AR$2)))</f>
        <v/>
      </c>
      <c r="AS48" s="96" t="str">
        <f aca="false">IF($B48=AS$2,"-",IF(COUNTIF(CORRIDA!$M:$M,$B48&amp;" d. "&amp;AS$2)=0,"",COUNTIF(CORRIDA!$M:$M,$B48&amp;" d. "&amp;AS$2)))</f>
        <v/>
      </c>
      <c r="AT48" s="96" t="n">
        <f aca="false">IF($B48=AT$2,"-",IF(COUNTIF(CORRIDA!$M:$M,$B48&amp;" d. "&amp;AT$2)=0,"",COUNTIF(CORRIDA!$M:$M,$B48&amp;" d. "&amp;AT$2)))</f>
        <v>1</v>
      </c>
      <c r="AU48" s="96" t="str">
        <f aca="false">IF($B48=AU$2,"-",IF(COUNTIF(CORRIDA!$M:$M,$B48&amp;" d. "&amp;AU$2)=0,"",COUNTIF(CORRIDA!$M:$M,$B48&amp;" d. "&amp;AU$2)))</f>
        <v/>
      </c>
      <c r="AV48" s="96" t="str">
        <f aca="false">IF($B48=AV$2,"-",IF(COUNTIF(CORRIDA!$M:$M,$B48&amp;" d. "&amp;AV$2)=0,"",COUNTIF(CORRIDA!$M:$M,$B48&amp;" d. "&amp;AV$2)))</f>
        <v>-</v>
      </c>
      <c r="AW48" s="96" t="str">
        <f aca="false">IF($B48=AW$2,"-",IF(COUNTIF(CORRIDA!$M:$M,$B48&amp;" d. "&amp;AW$2)=0,"",COUNTIF(CORRIDA!$M:$M,$B48&amp;" d. "&amp;AW$2)))</f>
        <v/>
      </c>
      <c r="AX48" s="96" t="str">
        <f aca="false">IF($B48=AX$2,"-",IF(COUNTIF(CORRIDA!$M:$M,$B48&amp;" d. "&amp;AX$2)=0,"",COUNTIF(CORRIDA!$M:$M,$B48&amp;" d. "&amp;AX$2)))</f>
        <v/>
      </c>
      <c r="AY48" s="96" t="str">
        <f aca="false">IF($B48=AY$2,"-",IF(COUNTIF(CORRIDA!$M:$M,$B48&amp;" d. "&amp;AY$2)=0,"",COUNTIF(CORRIDA!$M:$M,$B48&amp;" d. "&amp;AY$2)))</f>
        <v/>
      </c>
      <c r="AZ48" s="96" t="str">
        <f aca="false">IF($B48=AZ$2,"-",IF(COUNTIF(CORRIDA!$M:$M,$B48&amp;" d. "&amp;AZ$2)=0,"",COUNTIF(CORRIDA!$M:$M,$B48&amp;" d. "&amp;AZ$2)))</f>
        <v/>
      </c>
      <c r="BA48" s="89" t="n">
        <f aca="false">SUM(C48:AZ48)</f>
        <v>14</v>
      </c>
      <c r="BE48" s="87" t="str">
        <f aca="false">B48</f>
        <v>Fabio</v>
      </c>
      <c r="BF48" s="97" t="str">
        <f aca="false">IF($B48=BF$2,"-",IF(COUNTIF(CORRIDA!$M:$M,$B48&amp;" d. "&amp;BF$2)+COUNTIF(CORRIDA!$M:$M,BF$2&amp;" d. "&amp;$B48)=0,"",COUNTIF(CORRIDA!$M:$M,$B48&amp;" d. "&amp;BF$2)+COUNTIF(CORRIDA!$M:$M,BF$2&amp;" d. "&amp;$B48)))</f>
        <v/>
      </c>
      <c r="BG48" s="97" t="str">
        <f aca="false">IF($B48=BG$2,"-",IF(COUNTIF(CORRIDA!$M:$M,$B48&amp;" d. "&amp;BG$2)+COUNTIF(CORRIDA!$M:$M,BG$2&amp;" d. "&amp;$B48)=0,"",COUNTIF(CORRIDA!$M:$M,$B48&amp;" d. "&amp;BG$2)+COUNTIF(CORRIDA!$M:$M,BG$2&amp;" d. "&amp;$B48)))</f>
        <v/>
      </c>
      <c r="BH48" s="97" t="str">
        <f aca="false">IF($B48=BH$2,"-",IF(COUNTIF(CORRIDA!$M:$M,$B48&amp;" d. "&amp;BH$2)+COUNTIF(CORRIDA!$M:$M,BH$2&amp;" d. "&amp;$B48)=0,"",COUNTIF(CORRIDA!$M:$M,$B48&amp;" d. "&amp;BH$2)+COUNTIF(CORRIDA!$M:$M,BH$2&amp;" d. "&amp;$B48)))</f>
        <v/>
      </c>
      <c r="BI48" s="97" t="n">
        <f aca="false">IF($B48=BI$2,"-",IF(COUNTIF(CORRIDA!$M:$M,$B48&amp;" d. "&amp;BI$2)+COUNTIF(CORRIDA!$M:$M,BI$2&amp;" d. "&amp;$B48)=0,"",COUNTIF(CORRIDA!$M:$M,$B48&amp;" d. "&amp;BI$2)+COUNTIF(CORRIDA!$M:$M,BI$2&amp;" d. "&amp;$B48)))</f>
        <v>2</v>
      </c>
      <c r="BJ48" s="97" t="str">
        <f aca="false">IF($B48=BJ$2,"-",IF(COUNTIF(CORRIDA!$M:$M,$B48&amp;" d. "&amp;BJ$2)+COUNTIF(CORRIDA!$M:$M,BJ$2&amp;" d. "&amp;$B48)=0,"",COUNTIF(CORRIDA!$M:$M,$B48&amp;" d. "&amp;BJ$2)+COUNTIF(CORRIDA!$M:$M,BJ$2&amp;" d. "&amp;$B48)))</f>
        <v/>
      </c>
      <c r="BK48" s="97" t="str">
        <f aca="false">IF($B48=BK$2,"-",IF(COUNTIF(CORRIDA!$M:$M,$B48&amp;" d. "&amp;BK$2)+COUNTIF(CORRIDA!$M:$M,BK$2&amp;" d. "&amp;$B48)=0,"",COUNTIF(CORRIDA!$M:$M,$B48&amp;" d. "&amp;BK$2)+COUNTIF(CORRIDA!$M:$M,BK$2&amp;" d. "&amp;$B48)))</f>
        <v/>
      </c>
      <c r="BL48" s="97" t="n">
        <f aca="false">IF($B48=BL$2,"-",IF(COUNTIF(CORRIDA!$M:$M,$B48&amp;" d. "&amp;BL$2)+COUNTIF(CORRIDA!$M:$M,BL$2&amp;" d. "&amp;$B48)=0,"",COUNTIF(CORRIDA!$M:$M,$B48&amp;" d. "&amp;BL$2)+COUNTIF(CORRIDA!$M:$M,BL$2&amp;" d. "&amp;$B48)))</f>
        <v>2</v>
      </c>
      <c r="BM48" s="97" t="str">
        <f aca="false">IF($B48=BM$2,"-",IF(COUNTIF(CORRIDA!$M:$M,$B48&amp;" d. "&amp;BM$2)+COUNTIF(CORRIDA!$M:$M,BM$2&amp;" d. "&amp;$B48)=0,"",COUNTIF(CORRIDA!$M:$M,$B48&amp;" d. "&amp;BM$2)+COUNTIF(CORRIDA!$M:$M,BM$2&amp;" d. "&amp;$B48)))</f>
        <v/>
      </c>
      <c r="BN48" s="97" t="str">
        <f aca="false">IF($B48=BN$2,"-",IF(COUNTIF(CORRIDA!$M:$M,$B48&amp;" d. "&amp;BN$2)+COUNTIF(CORRIDA!$M:$M,BN$2&amp;" d. "&amp;$B48)=0,"",COUNTIF(CORRIDA!$M:$M,$B48&amp;" d. "&amp;BN$2)+COUNTIF(CORRIDA!$M:$M,BN$2&amp;" d. "&amp;$B48)))</f>
        <v/>
      </c>
      <c r="BO48" s="97" t="str">
        <f aca="false">IF($B48=BO$2,"-",IF(COUNTIF(CORRIDA!$M:$M,$B48&amp;" d. "&amp;BO$2)+COUNTIF(CORRIDA!$M:$M,BO$2&amp;" d. "&amp;$B48)=0,"",COUNTIF(CORRIDA!$M:$M,$B48&amp;" d. "&amp;BO$2)+COUNTIF(CORRIDA!$M:$M,BO$2&amp;" d. "&amp;$B48)))</f>
        <v/>
      </c>
      <c r="BP48" s="97" t="str">
        <f aca="false">IF($B48=BP$2,"-",IF(COUNTIF(CORRIDA!$M:$M,$B48&amp;" d. "&amp;BP$2)+COUNTIF(CORRIDA!$M:$M,BP$2&amp;" d. "&amp;$B48)=0,"",COUNTIF(CORRIDA!$M:$M,$B48&amp;" d. "&amp;BP$2)+COUNTIF(CORRIDA!$M:$M,BP$2&amp;" d. "&amp;$B48)))</f>
        <v/>
      </c>
      <c r="BQ48" s="97" t="n">
        <f aca="false">IF($B48=BQ$2,"-",IF(COUNTIF(CORRIDA!$M:$M,$B48&amp;" d. "&amp;BQ$2)+COUNTIF(CORRIDA!$M:$M,BQ$2&amp;" d. "&amp;$B48)=0,"",COUNTIF(CORRIDA!$M:$M,$B48&amp;" d. "&amp;BQ$2)+COUNTIF(CORRIDA!$M:$M,BQ$2&amp;" d. "&amp;$B48)))</f>
        <v>2</v>
      </c>
      <c r="BR48" s="97" t="str">
        <f aca="false">IF($B48=BR$2,"-",IF(COUNTIF(CORRIDA!$M:$M,$B48&amp;" d. "&amp;BR$2)+COUNTIF(CORRIDA!$M:$M,BR$2&amp;" d. "&amp;$B48)=0,"",COUNTIF(CORRIDA!$M:$M,$B48&amp;" d. "&amp;BR$2)+COUNTIF(CORRIDA!$M:$M,BR$2&amp;" d. "&amp;$B48)))</f>
        <v/>
      </c>
      <c r="BS48" s="97" t="str">
        <f aca="false">IF($B48=BS$2,"-",IF(COUNTIF(CORRIDA!$M:$M,$B48&amp;" d. "&amp;BS$2)+COUNTIF(CORRIDA!$M:$M,BS$2&amp;" d. "&amp;$B48)=0,"",COUNTIF(CORRIDA!$M:$M,$B48&amp;" d. "&amp;BS$2)+COUNTIF(CORRIDA!$M:$M,BS$2&amp;" d. "&amp;$B48)))</f>
        <v/>
      </c>
      <c r="BT48" s="97" t="str">
        <f aca="false">IF($B48=BT$2,"-",IF(COUNTIF(CORRIDA!$M:$M,$B48&amp;" d. "&amp;BT$2)+COUNTIF(CORRIDA!$M:$M,BT$2&amp;" d. "&amp;$B48)=0,"",COUNTIF(CORRIDA!$M:$M,$B48&amp;" d. "&amp;BT$2)+COUNTIF(CORRIDA!$M:$M,BT$2&amp;" d. "&amp;$B48)))</f>
        <v/>
      </c>
      <c r="BU48" s="97" t="str">
        <f aca="false">IF($B48=BU$2,"-",IF(COUNTIF(CORRIDA!$M:$M,$B48&amp;" d. "&amp;BU$2)+COUNTIF(CORRIDA!$M:$M,BU$2&amp;" d. "&amp;$B48)=0,"",COUNTIF(CORRIDA!$M:$M,$B48&amp;" d. "&amp;BU$2)+COUNTIF(CORRIDA!$M:$M,BU$2&amp;" d. "&amp;$B48)))</f>
        <v/>
      </c>
      <c r="BV48" s="97" t="n">
        <f aca="false">IF($B48=BV$2,"-",IF(COUNTIF(CORRIDA!$M:$M,$B48&amp;" d. "&amp;BV$2)+COUNTIF(CORRIDA!$M:$M,BV$2&amp;" d. "&amp;$B48)=0,"",COUNTIF(CORRIDA!$M:$M,$B48&amp;" d. "&amp;BV$2)+COUNTIF(CORRIDA!$M:$M,BV$2&amp;" d. "&amp;$B48)))</f>
        <v>1</v>
      </c>
      <c r="BW48" s="97" t="str">
        <f aca="false">IF($B48=BW$2,"-",IF(COUNTIF(CORRIDA!$M:$M,$B48&amp;" d. "&amp;BW$2)+COUNTIF(CORRIDA!$M:$M,BW$2&amp;" d. "&amp;$B48)=0,"",COUNTIF(CORRIDA!$M:$M,$B48&amp;" d. "&amp;BW$2)+COUNTIF(CORRIDA!$M:$M,BW$2&amp;" d. "&amp;$B48)))</f>
        <v/>
      </c>
      <c r="BX48" s="97" t="str">
        <f aca="false">IF($B48=BX$2,"-",IF(COUNTIF(CORRIDA!$M:$M,$B48&amp;" d. "&amp;BX$2)+COUNTIF(CORRIDA!$M:$M,BX$2&amp;" d. "&amp;$B48)=0,"",COUNTIF(CORRIDA!$M:$M,$B48&amp;" d. "&amp;BX$2)+COUNTIF(CORRIDA!$M:$M,BX$2&amp;" d. "&amp;$B48)))</f>
        <v/>
      </c>
      <c r="BY48" s="97" t="str">
        <f aca="false">IF($B48=BY$2,"-",IF(COUNTIF(CORRIDA!$M:$M,$B48&amp;" d. "&amp;BY$2)+COUNTIF(CORRIDA!$M:$M,BY$2&amp;" d. "&amp;$B48)=0,"",COUNTIF(CORRIDA!$M:$M,$B48&amp;" d. "&amp;BY$2)+COUNTIF(CORRIDA!$M:$M,BY$2&amp;" d. "&amp;$B48)))</f>
        <v/>
      </c>
      <c r="BZ48" s="97" t="str">
        <f aca="false">IF($B48=BZ$2,"-",IF(COUNTIF(CORRIDA!$M:$M,$B48&amp;" d. "&amp;BZ$2)+COUNTIF(CORRIDA!$M:$M,BZ$2&amp;" d. "&amp;$B48)=0,"",COUNTIF(CORRIDA!$M:$M,$B48&amp;" d. "&amp;BZ$2)+COUNTIF(CORRIDA!$M:$M,BZ$2&amp;" d. "&amp;$B48)))</f>
        <v/>
      </c>
      <c r="CA48" s="97" t="n">
        <f aca="false">IF($B48=CA$2,"-",IF(COUNTIF(CORRIDA!$M:$M,$B48&amp;" d. "&amp;CA$2)+COUNTIF(CORRIDA!$M:$M,CA$2&amp;" d. "&amp;$B48)=0,"",COUNTIF(CORRIDA!$M:$M,$B48&amp;" d. "&amp;CA$2)+COUNTIF(CORRIDA!$M:$M,CA$2&amp;" d. "&amp;$B48)))</f>
        <v>1</v>
      </c>
      <c r="CB48" s="97" t="str">
        <f aca="false">IF($B48=CB$2,"-",IF(COUNTIF(CORRIDA!$M:$M,$B48&amp;" d. "&amp;CB$2)+COUNTIF(CORRIDA!$M:$M,CB$2&amp;" d. "&amp;$B48)=0,"",COUNTIF(CORRIDA!$M:$M,$B48&amp;" d. "&amp;CB$2)+COUNTIF(CORRIDA!$M:$M,CB$2&amp;" d. "&amp;$B48)))</f>
        <v/>
      </c>
      <c r="CC48" s="97" t="n">
        <f aca="false">IF($B48=CC$2,"-",IF(COUNTIF(CORRIDA!$M:$M,$B48&amp;" d. "&amp;CC$2)+COUNTIF(CORRIDA!$M:$M,CC$2&amp;" d. "&amp;$B48)=0,"",COUNTIF(CORRIDA!$M:$M,$B48&amp;" d. "&amp;CC$2)+COUNTIF(CORRIDA!$M:$M,CC$2&amp;" d. "&amp;$B48)))</f>
        <v>2</v>
      </c>
      <c r="CD48" s="97" t="n">
        <f aca="false">IF($B48=CD$2,"-",IF(COUNTIF(CORRIDA!$M:$M,$B48&amp;" d. "&amp;CD$2)+COUNTIF(CORRIDA!$M:$M,CD$2&amp;" d. "&amp;$B48)=0,"",COUNTIF(CORRIDA!$M:$M,$B48&amp;" d. "&amp;CD$2)+COUNTIF(CORRIDA!$M:$M,CD$2&amp;" d. "&amp;$B48)))</f>
        <v>1</v>
      </c>
      <c r="CE48" s="97" t="str">
        <f aca="false">IF($B48=CE$2,"-",IF(COUNTIF(CORRIDA!$M:$M,$B48&amp;" d. "&amp;CE$2)+COUNTIF(CORRIDA!$M:$M,CE$2&amp;" d. "&amp;$B48)=0,"",COUNTIF(CORRIDA!$M:$M,$B48&amp;" d. "&amp;CE$2)+COUNTIF(CORRIDA!$M:$M,CE$2&amp;" d. "&amp;$B48)))</f>
        <v/>
      </c>
      <c r="CF48" s="97" t="str">
        <f aca="false">IF($B48=CF$2,"-",IF(COUNTIF(CORRIDA!$M:$M,$B48&amp;" d. "&amp;CF$2)+COUNTIF(CORRIDA!$M:$M,CF$2&amp;" d. "&amp;$B48)=0,"",COUNTIF(CORRIDA!$M:$M,$B48&amp;" d. "&amp;CF$2)+COUNTIF(CORRIDA!$M:$M,CF$2&amp;" d. "&amp;$B48)))</f>
        <v/>
      </c>
      <c r="CG48" s="97" t="str">
        <f aca="false">IF($B48=CG$2,"-",IF(COUNTIF(CORRIDA!$M:$M,$B48&amp;" d. "&amp;CG$2)+COUNTIF(CORRIDA!$M:$M,CG$2&amp;" d. "&amp;$B48)=0,"",COUNTIF(CORRIDA!$M:$M,$B48&amp;" d. "&amp;CG$2)+COUNTIF(CORRIDA!$M:$M,CG$2&amp;" d. "&amp;$B48)))</f>
        <v/>
      </c>
      <c r="CH48" s="97" t="n">
        <f aca="false">IF($B48=CH$2,"-",IF(COUNTIF(CORRIDA!$M:$M,$B48&amp;" d. "&amp;CH$2)+COUNTIF(CORRIDA!$M:$M,CH$2&amp;" d. "&amp;$B48)=0,"",COUNTIF(CORRIDA!$M:$M,$B48&amp;" d. "&amp;CH$2)+COUNTIF(CORRIDA!$M:$M,CH$2&amp;" d. "&amp;$B48)))</f>
        <v>1</v>
      </c>
      <c r="CI48" s="97" t="str">
        <f aca="false">IF($B48=CI$2,"-",IF(COUNTIF(CORRIDA!$M:$M,$B48&amp;" d. "&amp;CI$2)+COUNTIF(CORRIDA!$M:$M,CI$2&amp;" d. "&amp;$B48)=0,"",COUNTIF(CORRIDA!$M:$M,$B48&amp;" d. "&amp;CI$2)+COUNTIF(CORRIDA!$M:$M,CI$2&amp;" d. "&amp;$B48)))</f>
        <v/>
      </c>
      <c r="CJ48" s="97" t="str">
        <f aca="false">IF($B48=CJ$2,"-",IF(COUNTIF(CORRIDA!$M:$M,$B48&amp;" d. "&amp;CJ$2)+COUNTIF(CORRIDA!$M:$M,CJ$2&amp;" d. "&amp;$B48)=0,"",COUNTIF(CORRIDA!$M:$M,$B48&amp;" d. "&amp;CJ$2)+COUNTIF(CORRIDA!$M:$M,CJ$2&amp;" d. "&amp;$B48)))</f>
        <v/>
      </c>
      <c r="CK48" s="97" t="n">
        <f aca="false">IF($B48=CK$2,"-",IF(COUNTIF(CORRIDA!$M:$M,$B48&amp;" d. "&amp;CK$2)+COUNTIF(CORRIDA!$M:$M,CK$2&amp;" d. "&amp;$B48)=0,"",COUNTIF(CORRIDA!$M:$M,$B48&amp;" d. "&amp;CK$2)+COUNTIF(CORRIDA!$M:$M,CK$2&amp;" d. "&amp;$B48)))</f>
        <v>1</v>
      </c>
      <c r="CL48" s="97" t="str">
        <f aca="false">IF($B48=CL$2,"-",IF(COUNTIF(CORRIDA!$M:$M,$B48&amp;" d. "&amp;CL$2)+COUNTIF(CORRIDA!$M:$M,CL$2&amp;" d. "&amp;$B48)=0,"",COUNTIF(CORRIDA!$M:$M,$B48&amp;" d. "&amp;CL$2)+COUNTIF(CORRIDA!$M:$M,CL$2&amp;" d. "&amp;$B48)))</f>
        <v/>
      </c>
      <c r="CM48" s="97" t="n">
        <f aca="false">IF($B48=CM$2,"-",IF(COUNTIF(CORRIDA!$M:$M,$B48&amp;" d. "&amp;CM$2)+COUNTIF(CORRIDA!$M:$M,CM$2&amp;" d. "&amp;$B48)=0,"",COUNTIF(CORRIDA!$M:$M,$B48&amp;" d. "&amp;CM$2)+COUNTIF(CORRIDA!$M:$M,CM$2&amp;" d. "&amp;$B48)))</f>
        <v>1</v>
      </c>
      <c r="CN48" s="97" t="str">
        <f aca="false">IF($B48=CN$2,"-",IF(COUNTIF(CORRIDA!$M:$M,$B48&amp;" d. "&amp;CN$2)+COUNTIF(CORRIDA!$M:$M,CN$2&amp;" d. "&amp;$B48)=0,"",COUNTIF(CORRIDA!$M:$M,$B48&amp;" d. "&amp;CN$2)+COUNTIF(CORRIDA!$M:$M,CN$2&amp;" d. "&amp;$B48)))</f>
        <v/>
      </c>
      <c r="CO48" s="97" t="str">
        <f aca="false">IF($B48=CO$2,"-",IF(COUNTIF(CORRIDA!$M:$M,$B48&amp;" d. "&amp;CO$2)+COUNTIF(CORRIDA!$M:$M,CO$2&amp;" d. "&amp;$B48)=0,"",COUNTIF(CORRIDA!$M:$M,$B48&amp;" d. "&amp;CO$2)+COUNTIF(CORRIDA!$M:$M,CO$2&amp;" d. "&amp;$B48)))</f>
        <v/>
      </c>
      <c r="CP48" s="97" t="str">
        <f aca="false">IF($B48=CP$2,"-",IF(COUNTIF(CORRIDA!$M:$M,$B48&amp;" d. "&amp;CP$2)+COUNTIF(CORRIDA!$M:$M,CP$2&amp;" d. "&amp;$B48)=0,"",COUNTIF(CORRIDA!$M:$M,$B48&amp;" d. "&amp;CP$2)+COUNTIF(CORRIDA!$M:$M,CP$2&amp;" d. "&amp;$B48)))</f>
        <v/>
      </c>
      <c r="CQ48" s="97" t="str">
        <f aca="false">IF($B48=CQ$2,"-",IF(COUNTIF(CORRIDA!$M:$M,$B48&amp;" d. "&amp;CQ$2)+COUNTIF(CORRIDA!$M:$M,CQ$2&amp;" d. "&amp;$B48)=0,"",COUNTIF(CORRIDA!$M:$M,$B48&amp;" d. "&amp;CQ$2)+COUNTIF(CORRIDA!$M:$M,CQ$2&amp;" d. "&amp;$B48)))</f>
        <v/>
      </c>
      <c r="CR48" s="97" t="n">
        <f aca="false">IF($B48=CR$2,"-",IF(COUNTIF(CORRIDA!$M:$M,$B48&amp;" d. "&amp;CR$2)+COUNTIF(CORRIDA!$M:$M,CR$2&amp;" d. "&amp;$B48)=0,"",COUNTIF(CORRIDA!$M:$M,$B48&amp;" d. "&amp;CR$2)+COUNTIF(CORRIDA!$M:$M,CR$2&amp;" d. "&amp;$B48)))</f>
        <v>1</v>
      </c>
      <c r="CS48" s="97" t="str">
        <f aca="false">IF($B48=CS$2,"-",IF(COUNTIF(CORRIDA!$M:$M,$B48&amp;" d. "&amp;CS$2)+COUNTIF(CORRIDA!$M:$M,CS$2&amp;" d. "&amp;$B48)=0,"",COUNTIF(CORRIDA!$M:$M,$B48&amp;" d. "&amp;CS$2)+COUNTIF(CORRIDA!$M:$M,CS$2&amp;" d. "&amp;$B48)))</f>
        <v/>
      </c>
      <c r="CT48" s="97" t="str">
        <f aca="false">IF($B48=CT$2,"-",IF(COUNTIF(CORRIDA!$M:$M,$B48&amp;" d. "&amp;CT$2)+COUNTIF(CORRIDA!$M:$M,CT$2&amp;" d. "&amp;$B48)=0,"",COUNTIF(CORRIDA!$M:$M,$B48&amp;" d. "&amp;CT$2)+COUNTIF(CORRIDA!$M:$M,CT$2&amp;" d. "&amp;$B48)))</f>
        <v/>
      </c>
      <c r="CU48" s="97" t="str">
        <f aca="false">IF($B48=CU$2,"-",IF(COUNTIF(CORRIDA!$M:$M,$B48&amp;" d. "&amp;CU$2)+COUNTIF(CORRIDA!$M:$M,CU$2&amp;" d. "&amp;$B48)=0,"",COUNTIF(CORRIDA!$M:$M,$B48&amp;" d. "&amp;CU$2)+COUNTIF(CORRIDA!$M:$M,CU$2&amp;" d. "&amp;$B48)))</f>
        <v/>
      </c>
      <c r="CV48" s="97" t="str">
        <f aca="false">IF($B48=CV$2,"-",IF(COUNTIF(CORRIDA!$M:$M,$B48&amp;" d. "&amp;CV$2)+COUNTIF(CORRIDA!$M:$M,CV$2&amp;" d. "&amp;$B48)=0,"",COUNTIF(CORRIDA!$M:$M,$B48&amp;" d. "&amp;CV$2)+COUNTIF(CORRIDA!$M:$M,CV$2&amp;" d. "&amp;$B48)))</f>
        <v/>
      </c>
      <c r="CW48" s="97" t="n">
        <f aca="false">IF($B48=CW$2,"-",IF(COUNTIF(CORRIDA!$M:$M,$B48&amp;" d. "&amp;CW$2)+COUNTIF(CORRIDA!$M:$M,CW$2&amp;" d. "&amp;$B48)=0,"",COUNTIF(CORRIDA!$M:$M,$B48&amp;" d. "&amp;CW$2)+COUNTIF(CORRIDA!$M:$M,CW$2&amp;" d. "&amp;$B48)))</f>
        <v>2</v>
      </c>
      <c r="CX48" s="97" t="str">
        <f aca="false">IF($B48=CX$2,"-",IF(COUNTIF(CORRIDA!$M:$M,$B48&amp;" d. "&amp;CX$2)+COUNTIF(CORRIDA!$M:$M,CX$2&amp;" d. "&amp;$B48)=0,"",COUNTIF(CORRIDA!$M:$M,$B48&amp;" d. "&amp;CX$2)+COUNTIF(CORRIDA!$M:$M,CX$2&amp;" d. "&amp;$B48)))</f>
        <v/>
      </c>
      <c r="CY48" s="97" t="str">
        <f aca="false">IF($B48=CY$2,"-",IF(COUNTIF(CORRIDA!$M:$M,$B48&amp;" d. "&amp;CY$2)+COUNTIF(CORRIDA!$M:$M,CY$2&amp;" d. "&amp;$B48)=0,"",COUNTIF(CORRIDA!$M:$M,$B48&amp;" d. "&amp;CY$2)+COUNTIF(CORRIDA!$M:$M,CY$2&amp;" d. "&amp;$B48)))</f>
        <v>-</v>
      </c>
      <c r="CZ48" s="97" t="str">
        <f aca="false">IF($B48=CZ$2,"-",IF(COUNTIF(CORRIDA!$M:$M,$B48&amp;" d. "&amp;CZ$2)+COUNTIF(CORRIDA!$M:$M,CZ$2&amp;" d. "&amp;$B48)=0,"",COUNTIF(CORRIDA!$M:$M,$B48&amp;" d. "&amp;CZ$2)+COUNTIF(CORRIDA!$M:$M,CZ$2&amp;" d. "&amp;$B48)))</f>
        <v/>
      </c>
      <c r="DA48" s="97" t="str">
        <f aca="false">IF($B48=DA$2,"-",IF(COUNTIF(CORRIDA!$M:$M,$B48&amp;" d. "&amp;DA$2)+COUNTIF(CORRIDA!$M:$M,DA$2&amp;" d. "&amp;$B48)=0,"",COUNTIF(CORRIDA!$M:$M,$B48&amp;" d. "&amp;DA$2)+COUNTIF(CORRIDA!$M:$M,DA$2&amp;" d. "&amp;$B48)))</f>
        <v/>
      </c>
      <c r="DB48" s="97" t="str">
        <f aca="false">IF($B48=DB$2,"-",IF(COUNTIF(CORRIDA!$M:$M,$B48&amp;" d. "&amp;DB$2)+COUNTIF(CORRIDA!$M:$M,DB$2&amp;" d. "&amp;$B48)=0,"",COUNTIF(CORRIDA!$M:$M,$B48&amp;" d. "&amp;DB$2)+COUNTIF(CORRIDA!$M:$M,DB$2&amp;" d. "&amp;$B48)))</f>
        <v/>
      </c>
      <c r="DC48" s="97" t="str">
        <f aca="false">IF($B48=DC$2,"-",IF(COUNTIF(CORRIDA!$M:$M,$B48&amp;" d. "&amp;DC$2)+COUNTIF(CORRIDA!$M:$M,DC$2&amp;" d. "&amp;$B48)=0,"",COUNTIF(CORRIDA!$M:$M,$B48&amp;" d. "&amp;DC$2)+COUNTIF(CORRIDA!$M:$M,DC$2&amp;" d. "&amp;$B48)))</f>
        <v/>
      </c>
      <c r="DD48" s="89" t="n">
        <f aca="false">SUM(BF48:DC48)</f>
        <v>17</v>
      </c>
      <c r="DE48" s="91" t="n">
        <f aca="false">COUNTIF(BF48:DC48,"&gt;0")</f>
        <v>12</v>
      </c>
      <c r="DF48" s="92" t="n">
        <f aca="false">IF(COUNTIF(BF48:DC48,"&gt;0")&lt;10,0,QUOTIENT(COUNTIF(BF48:DC48,"&gt;0"),5)*50)</f>
        <v>100</v>
      </c>
      <c r="DG48" s="93"/>
      <c r="DH48" s="87" t="str">
        <f aca="false">BE48</f>
        <v>Fabio</v>
      </c>
      <c r="DI48" s="97" t="n">
        <f aca="false">IF($B48=DI$2,0,IF(COUNTIF(CORRIDA!$M:$M,$B48&amp;" d. "&amp;DI$2)+COUNTIF(CORRIDA!$M:$M,DI$2&amp;" d. "&amp;$B48)=0,0,COUNTIF(CORRIDA!$M:$M,$B48&amp;" d. "&amp;DI$2)+COUNTIF(CORRIDA!$M:$M,DI$2&amp;" d. "&amp;$B48)))</f>
        <v>0</v>
      </c>
      <c r="DJ48" s="97" t="n">
        <f aca="false">IF($B48=DJ$2,0,IF(COUNTIF(CORRIDA!$M:$M,$B48&amp;" d. "&amp;DJ$2)+COUNTIF(CORRIDA!$M:$M,DJ$2&amp;" d. "&amp;$B48)=0,0,COUNTIF(CORRIDA!$M:$M,$B48&amp;" d. "&amp;DJ$2)+COUNTIF(CORRIDA!$M:$M,DJ$2&amp;" d. "&amp;$B48)))</f>
        <v>0</v>
      </c>
      <c r="DK48" s="97" t="n">
        <f aca="false">IF($B48=DK$2,0,IF(COUNTIF(CORRIDA!$M:$M,$B48&amp;" d. "&amp;DK$2)+COUNTIF(CORRIDA!$M:$M,DK$2&amp;" d. "&amp;$B48)=0,0,COUNTIF(CORRIDA!$M:$M,$B48&amp;" d. "&amp;DK$2)+COUNTIF(CORRIDA!$M:$M,DK$2&amp;" d. "&amp;$B48)))</f>
        <v>0</v>
      </c>
      <c r="DL48" s="97" t="n">
        <f aca="false">IF($B48=DL$2,0,IF(COUNTIF(CORRIDA!$M:$M,$B48&amp;" d. "&amp;DL$2)+COUNTIF(CORRIDA!$M:$M,DL$2&amp;" d. "&amp;$B48)=0,0,COUNTIF(CORRIDA!$M:$M,$B48&amp;" d. "&amp;DL$2)+COUNTIF(CORRIDA!$M:$M,DL$2&amp;" d. "&amp;$B48)))</f>
        <v>2</v>
      </c>
      <c r="DM48" s="97" t="n">
        <f aca="false">IF($B48=DM$2,0,IF(COUNTIF(CORRIDA!$M:$M,$B48&amp;" d. "&amp;DM$2)+COUNTIF(CORRIDA!$M:$M,DM$2&amp;" d. "&amp;$B48)=0,0,COUNTIF(CORRIDA!$M:$M,$B48&amp;" d. "&amp;DM$2)+COUNTIF(CORRIDA!$M:$M,DM$2&amp;" d. "&amp;$B48)))</f>
        <v>0</v>
      </c>
      <c r="DN48" s="97" t="n">
        <f aca="false">IF($B48=DN$2,0,IF(COUNTIF(CORRIDA!$M:$M,$B48&amp;" d. "&amp;DN$2)+COUNTIF(CORRIDA!$M:$M,DN$2&amp;" d. "&amp;$B48)=0,0,COUNTIF(CORRIDA!$M:$M,$B48&amp;" d. "&amp;DN$2)+COUNTIF(CORRIDA!$M:$M,DN$2&amp;" d. "&amp;$B48)))</f>
        <v>0</v>
      </c>
      <c r="DO48" s="97" t="n">
        <f aca="false">IF($B48=DO$2,0,IF(COUNTIF(CORRIDA!$M:$M,$B48&amp;" d. "&amp;DO$2)+COUNTIF(CORRIDA!$M:$M,DO$2&amp;" d. "&amp;$B48)=0,0,COUNTIF(CORRIDA!$M:$M,$B48&amp;" d. "&amp;DO$2)+COUNTIF(CORRIDA!$M:$M,DO$2&amp;" d. "&amp;$B48)))</f>
        <v>2</v>
      </c>
      <c r="DP48" s="97" t="n">
        <f aca="false">IF($B48=DP$2,0,IF(COUNTIF(CORRIDA!$M:$M,$B48&amp;" d. "&amp;DP$2)+COUNTIF(CORRIDA!$M:$M,DP$2&amp;" d. "&amp;$B48)=0,0,COUNTIF(CORRIDA!$M:$M,$B48&amp;" d. "&amp;DP$2)+COUNTIF(CORRIDA!$M:$M,DP$2&amp;" d. "&amp;$B48)))</f>
        <v>0</v>
      </c>
      <c r="DQ48" s="97" t="n">
        <f aca="false">IF($B48=DQ$2,0,IF(COUNTIF(CORRIDA!$M:$M,$B48&amp;" d. "&amp;DQ$2)+COUNTIF(CORRIDA!$M:$M,DQ$2&amp;" d. "&amp;$B48)=0,0,COUNTIF(CORRIDA!$M:$M,$B48&amp;" d. "&amp;DQ$2)+COUNTIF(CORRIDA!$M:$M,DQ$2&amp;" d. "&amp;$B48)))</f>
        <v>0</v>
      </c>
      <c r="DR48" s="97" t="n">
        <f aca="false">IF($B48=DR$2,0,IF(COUNTIF(CORRIDA!$M:$M,$B48&amp;" d. "&amp;DR$2)+COUNTIF(CORRIDA!$M:$M,DR$2&amp;" d. "&amp;$B48)=0,0,COUNTIF(CORRIDA!$M:$M,$B48&amp;" d. "&amp;DR$2)+COUNTIF(CORRIDA!$M:$M,DR$2&amp;" d. "&amp;$B48)))</f>
        <v>0</v>
      </c>
      <c r="DS48" s="97" t="n">
        <f aca="false">IF($B48=DS$2,0,IF(COUNTIF(CORRIDA!$M:$M,$B48&amp;" d. "&amp;DS$2)+COUNTIF(CORRIDA!$M:$M,DS$2&amp;" d. "&amp;$B48)=0,0,COUNTIF(CORRIDA!$M:$M,$B48&amp;" d. "&amp;DS$2)+COUNTIF(CORRIDA!$M:$M,DS$2&amp;" d. "&amp;$B48)))</f>
        <v>0</v>
      </c>
      <c r="DT48" s="97" t="n">
        <f aca="false">IF($B48=DT$2,0,IF(COUNTIF(CORRIDA!$M:$M,$B48&amp;" d. "&amp;DT$2)+COUNTIF(CORRIDA!$M:$M,DT$2&amp;" d. "&amp;$B48)=0,0,COUNTIF(CORRIDA!$M:$M,$B48&amp;" d. "&amp;DT$2)+COUNTIF(CORRIDA!$M:$M,DT$2&amp;" d. "&amp;$B48)))</f>
        <v>2</v>
      </c>
      <c r="DU48" s="97" t="n">
        <f aca="false">IF($B48=DU$2,0,IF(COUNTIF(CORRIDA!$M:$M,$B48&amp;" d. "&amp;DU$2)+COUNTIF(CORRIDA!$M:$M,DU$2&amp;" d. "&amp;$B48)=0,0,COUNTIF(CORRIDA!$M:$M,$B48&amp;" d. "&amp;DU$2)+COUNTIF(CORRIDA!$M:$M,DU$2&amp;" d. "&amp;$B48)))</f>
        <v>0</v>
      </c>
      <c r="DV48" s="97" t="n">
        <f aca="false">IF($B48=DV$2,0,IF(COUNTIF(CORRIDA!$M:$M,$B48&amp;" d. "&amp;DV$2)+COUNTIF(CORRIDA!$M:$M,DV$2&amp;" d. "&amp;$B48)=0,0,COUNTIF(CORRIDA!$M:$M,$B48&amp;" d. "&amp;DV$2)+COUNTIF(CORRIDA!$M:$M,DV$2&amp;" d. "&amp;$B48)))</f>
        <v>0</v>
      </c>
      <c r="DW48" s="97" t="n">
        <f aca="false">IF($B48=DW$2,0,IF(COUNTIF(CORRIDA!$M:$M,$B48&amp;" d. "&amp;DW$2)+COUNTIF(CORRIDA!$M:$M,DW$2&amp;" d. "&amp;$B48)=0,0,COUNTIF(CORRIDA!$M:$M,$B48&amp;" d. "&amp;DW$2)+COUNTIF(CORRIDA!$M:$M,DW$2&amp;" d. "&amp;$B48)))</f>
        <v>0</v>
      </c>
      <c r="DX48" s="97" t="n">
        <f aca="false">IF($B48=DX$2,0,IF(COUNTIF(CORRIDA!$M:$M,$B48&amp;" d. "&amp;DX$2)+COUNTIF(CORRIDA!$M:$M,DX$2&amp;" d. "&amp;$B48)=0,0,COUNTIF(CORRIDA!$M:$M,$B48&amp;" d. "&amp;DX$2)+COUNTIF(CORRIDA!$M:$M,DX$2&amp;" d. "&amp;$B48)))</f>
        <v>0</v>
      </c>
      <c r="DY48" s="97" t="n">
        <f aca="false">IF($B48=DY$2,0,IF(COUNTIF(CORRIDA!$M:$M,$B48&amp;" d. "&amp;DY$2)+COUNTIF(CORRIDA!$M:$M,DY$2&amp;" d. "&amp;$B48)=0,0,COUNTIF(CORRIDA!$M:$M,$B48&amp;" d. "&amp;DY$2)+COUNTIF(CORRIDA!$M:$M,DY$2&amp;" d. "&amp;$B48)))</f>
        <v>1</v>
      </c>
      <c r="DZ48" s="97" t="n">
        <f aca="false">IF($B48=DZ$2,0,IF(COUNTIF(CORRIDA!$M:$M,$B48&amp;" d. "&amp;DZ$2)+COUNTIF(CORRIDA!$M:$M,DZ$2&amp;" d. "&amp;$B48)=0,0,COUNTIF(CORRIDA!$M:$M,$B48&amp;" d. "&amp;DZ$2)+COUNTIF(CORRIDA!$M:$M,DZ$2&amp;" d. "&amp;$B48)))</f>
        <v>0</v>
      </c>
      <c r="EA48" s="97" t="n">
        <f aca="false">IF($B48=EA$2,0,IF(COUNTIF(CORRIDA!$M:$M,$B48&amp;" d. "&amp;EA$2)+COUNTIF(CORRIDA!$M:$M,EA$2&amp;" d. "&amp;$B48)=0,0,COUNTIF(CORRIDA!$M:$M,$B48&amp;" d. "&amp;EA$2)+COUNTIF(CORRIDA!$M:$M,EA$2&amp;" d. "&amp;$B48)))</f>
        <v>0</v>
      </c>
      <c r="EB48" s="97" t="n">
        <f aca="false">IF($B48=EB$2,0,IF(COUNTIF(CORRIDA!$M:$M,$B48&amp;" d. "&amp;EB$2)+COUNTIF(CORRIDA!$M:$M,EB$2&amp;" d. "&amp;$B48)=0,0,COUNTIF(CORRIDA!$M:$M,$B48&amp;" d. "&amp;EB$2)+COUNTIF(CORRIDA!$M:$M,EB$2&amp;" d. "&amp;$B48)))</f>
        <v>0</v>
      </c>
      <c r="EC48" s="97" t="n">
        <f aca="false">IF($B48=EC$2,0,IF(COUNTIF(CORRIDA!$M:$M,$B48&amp;" d. "&amp;EC$2)+COUNTIF(CORRIDA!$M:$M,EC$2&amp;" d. "&amp;$B48)=0,0,COUNTIF(CORRIDA!$M:$M,$B48&amp;" d. "&amp;EC$2)+COUNTIF(CORRIDA!$M:$M,EC$2&amp;" d. "&amp;$B48)))</f>
        <v>0</v>
      </c>
      <c r="ED48" s="97" t="n">
        <f aca="false">IF($B48=ED$2,0,IF(COUNTIF(CORRIDA!$M:$M,$B48&amp;" d. "&amp;ED$2)+COUNTIF(CORRIDA!$M:$M,ED$2&amp;" d. "&amp;$B48)=0,0,COUNTIF(CORRIDA!$M:$M,$B48&amp;" d. "&amp;ED$2)+COUNTIF(CORRIDA!$M:$M,ED$2&amp;" d. "&amp;$B48)))</f>
        <v>1</v>
      </c>
      <c r="EE48" s="97" t="n">
        <f aca="false">IF($B48=EE$2,0,IF(COUNTIF(CORRIDA!$M:$M,$B48&amp;" d. "&amp;EE$2)+COUNTIF(CORRIDA!$M:$M,EE$2&amp;" d. "&amp;$B48)=0,0,COUNTIF(CORRIDA!$M:$M,$B48&amp;" d. "&amp;EE$2)+COUNTIF(CORRIDA!$M:$M,EE$2&amp;" d. "&amp;$B48)))</f>
        <v>0</v>
      </c>
      <c r="EF48" s="97" t="n">
        <f aca="false">IF($B48=EF$2,0,IF(COUNTIF(CORRIDA!$M:$M,$B48&amp;" d. "&amp;EF$2)+COUNTIF(CORRIDA!$M:$M,EF$2&amp;" d. "&amp;$B48)=0,0,COUNTIF(CORRIDA!$M:$M,$B48&amp;" d. "&amp;EF$2)+COUNTIF(CORRIDA!$M:$M,EF$2&amp;" d. "&amp;$B48)))</f>
        <v>2</v>
      </c>
      <c r="EG48" s="97" t="n">
        <f aca="false">IF($B48=EG$2,0,IF(COUNTIF(CORRIDA!$M:$M,$B48&amp;" d. "&amp;EG$2)+COUNTIF(CORRIDA!$M:$M,EG$2&amp;" d. "&amp;$B48)=0,0,COUNTIF(CORRIDA!$M:$M,$B48&amp;" d. "&amp;EG$2)+COUNTIF(CORRIDA!$M:$M,EG$2&amp;" d. "&amp;$B48)))</f>
        <v>1</v>
      </c>
      <c r="EH48" s="97" t="n">
        <f aca="false">IF($B48=EH$2,0,IF(COUNTIF(CORRIDA!$M:$M,$B48&amp;" d. "&amp;EH$2)+COUNTIF(CORRIDA!$M:$M,EH$2&amp;" d. "&amp;$B48)=0,0,COUNTIF(CORRIDA!$M:$M,$B48&amp;" d. "&amp;EH$2)+COUNTIF(CORRIDA!$M:$M,EH$2&amp;" d. "&amp;$B48)))</f>
        <v>0</v>
      </c>
      <c r="EI48" s="97" t="n">
        <f aca="false">IF($B48=EI$2,0,IF(COUNTIF(CORRIDA!$M:$M,$B48&amp;" d. "&amp;EI$2)+COUNTIF(CORRIDA!$M:$M,EI$2&amp;" d. "&amp;$B48)=0,0,COUNTIF(CORRIDA!$M:$M,$B48&amp;" d. "&amp;EI$2)+COUNTIF(CORRIDA!$M:$M,EI$2&amp;" d. "&amp;$B48)))</f>
        <v>0</v>
      </c>
      <c r="EJ48" s="97" t="n">
        <f aca="false">IF($B48=EJ$2,0,IF(COUNTIF(CORRIDA!$M:$M,$B48&amp;" d. "&amp;EJ$2)+COUNTIF(CORRIDA!$M:$M,EJ$2&amp;" d. "&amp;$B48)=0,0,COUNTIF(CORRIDA!$M:$M,$B48&amp;" d. "&amp;EJ$2)+COUNTIF(CORRIDA!$M:$M,EJ$2&amp;" d. "&amp;$B48)))</f>
        <v>0</v>
      </c>
      <c r="EK48" s="97" t="n">
        <f aca="false">IF($B48=EK$2,0,IF(COUNTIF(CORRIDA!$M:$M,$B48&amp;" d. "&amp;EK$2)+COUNTIF(CORRIDA!$M:$M,EK$2&amp;" d. "&amp;$B48)=0,0,COUNTIF(CORRIDA!$M:$M,$B48&amp;" d. "&amp;EK$2)+COUNTIF(CORRIDA!$M:$M,EK$2&amp;" d. "&amp;$B48)))</f>
        <v>1</v>
      </c>
      <c r="EL48" s="97" t="n">
        <f aca="false">IF($B48=EL$2,0,IF(COUNTIF(CORRIDA!$M:$M,$B48&amp;" d. "&amp;EL$2)+COUNTIF(CORRIDA!$M:$M,EL$2&amp;" d. "&amp;$B48)=0,0,COUNTIF(CORRIDA!$M:$M,$B48&amp;" d. "&amp;EL$2)+COUNTIF(CORRIDA!$M:$M,EL$2&amp;" d. "&amp;$B48)))</f>
        <v>0</v>
      </c>
      <c r="EM48" s="97" t="n">
        <f aca="false">IF($B48=EM$2,0,IF(COUNTIF(CORRIDA!$M:$M,$B48&amp;" d. "&amp;EM$2)+COUNTIF(CORRIDA!$M:$M,EM$2&amp;" d. "&amp;$B48)=0,0,COUNTIF(CORRIDA!$M:$M,$B48&amp;" d. "&amp;EM$2)+COUNTIF(CORRIDA!$M:$M,EM$2&amp;" d. "&amp;$B48)))</f>
        <v>0</v>
      </c>
      <c r="EN48" s="97" t="n">
        <f aca="false">IF($B48=EN$2,0,IF(COUNTIF(CORRIDA!$M:$M,$B48&amp;" d. "&amp;EN$2)+COUNTIF(CORRIDA!$M:$M,EN$2&amp;" d. "&amp;$B48)=0,0,COUNTIF(CORRIDA!$M:$M,$B48&amp;" d. "&amp;EN$2)+COUNTIF(CORRIDA!$M:$M,EN$2&amp;" d. "&amp;$B48)))</f>
        <v>1</v>
      </c>
      <c r="EO48" s="97" t="n">
        <f aca="false">IF($B48=EO$2,0,IF(COUNTIF(CORRIDA!$M:$M,$B48&amp;" d. "&amp;EO$2)+COUNTIF(CORRIDA!$M:$M,EO$2&amp;" d. "&amp;$B48)=0,0,COUNTIF(CORRIDA!$M:$M,$B48&amp;" d. "&amp;EO$2)+COUNTIF(CORRIDA!$M:$M,EO$2&amp;" d. "&amp;$B48)))</f>
        <v>0</v>
      </c>
      <c r="EP48" s="97" t="n">
        <f aca="false">IF($B48=EP$2,0,IF(COUNTIF(CORRIDA!$M:$M,$B48&amp;" d. "&amp;EP$2)+COUNTIF(CORRIDA!$M:$M,EP$2&amp;" d. "&amp;$B48)=0,0,COUNTIF(CORRIDA!$M:$M,$B48&amp;" d. "&amp;EP$2)+COUNTIF(CORRIDA!$M:$M,EP$2&amp;" d. "&amp;$B48)))</f>
        <v>1</v>
      </c>
      <c r="EQ48" s="97" t="n">
        <f aca="false">IF($B48=EQ$2,0,IF(COUNTIF(CORRIDA!$M:$M,$B48&amp;" d. "&amp;EQ$2)+COUNTIF(CORRIDA!$M:$M,EQ$2&amp;" d. "&amp;$B48)=0,0,COUNTIF(CORRIDA!$M:$M,$B48&amp;" d. "&amp;EQ$2)+COUNTIF(CORRIDA!$M:$M,EQ$2&amp;" d. "&amp;$B48)))</f>
        <v>0</v>
      </c>
      <c r="ER48" s="97" t="n">
        <f aca="false">IF($B48=ER$2,0,IF(COUNTIF(CORRIDA!$M:$M,$B48&amp;" d. "&amp;ER$2)+COUNTIF(CORRIDA!$M:$M,ER$2&amp;" d. "&amp;$B48)=0,0,COUNTIF(CORRIDA!$M:$M,$B48&amp;" d. "&amp;ER$2)+COUNTIF(CORRIDA!$M:$M,ER$2&amp;" d. "&amp;$B48)))</f>
        <v>0</v>
      </c>
      <c r="ES48" s="97" t="n">
        <f aca="false">IF($B48=ES$2,0,IF(COUNTIF(CORRIDA!$M:$M,$B48&amp;" d. "&amp;ES$2)+COUNTIF(CORRIDA!$M:$M,ES$2&amp;" d. "&amp;$B48)=0,0,COUNTIF(CORRIDA!$M:$M,$B48&amp;" d. "&amp;ES$2)+COUNTIF(CORRIDA!$M:$M,ES$2&amp;" d. "&amp;$B48)))</f>
        <v>0</v>
      </c>
      <c r="ET48" s="97" t="n">
        <f aca="false">IF($B48=ET$2,0,IF(COUNTIF(CORRIDA!$M:$M,$B48&amp;" d. "&amp;ET$2)+COUNTIF(CORRIDA!$M:$M,ET$2&amp;" d. "&amp;$B48)=0,0,COUNTIF(CORRIDA!$M:$M,$B48&amp;" d. "&amp;ET$2)+COUNTIF(CORRIDA!$M:$M,ET$2&amp;" d. "&amp;$B48)))</f>
        <v>0</v>
      </c>
      <c r="EU48" s="97" t="n">
        <f aca="false">IF($B48=EU$2,0,IF(COUNTIF(CORRIDA!$M:$M,$B48&amp;" d. "&amp;EU$2)+COUNTIF(CORRIDA!$M:$M,EU$2&amp;" d. "&amp;$B48)=0,0,COUNTIF(CORRIDA!$M:$M,$B48&amp;" d. "&amp;EU$2)+COUNTIF(CORRIDA!$M:$M,EU$2&amp;" d. "&amp;$B48)))</f>
        <v>1</v>
      </c>
      <c r="EV48" s="97" t="n">
        <f aca="false">IF($B48=EV$2,0,IF(COUNTIF(CORRIDA!$M:$M,$B48&amp;" d. "&amp;EV$2)+COUNTIF(CORRIDA!$M:$M,EV$2&amp;" d. "&amp;$B48)=0,0,COUNTIF(CORRIDA!$M:$M,$B48&amp;" d. "&amp;EV$2)+COUNTIF(CORRIDA!$M:$M,EV$2&amp;" d. "&amp;$B48)))</f>
        <v>0</v>
      </c>
      <c r="EW48" s="97" t="n">
        <f aca="false">IF($B48=EW$2,0,IF(COUNTIF(CORRIDA!$M:$M,$B48&amp;" d. "&amp;EW$2)+COUNTIF(CORRIDA!$M:$M,EW$2&amp;" d. "&amp;$B48)=0,0,COUNTIF(CORRIDA!$M:$M,$B48&amp;" d. "&amp;EW$2)+COUNTIF(CORRIDA!$M:$M,EW$2&amp;" d. "&amp;$B48)))</f>
        <v>0</v>
      </c>
      <c r="EX48" s="97" t="n">
        <f aca="false">IF($B48=EX$2,0,IF(COUNTIF(CORRIDA!$M:$M,$B48&amp;" d. "&amp;EX$2)+COUNTIF(CORRIDA!$M:$M,EX$2&amp;" d. "&amp;$B48)=0,0,COUNTIF(CORRIDA!$M:$M,$B48&amp;" d. "&amp;EX$2)+COUNTIF(CORRIDA!$M:$M,EX$2&amp;" d. "&amp;$B48)))</f>
        <v>0</v>
      </c>
      <c r="EY48" s="97" t="n">
        <f aca="false">IF($B48=EY$2,0,IF(COUNTIF(CORRIDA!$M:$M,$B48&amp;" d. "&amp;EY$2)+COUNTIF(CORRIDA!$M:$M,EY$2&amp;" d. "&amp;$B48)=0,0,COUNTIF(CORRIDA!$M:$M,$B48&amp;" d. "&amp;EY$2)+COUNTIF(CORRIDA!$M:$M,EY$2&amp;" d. "&amp;$B48)))</f>
        <v>0</v>
      </c>
      <c r="EZ48" s="97" t="n">
        <f aca="false">IF($B48=EZ$2,0,IF(COUNTIF(CORRIDA!$M:$M,$B48&amp;" d. "&amp;EZ$2)+COUNTIF(CORRIDA!$M:$M,EZ$2&amp;" d. "&amp;$B48)=0,0,COUNTIF(CORRIDA!$M:$M,$B48&amp;" d. "&amp;EZ$2)+COUNTIF(CORRIDA!$M:$M,EZ$2&amp;" d. "&amp;$B48)))</f>
        <v>2</v>
      </c>
      <c r="FA48" s="97" t="n">
        <f aca="false">IF($B48=FA$2,0,IF(COUNTIF(CORRIDA!$M:$M,$B48&amp;" d. "&amp;FA$2)+COUNTIF(CORRIDA!$M:$M,FA$2&amp;" d. "&amp;$B48)=0,0,COUNTIF(CORRIDA!$M:$M,$B48&amp;" d. "&amp;FA$2)+COUNTIF(CORRIDA!$M:$M,FA$2&amp;" d. "&amp;$B48)))</f>
        <v>0</v>
      </c>
      <c r="FB48" s="97" t="n">
        <f aca="false">IF($B48=FB$2,0,IF(COUNTIF(CORRIDA!$M:$M,$B48&amp;" d. "&amp;FB$2)+COUNTIF(CORRIDA!$M:$M,FB$2&amp;" d. "&amp;$B48)=0,0,COUNTIF(CORRIDA!$M:$M,$B48&amp;" d. "&amp;FB$2)+COUNTIF(CORRIDA!$M:$M,FB$2&amp;" d. "&amp;$B48)))</f>
        <v>0</v>
      </c>
      <c r="FC48" s="97" t="n">
        <f aca="false">IF($B48=FC$2,0,IF(COUNTIF(CORRIDA!$M:$M,$B48&amp;" d. "&amp;FC$2)+COUNTIF(CORRIDA!$M:$M,FC$2&amp;" d. "&amp;$B48)=0,0,COUNTIF(CORRIDA!$M:$M,$B48&amp;" d. "&amp;FC$2)+COUNTIF(CORRIDA!$M:$M,FC$2&amp;" d. "&amp;$B48)))</f>
        <v>0</v>
      </c>
      <c r="FD48" s="97" t="n">
        <f aca="false">IF($B48=FD$2,0,IF(COUNTIF(CORRIDA!$M:$M,$B48&amp;" d. "&amp;FD$2)+COUNTIF(CORRIDA!$M:$M,FD$2&amp;" d. "&amp;$B48)=0,0,COUNTIF(CORRIDA!$M:$M,$B48&amp;" d. "&amp;FD$2)+COUNTIF(CORRIDA!$M:$M,FD$2&amp;" d. "&amp;$B48)))</f>
        <v>0</v>
      </c>
      <c r="FE48" s="97" t="n">
        <f aca="false">IF($B48=FE$2,0,IF(COUNTIF(CORRIDA!$M:$M,$B48&amp;" d. "&amp;FE$2)+COUNTIF(CORRIDA!$M:$M,FE$2&amp;" d. "&amp;$B48)=0,0,COUNTIF(CORRIDA!$M:$M,$B48&amp;" d. "&amp;FE$2)+COUNTIF(CORRIDA!$M:$M,FE$2&amp;" d. "&amp;$B48)))</f>
        <v>0</v>
      </c>
      <c r="FF48" s="97" t="n">
        <f aca="false">IF($B48=FF$2,0,IF(COUNTIF(CORRIDA!$M:$M,$B48&amp;" d. "&amp;FF$2)+COUNTIF(CORRIDA!$M:$M,FF$2&amp;" d. "&amp;$B48)=0,0,COUNTIF(CORRIDA!$M:$M,$B48&amp;" d. "&amp;FF$2)+COUNTIF(CORRIDA!$M:$M,FF$2&amp;" d. "&amp;$B48)))</f>
        <v>0</v>
      </c>
      <c r="FG48" s="89" t="n">
        <f aca="false">SUM(DI48:EW48)</f>
        <v>15</v>
      </c>
      <c r="FH48" s="94"/>
      <c r="FI48" s="87" t="str">
        <f aca="false">BE48</f>
        <v>Fabio</v>
      </c>
      <c r="FJ48" s="95" t="n">
        <f aca="false">COUNTIF(BF48:DC48,"&gt;0")</f>
        <v>12</v>
      </c>
      <c r="FK48" s="95" t="n">
        <f aca="false">AVERAGE(BF48:DC48)</f>
        <v>1.41666666666667</v>
      </c>
      <c r="FL48" s="95" t="n">
        <f aca="false">_xlfn.STDEV.P(BF48:DC48)</f>
        <v>0.493006648591635</v>
      </c>
    </row>
    <row r="49" customFormat="false" ht="12.75" hidden="false" customHeight="false" outlineLevel="0" collapsed="false">
      <c r="B49" s="87" t="s">
        <v>48</v>
      </c>
      <c r="C49" s="88" t="str">
        <f aca="false">IF($B49=C$2,"-",IF(COUNTIF(CORRIDA!$M:$M,$B49&amp;" d. "&amp;C$2)=0,"",COUNTIF(CORRIDA!$M:$M,$B49&amp;" d. "&amp;C$2)))</f>
        <v/>
      </c>
      <c r="D49" s="88" t="str">
        <f aca="false">IF($B49=D$2,"-",IF(COUNTIF(CORRIDA!$M:$M,$B49&amp;" d. "&amp;D$2)=0,"",COUNTIF(CORRIDA!$M:$M,$B49&amp;" d. "&amp;D$2)))</f>
        <v/>
      </c>
      <c r="E49" s="88" t="str">
        <f aca="false">IF($B49=E$2,"-",IF(COUNTIF(CORRIDA!$M:$M,$B49&amp;" d. "&amp;E$2)=0,"",COUNTIF(CORRIDA!$M:$M,$B49&amp;" d. "&amp;E$2)))</f>
        <v/>
      </c>
      <c r="F49" s="88" t="str">
        <f aca="false">IF($B49=F$2,"-",IF(COUNTIF(CORRIDA!$M:$M,$B49&amp;" d. "&amp;F$2)=0,"",COUNTIF(CORRIDA!$M:$M,$B49&amp;" d. "&amp;F$2)))</f>
        <v/>
      </c>
      <c r="G49" s="88" t="str">
        <f aca="false">IF($B49=G$2,"-",IF(COUNTIF(CORRIDA!$M:$M,$B49&amp;" d. "&amp;G$2)=0,"",COUNTIF(CORRIDA!$M:$M,$B49&amp;" d. "&amp;G$2)))</f>
        <v/>
      </c>
      <c r="H49" s="88" t="str">
        <f aca="false">IF($B49=H$2,"-",IF(COUNTIF(CORRIDA!$M:$M,$B49&amp;" d. "&amp;H$2)=0,"",COUNTIF(CORRIDA!$M:$M,$B49&amp;" d. "&amp;H$2)))</f>
        <v/>
      </c>
      <c r="I49" s="88" t="str">
        <f aca="false">IF($B49=I$2,"-",IF(COUNTIF(CORRIDA!$M:$M,$B49&amp;" d. "&amp;I$2)=0,"",COUNTIF(CORRIDA!$M:$M,$B49&amp;" d. "&amp;I$2)))</f>
        <v/>
      </c>
      <c r="J49" s="88" t="str">
        <f aca="false">IF($B49=J$2,"-",IF(COUNTIF(CORRIDA!$M:$M,$B49&amp;" d. "&amp;J$2)=0,"",COUNTIF(CORRIDA!$M:$M,$B49&amp;" d. "&amp;J$2)))</f>
        <v/>
      </c>
      <c r="K49" s="88" t="str">
        <f aca="false">IF($B49=K$2,"-",IF(COUNTIF(CORRIDA!$M:$M,$B49&amp;" d. "&amp;K$2)=0,"",COUNTIF(CORRIDA!$M:$M,$B49&amp;" d. "&amp;K$2)))</f>
        <v/>
      </c>
      <c r="L49" s="88" t="str">
        <f aca="false">IF($B49=L$2,"-",IF(COUNTIF(CORRIDA!$M:$M,$B49&amp;" d. "&amp;L$2)=0,"",COUNTIF(CORRIDA!$M:$M,$B49&amp;" d. "&amp;L$2)))</f>
        <v/>
      </c>
      <c r="M49" s="88" t="str">
        <f aca="false">IF($B49=M$2,"-",IF(COUNTIF(CORRIDA!$M:$M,$B49&amp;" d. "&amp;M$2)=0,"",COUNTIF(CORRIDA!$M:$M,$B49&amp;" d. "&amp;M$2)))</f>
        <v/>
      </c>
      <c r="N49" s="88" t="n">
        <f aca="false">IF($B49=N$2,"-",IF(COUNTIF(CORRIDA!$M:$M,$B49&amp;" d. "&amp;N$2)=0,"",COUNTIF(CORRIDA!$M:$M,$B49&amp;" d. "&amp;N$2)))</f>
        <v>1</v>
      </c>
      <c r="O49" s="88" t="str">
        <f aca="false">IF($B49=O$2,"-",IF(COUNTIF(CORRIDA!$M:$M,$B49&amp;" d. "&amp;O$2)=0,"",COUNTIF(CORRIDA!$M:$M,$B49&amp;" d. "&amp;O$2)))</f>
        <v/>
      </c>
      <c r="P49" s="88" t="str">
        <f aca="false">IF($B49=P$2,"-",IF(COUNTIF(CORRIDA!$M:$M,$B49&amp;" d. "&amp;P$2)=0,"",COUNTIF(CORRIDA!$M:$M,$B49&amp;" d. "&amp;P$2)))</f>
        <v/>
      </c>
      <c r="Q49" s="88" t="str">
        <f aca="false">IF($B49=Q$2,"-",IF(COUNTIF(CORRIDA!$M:$M,$B49&amp;" d. "&amp;Q$2)=0,"",COUNTIF(CORRIDA!$M:$M,$B49&amp;" d. "&amp;Q$2)))</f>
        <v/>
      </c>
      <c r="R49" s="88" t="str">
        <f aca="false">IF($B49=R$2,"-",IF(COUNTIF(CORRIDA!$M:$M,$B49&amp;" d. "&amp;R$2)=0,"",COUNTIF(CORRIDA!$M:$M,$B49&amp;" d. "&amp;R$2)))</f>
        <v/>
      </c>
      <c r="S49" s="88" t="str">
        <f aca="false">IF($B49=S$2,"-",IF(COUNTIF(CORRIDA!$M:$M,$B49&amp;" d. "&amp;S$2)=0,"",COUNTIF(CORRIDA!$M:$M,$B49&amp;" d. "&amp;S$2)))</f>
        <v/>
      </c>
      <c r="T49" s="88" t="str">
        <f aca="false">IF($B49=T$2,"-",IF(COUNTIF(CORRIDA!$M:$M,$B49&amp;" d. "&amp;T$2)=0,"",COUNTIF(CORRIDA!$M:$M,$B49&amp;" d. "&amp;T$2)))</f>
        <v/>
      </c>
      <c r="U49" s="88" t="str">
        <f aca="false">IF($B49=U$2,"-",IF(COUNTIF(CORRIDA!$M:$M,$B49&amp;" d. "&amp;U$2)=0,"",COUNTIF(CORRIDA!$M:$M,$B49&amp;" d. "&amp;U$2)))</f>
        <v/>
      </c>
      <c r="V49" s="88" t="str">
        <f aca="false">IF($B49=V$2,"-",IF(COUNTIF(CORRIDA!$M:$M,$B49&amp;" d. "&amp;V$2)=0,"",COUNTIF(CORRIDA!$M:$M,$B49&amp;" d. "&amp;V$2)))</f>
        <v/>
      </c>
      <c r="W49" s="88" t="str">
        <f aca="false">IF($B49=W$2,"-",IF(COUNTIF(CORRIDA!$M:$M,$B49&amp;" d. "&amp;W$2)=0,"",COUNTIF(CORRIDA!$M:$M,$B49&amp;" d. "&amp;W$2)))</f>
        <v/>
      </c>
      <c r="X49" s="88" t="str">
        <f aca="false">IF($B49=X$2,"-",IF(COUNTIF(CORRIDA!$M:$M,$B49&amp;" d. "&amp;X$2)=0,"",COUNTIF(CORRIDA!$M:$M,$B49&amp;" d. "&amp;X$2)))</f>
        <v/>
      </c>
      <c r="Y49" s="88" t="str">
        <f aca="false">IF($B49=Y$2,"-",IF(COUNTIF(CORRIDA!$M:$M,$B49&amp;" d. "&amp;Y$2)=0,"",COUNTIF(CORRIDA!$M:$M,$B49&amp;" d. "&amp;Y$2)))</f>
        <v/>
      </c>
      <c r="Z49" s="88" t="str">
        <f aca="false">IF($B49=Z$2,"-",IF(COUNTIF(CORRIDA!$M:$M,$B49&amp;" d. "&amp;Z$2)=0,"",COUNTIF(CORRIDA!$M:$M,$B49&amp;" d. "&amp;Z$2)))</f>
        <v/>
      </c>
      <c r="AA49" s="88" t="str">
        <f aca="false">IF($B49=AA$2,"-",IF(COUNTIF(CORRIDA!$M:$M,$B49&amp;" d. "&amp;AA$2)=0,"",COUNTIF(CORRIDA!$M:$M,$B49&amp;" d. "&amp;AA$2)))</f>
        <v/>
      </c>
      <c r="AB49" s="88" t="str">
        <f aca="false">IF($B49=AB$2,"-",IF(COUNTIF(CORRIDA!$M:$M,$B49&amp;" d. "&amp;AB$2)=0,"",COUNTIF(CORRIDA!$M:$M,$B49&amp;" d. "&amp;AB$2)))</f>
        <v/>
      </c>
      <c r="AC49" s="88" t="str">
        <f aca="false">IF($B49=AC$2,"-",IF(COUNTIF(CORRIDA!$M:$M,$B49&amp;" d. "&amp;AC$2)=0,"",COUNTIF(CORRIDA!$M:$M,$B49&amp;" d. "&amp;AC$2)))</f>
        <v/>
      </c>
      <c r="AD49" s="88" t="str">
        <f aca="false">IF($B49=AD$2,"-",IF(COUNTIF(CORRIDA!$M:$M,$B49&amp;" d. "&amp;AD$2)=0,"",COUNTIF(CORRIDA!$M:$M,$B49&amp;" d. "&amp;AD$2)))</f>
        <v/>
      </c>
      <c r="AE49" s="88" t="str">
        <f aca="false">IF($B49=AE$2,"-",IF(COUNTIF(CORRIDA!$M:$M,$B49&amp;" d. "&amp;AE$2)=0,"",COUNTIF(CORRIDA!$M:$M,$B49&amp;" d. "&amp;AE$2)))</f>
        <v/>
      </c>
      <c r="AF49" s="88" t="str">
        <f aca="false">IF($B49=AF$2,"-",IF(COUNTIF(CORRIDA!$M:$M,$B49&amp;" d. "&amp;AF$2)=0,"",COUNTIF(CORRIDA!$M:$M,$B49&amp;" d. "&amp;AF$2)))</f>
        <v/>
      </c>
      <c r="AG49" s="88" t="str">
        <f aca="false">IF($B49=AG$2,"-",IF(COUNTIF(CORRIDA!$M:$M,$B49&amp;" d. "&amp;AG$2)=0,"",COUNTIF(CORRIDA!$M:$M,$B49&amp;" d. "&amp;AG$2)))</f>
        <v/>
      </c>
      <c r="AH49" s="88" t="str">
        <f aca="false">IF($B49=AH$2,"-",IF(COUNTIF(CORRIDA!$M:$M,$B49&amp;" d. "&amp;AH$2)=0,"",COUNTIF(CORRIDA!$M:$M,$B49&amp;" d. "&amp;AH$2)))</f>
        <v/>
      </c>
      <c r="AI49" s="88" t="n">
        <f aca="false">IF($B49=AI$2,"-",IF(COUNTIF(CORRIDA!$M:$M,$B49&amp;" d. "&amp;AI$2)=0,"",COUNTIF(CORRIDA!$M:$M,$B49&amp;" d. "&amp;AI$2)))</f>
        <v>2</v>
      </c>
      <c r="AJ49" s="88" t="str">
        <f aca="false">IF($B49=AJ$2,"-",IF(COUNTIF(CORRIDA!$M:$M,$B49&amp;" d. "&amp;AJ$2)=0,"",COUNTIF(CORRIDA!$M:$M,$B49&amp;" d. "&amp;AJ$2)))</f>
        <v/>
      </c>
      <c r="AK49" s="88" t="str">
        <f aca="false">IF($B49=AK$2,"-",IF(COUNTIF(CORRIDA!$M:$M,$B49&amp;" d. "&amp;AK$2)=0,"",COUNTIF(CORRIDA!$M:$M,$B49&amp;" d. "&amp;AK$2)))</f>
        <v/>
      </c>
      <c r="AL49" s="88" t="str">
        <f aca="false">IF($B49=AL$2,"-",IF(COUNTIF(CORRIDA!$M:$M,$B49&amp;" d. "&amp;AL$2)=0,"",COUNTIF(CORRIDA!$M:$M,$B49&amp;" d. "&amp;AL$2)))</f>
        <v/>
      </c>
      <c r="AM49" s="88" t="str">
        <f aca="false">IF($B49=AM$2,"-",IF(COUNTIF(CORRIDA!$M:$M,$B49&amp;" d. "&amp;AM$2)=0,"",COUNTIF(CORRIDA!$M:$M,$B49&amp;" d. "&amp;AM$2)))</f>
        <v/>
      </c>
      <c r="AN49" s="88" t="str">
        <f aca="false">IF($B49=AN$2,"-",IF(COUNTIF(CORRIDA!$M:$M,$B49&amp;" d. "&amp;AN$2)=0,"",COUNTIF(CORRIDA!$M:$M,$B49&amp;" d. "&amp;AN$2)))</f>
        <v/>
      </c>
      <c r="AO49" s="88" t="str">
        <f aca="false">IF($B49=AO$2,"-",IF(COUNTIF(CORRIDA!$M:$M,$B49&amp;" d. "&amp;AO$2)=0,"",COUNTIF(CORRIDA!$M:$M,$B49&amp;" d. "&amp;AO$2)))</f>
        <v/>
      </c>
      <c r="AP49" s="88" t="str">
        <f aca="false">IF($B49=AP$2,"-",IF(COUNTIF(CORRIDA!$M:$M,$B49&amp;" d. "&amp;AP$2)=0,"",COUNTIF(CORRIDA!$M:$M,$B49&amp;" d. "&amp;AP$2)))</f>
        <v/>
      </c>
      <c r="AQ49" s="88" t="str">
        <f aca="false">IF($B49=AQ$2,"-",IF(COUNTIF(CORRIDA!$M:$M,$B49&amp;" d. "&amp;AQ$2)=0,"",COUNTIF(CORRIDA!$M:$M,$B49&amp;" d. "&amp;AQ$2)))</f>
        <v/>
      </c>
      <c r="AR49" s="88" t="str">
        <f aca="false">IF($B49=AR$2,"-",IF(COUNTIF(CORRIDA!$M:$M,$B49&amp;" d. "&amp;AR$2)=0,"",COUNTIF(CORRIDA!$M:$M,$B49&amp;" d. "&amp;AR$2)))</f>
        <v/>
      </c>
      <c r="AS49" s="88" t="str">
        <f aca="false">IF($B49=AS$2,"-",IF(COUNTIF(CORRIDA!$M:$M,$B49&amp;" d. "&amp;AS$2)=0,"",COUNTIF(CORRIDA!$M:$M,$B49&amp;" d. "&amp;AS$2)))</f>
        <v/>
      </c>
      <c r="AT49" s="88" t="str">
        <f aca="false">IF($B49=AT$2,"-",IF(COUNTIF(CORRIDA!$M:$M,$B49&amp;" d. "&amp;AT$2)=0,"",COUNTIF(CORRIDA!$M:$M,$B49&amp;" d. "&amp;AT$2)))</f>
        <v/>
      </c>
      <c r="AU49" s="88" t="str">
        <f aca="false">IF($B49=AU$2,"-",IF(COUNTIF(CORRIDA!$M:$M,$B49&amp;" d. "&amp;AU$2)=0,"",COUNTIF(CORRIDA!$M:$M,$B49&amp;" d. "&amp;AU$2)))</f>
        <v/>
      </c>
      <c r="AV49" s="88" t="str">
        <f aca="false">IF($B49=AV$2,"-",IF(COUNTIF(CORRIDA!$M:$M,$B49&amp;" d. "&amp;AV$2)=0,"",COUNTIF(CORRIDA!$M:$M,$B49&amp;" d. "&amp;AV$2)))</f>
        <v/>
      </c>
      <c r="AW49" s="88" t="str">
        <f aca="false">IF($B49=AW$2,"-",IF(COUNTIF(CORRIDA!$M:$M,$B49&amp;" d. "&amp;AW$2)=0,"",COUNTIF(CORRIDA!$M:$M,$B49&amp;" d. "&amp;AW$2)))</f>
        <v>-</v>
      </c>
      <c r="AX49" s="88" t="n">
        <f aca="false">IF($B49=AX$2,"-",IF(COUNTIF(CORRIDA!$M:$M,$B49&amp;" d. "&amp;AX$2)=0,"",COUNTIF(CORRIDA!$M:$M,$B49&amp;" d. "&amp;AX$2)))</f>
        <v>1</v>
      </c>
      <c r="AY49" s="88" t="str">
        <f aca="false">IF($B49=AY$2,"-",IF(COUNTIF(CORRIDA!$M:$M,$B49&amp;" d. "&amp;AY$2)=0,"",COUNTIF(CORRIDA!$M:$M,$B49&amp;" d. "&amp;AY$2)))</f>
        <v/>
      </c>
      <c r="AZ49" s="88" t="str">
        <f aca="false">IF($B49=AZ$2,"-",IF(COUNTIF(CORRIDA!$M:$M,$B49&amp;" d. "&amp;AZ$2)=0,"",COUNTIF(CORRIDA!$M:$M,$B49&amp;" d. "&amp;AZ$2)))</f>
        <v/>
      </c>
      <c r="BA49" s="89" t="n">
        <f aca="false">SUM(C49:AZ49)</f>
        <v>4</v>
      </c>
      <c r="BE49" s="87" t="str">
        <f aca="false">B49</f>
        <v>Guto</v>
      </c>
      <c r="BF49" s="90" t="str">
        <f aca="false">IF($B49=BF$2,"-",IF(COUNTIF(CORRIDA!$M:$M,$B49&amp;" d. "&amp;BF$2)+COUNTIF(CORRIDA!$M:$M,BF$2&amp;" d. "&amp;$B49)=0,"",COUNTIF(CORRIDA!$M:$M,$B49&amp;" d. "&amp;BF$2)+COUNTIF(CORRIDA!$M:$M,BF$2&amp;" d. "&amp;$B49)))</f>
        <v/>
      </c>
      <c r="BG49" s="90" t="str">
        <f aca="false">IF($B49=BG$2,"-",IF(COUNTIF(CORRIDA!$M:$M,$B49&amp;" d. "&amp;BG$2)+COUNTIF(CORRIDA!$M:$M,BG$2&amp;" d. "&amp;$B49)=0,"",COUNTIF(CORRIDA!$M:$M,$B49&amp;" d. "&amp;BG$2)+COUNTIF(CORRIDA!$M:$M,BG$2&amp;" d. "&amp;$B49)))</f>
        <v/>
      </c>
      <c r="BH49" s="90" t="str">
        <f aca="false">IF($B49=BH$2,"-",IF(COUNTIF(CORRIDA!$M:$M,$B49&amp;" d. "&amp;BH$2)+COUNTIF(CORRIDA!$M:$M,BH$2&amp;" d. "&amp;$B49)=0,"",COUNTIF(CORRIDA!$M:$M,$B49&amp;" d. "&amp;BH$2)+COUNTIF(CORRIDA!$M:$M,BH$2&amp;" d. "&amp;$B49)))</f>
        <v/>
      </c>
      <c r="BI49" s="90" t="str">
        <f aca="false">IF($B49=BI$2,"-",IF(COUNTIF(CORRIDA!$M:$M,$B49&amp;" d. "&amp;BI$2)+COUNTIF(CORRIDA!$M:$M,BI$2&amp;" d. "&amp;$B49)=0,"",COUNTIF(CORRIDA!$M:$M,$B49&amp;" d. "&amp;BI$2)+COUNTIF(CORRIDA!$M:$M,BI$2&amp;" d. "&amp;$B49)))</f>
        <v/>
      </c>
      <c r="BJ49" s="90" t="str">
        <f aca="false">IF($B49=BJ$2,"-",IF(COUNTIF(CORRIDA!$M:$M,$B49&amp;" d. "&amp;BJ$2)+COUNTIF(CORRIDA!$M:$M,BJ$2&amp;" d. "&amp;$B49)=0,"",COUNTIF(CORRIDA!$M:$M,$B49&amp;" d. "&amp;BJ$2)+COUNTIF(CORRIDA!$M:$M,BJ$2&amp;" d. "&amp;$B49)))</f>
        <v/>
      </c>
      <c r="BK49" s="90" t="str">
        <f aca="false">IF($B49=BK$2,"-",IF(COUNTIF(CORRIDA!$M:$M,$B49&amp;" d. "&amp;BK$2)+COUNTIF(CORRIDA!$M:$M,BK$2&amp;" d. "&amp;$B49)=0,"",COUNTIF(CORRIDA!$M:$M,$B49&amp;" d. "&amp;BK$2)+COUNTIF(CORRIDA!$M:$M,BK$2&amp;" d. "&amp;$B49)))</f>
        <v/>
      </c>
      <c r="BL49" s="90" t="n">
        <f aca="false">IF($B49=BL$2,"-",IF(COUNTIF(CORRIDA!$M:$M,$B49&amp;" d. "&amp;BL$2)+COUNTIF(CORRIDA!$M:$M,BL$2&amp;" d. "&amp;$B49)=0,"",COUNTIF(CORRIDA!$M:$M,$B49&amp;" d. "&amp;BL$2)+COUNTIF(CORRIDA!$M:$M,BL$2&amp;" d. "&amp;$B49)))</f>
        <v>1</v>
      </c>
      <c r="BM49" s="90" t="str">
        <f aca="false">IF($B49=BM$2,"-",IF(COUNTIF(CORRIDA!$M:$M,$B49&amp;" d. "&amp;BM$2)+COUNTIF(CORRIDA!$M:$M,BM$2&amp;" d. "&amp;$B49)=0,"",COUNTIF(CORRIDA!$M:$M,$B49&amp;" d. "&amp;BM$2)+COUNTIF(CORRIDA!$M:$M,BM$2&amp;" d. "&amp;$B49)))</f>
        <v/>
      </c>
      <c r="BN49" s="90" t="str">
        <f aca="false">IF($B49=BN$2,"-",IF(COUNTIF(CORRIDA!$M:$M,$B49&amp;" d. "&amp;BN$2)+COUNTIF(CORRIDA!$M:$M,BN$2&amp;" d. "&amp;$B49)=0,"",COUNTIF(CORRIDA!$M:$M,$B49&amp;" d. "&amp;BN$2)+COUNTIF(CORRIDA!$M:$M,BN$2&amp;" d. "&amp;$B49)))</f>
        <v/>
      </c>
      <c r="BO49" s="90" t="str">
        <f aca="false">IF($B49=BO$2,"-",IF(COUNTIF(CORRIDA!$M:$M,$B49&amp;" d. "&amp;BO$2)+COUNTIF(CORRIDA!$M:$M,BO$2&amp;" d. "&amp;$B49)=0,"",COUNTIF(CORRIDA!$M:$M,$B49&amp;" d. "&amp;BO$2)+COUNTIF(CORRIDA!$M:$M,BO$2&amp;" d. "&amp;$B49)))</f>
        <v/>
      </c>
      <c r="BP49" s="90" t="str">
        <f aca="false">IF($B49=BP$2,"-",IF(COUNTIF(CORRIDA!$M:$M,$B49&amp;" d. "&amp;BP$2)+COUNTIF(CORRIDA!$M:$M,BP$2&amp;" d. "&amp;$B49)=0,"",COUNTIF(CORRIDA!$M:$M,$B49&amp;" d. "&amp;BP$2)+COUNTIF(CORRIDA!$M:$M,BP$2&amp;" d. "&amp;$B49)))</f>
        <v/>
      </c>
      <c r="BQ49" s="90" t="n">
        <f aca="false">IF($B49=BQ$2,"-",IF(COUNTIF(CORRIDA!$M:$M,$B49&amp;" d. "&amp;BQ$2)+COUNTIF(CORRIDA!$M:$M,BQ$2&amp;" d. "&amp;$B49)=0,"",COUNTIF(CORRIDA!$M:$M,$B49&amp;" d. "&amp;BQ$2)+COUNTIF(CORRIDA!$M:$M,BQ$2&amp;" d. "&amp;$B49)))</f>
        <v>1</v>
      </c>
      <c r="BR49" s="90" t="str">
        <f aca="false">IF($B49=BR$2,"-",IF(COUNTIF(CORRIDA!$M:$M,$B49&amp;" d. "&amp;BR$2)+COUNTIF(CORRIDA!$M:$M,BR$2&amp;" d. "&amp;$B49)=0,"",COUNTIF(CORRIDA!$M:$M,$B49&amp;" d. "&amp;BR$2)+COUNTIF(CORRIDA!$M:$M,BR$2&amp;" d. "&amp;$B49)))</f>
        <v/>
      </c>
      <c r="BS49" s="90" t="str">
        <f aca="false">IF($B49=BS$2,"-",IF(COUNTIF(CORRIDA!$M:$M,$B49&amp;" d. "&amp;BS$2)+COUNTIF(CORRIDA!$M:$M,BS$2&amp;" d. "&amp;$B49)=0,"",COUNTIF(CORRIDA!$M:$M,$B49&amp;" d. "&amp;BS$2)+COUNTIF(CORRIDA!$M:$M,BS$2&amp;" d. "&amp;$B49)))</f>
        <v/>
      </c>
      <c r="BT49" s="90" t="str">
        <f aca="false">IF($B49=BT$2,"-",IF(COUNTIF(CORRIDA!$M:$M,$B49&amp;" d. "&amp;BT$2)+COUNTIF(CORRIDA!$M:$M,BT$2&amp;" d. "&amp;$B49)=0,"",COUNTIF(CORRIDA!$M:$M,$B49&amp;" d. "&amp;BT$2)+COUNTIF(CORRIDA!$M:$M,BT$2&amp;" d. "&amp;$B49)))</f>
        <v/>
      </c>
      <c r="BU49" s="90" t="str">
        <f aca="false">IF($B49=BU$2,"-",IF(COUNTIF(CORRIDA!$M:$M,$B49&amp;" d. "&amp;BU$2)+COUNTIF(CORRIDA!$M:$M,BU$2&amp;" d. "&amp;$B49)=0,"",COUNTIF(CORRIDA!$M:$M,$B49&amp;" d. "&amp;BU$2)+COUNTIF(CORRIDA!$M:$M,BU$2&amp;" d. "&amp;$B49)))</f>
        <v/>
      </c>
      <c r="BV49" s="90" t="str">
        <f aca="false">IF($B49=BV$2,"-",IF(COUNTIF(CORRIDA!$M:$M,$B49&amp;" d. "&amp;BV$2)+COUNTIF(CORRIDA!$M:$M,BV$2&amp;" d. "&amp;$B49)=0,"",COUNTIF(CORRIDA!$M:$M,$B49&amp;" d. "&amp;BV$2)+COUNTIF(CORRIDA!$M:$M,BV$2&amp;" d. "&amp;$B49)))</f>
        <v/>
      </c>
      <c r="BW49" s="90" t="str">
        <f aca="false">IF($B49=BW$2,"-",IF(COUNTIF(CORRIDA!$M:$M,$B49&amp;" d. "&amp;BW$2)+COUNTIF(CORRIDA!$M:$M,BW$2&amp;" d. "&amp;$B49)=0,"",COUNTIF(CORRIDA!$M:$M,$B49&amp;" d. "&amp;BW$2)+COUNTIF(CORRIDA!$M:$M,BW$2&amp;" d. "&amp;$B49)))</f>
        <v/>
      </c>
      <c r="BX49" s="90" t="str">
        <f aca="false">IF($B49=BX$2,"-",IF(COUNTIF(CORRIDA!$M:$M,$B49&amp;" d. "&amp;BX$2)+COUNTIF(CORRIDA!$M:$M,BX$2&amp;" d. "&amp;$B49)=0,"",COUNTIF(CORRIDA!$M:$M,$B49&amp;" d. "&amp;BX$2)+COUNTIF(CORRIDA!$M:$M,BX$2&amp;" d. "&amp;$B49)))</f>
        <v/>
      </c>
      <c r="BY49" s="90" t="str">
        <f aca="false">IF($B49=BY$2,"-",IF(COUNTIF(CORRIDA!$M:$M,$B49&amp;" d. "&amp;BY$2)+COUNTIF(CORRIDA!$M:$M,BY$2&amp;" d. "&amp;$B49)=0,"",COUNTIF(CORRIDA!$M:$M,$B49&amp;" d. "&amp;BY$2)+COUNTIF(CORRIDA!$M:$M,BY$2&amp;" d. "&amp;$B49)))</f>
        <v/>
      </c>
      <c r="BZ49" s="90" t="str">
        <f aca="false">IF($B49=BZ$2,"-",IF(COUNTIF(CORRIDA!$M:$M,$B49&amp;" d. "&amp;BZ$2)+COUNTIF(CORRIDA!$M:$M,BZ$2&amp;" d. "&amp;$B49)=0,"",COUNTIF(CORRIDA!$M:$M,$B49&amp;" d. "&amp;BZ$2)+COUNTIF(CORRIDA!$M:$M,BZ$2&amp;" d. "&amp;$B49)))</f>
        <v/>
      </c>
      <c r="CA49" s="90" t="str">
        <f aca="false">IF($B49=CA$2,"-",IF(COUNTIF(CORRIDA!$M:$M,$B49&amp;" d. "&amp;CA$2)+COUNTIF(CORRIDA!$M:$M,CA$2&amp;" d. "&amp;$B49)=0,"",COUNTIF(CORRIDA!$M:$M,$B49&amp;" d. "&amp;CA$2)+COUNTIF(CORRIDA!$M:$M,CA$2&amp;" d. "&amp;$B49)))</f>
        <v/>
      </c>
      <c r="CB49" s="90" t="str">
        <f aca="false">IF($B49=CB$2,"-",IF(COUNTIF(CORRIDA!$M:$M,$B49&amp;" d. "&amp;CB$2)+COUNTIF(CORRIDA!$M:$M,CB$2&amp;" d. "&amp;$B49)=0,"",COUNTIF(CORRIDA!$M:$M,$B49&amp;" d. "&amp;CB$2)+COUNTIF(CORRIDA!$M:$M,CB$2&amp;" d. "&amp;$B49)))</f>
        <v/>
      </c>
      <c r="CC49" s="90" t="str">
        <f aca="false">IF($B49=CC$2,"-",IF(COUNTIF(CORRIDA!$M:$M,$B49&amp;" d. "&amp;CC$2)+COUNTIF(CORRIDA!$M:$M,CC$2&amp;" d. "&amp;$B49)=0,"",COUNTIF(CORRIDA!$M:$M,$B49&amp;" d. "&amp;CC$2)+COUNTIF(CORRIDA!$M:$M,CC$2&amp;" d. "&amp;$B49)))</f>
        <v/>
      </c>
      <c r="CD49" s="90" t="n">
        <f aca="false">IF($B49=CD$2,"-",IF(COUNTIF(CORRIDA!$M:$M,$B49&amp;" d. "&amp;CD$2)+COUNTIF(CORRIDA!$M:$M,CD$2&amp;" d. "&amp;$B49)=0,"",COUNTIF(CORRIDA!$M:$M,$B49&amp;" d. "&amp;CD$2)+COUNTIF(CORRIDA!$M:$M,CD$2&amp;" d. "&amp;$B49)))</f>
        <v>1</v>
      </c>
      <c r="CE49" s="90" t="str">
        <f aca="false">IF($B49=CE$2,"-",IF(COUNTIF(CORRIDA!$M:$M,$B49&amp;" d. "&amp;CE$2)+COUNTIF(CORRIDA!$M:$M,CE$2&amp;" d. "&amp;$B49)=0,"",COUNTIF(CORRIDA!$M:$M,$B49&amp;" d. "&amp;CE$2)+COUNTIF(CORRIDA!$M:$M,CE$2&amp;" d. "&amp;$B49)))</f>
        <v/>
      </c>
      <c r="CF49" s="90" t="str">
        <f aca="false">IF($B49=CF$2,"-",IF(COUNTIF(CORRIDA!$M:$M,$B49&amp;" d. "&amp;CF$2)+COUNTIF(CORRIDA!$M:$M,CF$2&amp;" d. "&amp;$B49)=0,"",COUNTIF(CORRIDA!$M:$M,$B49&amp;" d. "&amp;CF$2)+COUNTIF(CORRIDA!$M:$M,CF$2&amp;" d. "&amp;$B49)))</f>
        <v/>
      </c>
      <c r="CG49" s="90" t="str">
        <f aca="false">IF($B49=CG$2,"-",IF(COUNTIF(CORRIDA!$M:$M,$B49&amp;" d. "&amp;CG$2)+COUNTIF(CORRIDA!$M:$M,CG$2&amp;" d. "&amp;$B49)=0,"",COUNTIF(CORRIDA!$M:$M,$B49&amp;" d. "&amp;CG$2)+COUNTIF(CORRIDA!$M:$M,CG$2&amp;" d. "&amp;$B49)))</f>
        <v/>
      </c>
      <c r="CH49" s="90" t="str">
        <f aca="false">IF($B49=CH$2,"-",IF(COUNTIF(CORRIDA!$M:$M,$B49&amp;" d. "&amp;CH$2)+COUNTIF(CORRIDA!$M:$M,CH$2&amp;" d. "&amp;$B49)=0,"",COUNTIF(CORRIDA!$M:$M,$B49&amp;" d. "&amp;CH$2)+COUNTIF(CORRIDA!$M:$M,CH$2&amp;" d. "&amp;$B49)))</f>
        <v/>
      </c>
      <c r="CI49" s="90" t="str">
        <f aca="false">IF($B49=CI$2,"-",IF(COUNTIF(CORRIDA!$M:$M,$B49&amp;" d. "&amp;CI$2)+COUNTIF(CORRIDA!$M:$M,CI$2&amp;" d. "&amp;$B49)=0,"",COUNTIF(CORRIDA!$M:$M,$B49&amp;" d. "&amp;CI$2)+COUNTIF(CORRIDA!$M:$M,CI$2&amp;" d. "&amp;$B49)))</f>
        <v/>
      </c>
      <c r="CJ49" s="90" t="str">
        <f aca="false">IF($B49=CJ$2,"-",IF(COUNTIF(CORRIDA!$M:$M,$B49&amp;" d. "&amp;CJ$2)+COUNTIF(CORRIDA!$M:$M,CJ$2&amp;" d. "&amp;$B49)=0,"",COUNTIF(CORRIDA!$M:$M,$B49&amp;" d. "&amp;CJ$2)+COUNTIF(CORRIDA!$M:$M,CJ$2&amp;" d. "&amp;$B49)))</f>
        <v/>
      </c>
      <c r="CK49" s="90" t="str">
        <f aca="false">IF($B49=CK$2,"-",IF(COUNTIF(CORRIDA!$M:$M,$B49&amp;" d. "&amp;CK$2)+COUNTIF(CORRIDA!$M:$M,CK$2&amp;" d. "&amp;$B49)=0,"",COUNTIF(CORRIDA!$M:$M,$B49&amp;" d. "&amp;CK$2)+COUNTIF(CORRIDA!$M:$M,CK$2&amp;" d. "&amp;$B49)))</f>
        <v/>
      </c>
      <c r="CL49" s="90" t="n">
        <f aca="false">IF($B49=CL$2,"-",IF(COUNTIF(CORRIDA!$M:$M,$B49&amp;" d. "&amp;CL$2)+COUNTIF(CORRIDA!$M:$M,CL$2&amp;" d. "&amp;$B49)=0,"",COUNTIF(CORRIDA!$M:$M,$B49&amp;" d. "&amp;CL$2)+COUNTIF(CORRIDA!$M:$M,CL$2&amp;" d. "&amp;$B49)))</f>
        <v>2</v>
      </c>
      <c r="CM49" s="90" t="n">
        <f aca="false">IF($B49=CM$2,"-",IF(COUNTIF(CORRIDA!$M:$M,$B49&amp;" d. "&amp;CM$2)+COUNTIF(CORRIDA!$M:$M,CM$2&amp;" d. "&amp;$B49)=0,"",COUNTIF(CORRIDA!$M:$M,$B49&amp;" d. "&amp;CM$2)+COUNTIF(CORRIDA!$M:$M,CM$2&amp;" d. "&amp;$B49)))</f>
        <v>1</v>
      </c>
      <c r="CN49" s="90" t="str">
        <f aca="false">IF($B49=CN$2,"-",IF(COUNTIF(CORRIDA!$M:$M,$B49&amp;" d. "&amp;CN$2)+COUNTIF(CORRIDA!$M:$M,CN$2&amp;" d. "&amp;$B49)=0,"",COUNTIF(CORRIDA!$M:$M,$B49&amp;" d. "&amp;CN$2)+COUNTIF(CORRIDA!$M:$M,CN$2&amp;" d. "&amp;$B49)))</f>
        <v/>
      </c>
      <c r="CO49" s="90" t="str">
        <f aca="false">IF($B49=CO$2,"-",IF(COUNTIF(CORRIDA!$M:$M,$B49&amp;" d. "&amp;CO$2)+COUNTIF(CORRIDA!$M:$M,CO$2&amp;" d. "&amp;$B49)=0,"",COUNTIF(CORRIDA!$M:$M,$B49&amp;" d. "&amp;CO$2)+COUNTIF(CORRIDA!$M:$M,CO$2&amp;" d. "&amp;$B49)))</f>
        <v/>
      </c>
      <c r="CP49" s="90" t="str">
        <f aca="false">IF($B49=CP$2,"-",IF(COUNTIF(CORRIDA!$M:$M,$B49&amp;" d. "&amp;CP$2)+COUNTIF(CORRIDA!$M:$M,CP$2&amp;" d. "&amp;$B49)=0,"",COUNTIF(CORRIDA!$M:$M,$B49&amp;" d. "&amp;CP$2)+COUNTIF(CORRIDA!$M:$M,CP$2&amp;" d. "&amp;$B49)))</f>
        <v/>
      </c>
      <c r="CQ49" s="90" t="str">
        <f aca="false">IF($B49=CQ$2,"-",IF(COUNTIF(CORRIDA!$M:$M,$B49&amp;" d. "&amp;CQ$2)+COUNTIF(CORRIDA!$M:$M,CQ$2&amp;" d. "&amp;$B49)=0,"",COUNTIF(CORRIDA!$M:$M,$B49&amp;" d. "&amp;CQ$2)+COUNTIF(CORRIDA!$M:$M,CQ$2&amp;" d. "&amp;$B49)))</f>
        <v/>
      </c>
      <c r="CR49" s="90" t="str">
        <f aca="false">IF($B49=CR$2,"-",IF(COUNTIF(CORRIDA!$M:$M,$B49&amp;" d. "&amp;CR$2)+COUNTIF(CORRIDA!$M:$M,CR$2&amp;" d. "&amp;$B49)=0,"",COUNTIF(CORRIDA!$M:$M,$B49&amp;" d. "&amp;CR$2)+COUNTIF(CORRIDA!$M:$M,CR$2&amp;" d. "&amp;$B49)))</f>
        <v/>
      </c>
      <c r="CS49" s="90" t="str">
        <f aca="false">IF($B49=CS$2,"-",IF(COUNTIF(CORRIDA!$M:$M,$B49&amp;" d. "&amp;CS$2)+COUNTIF(CORRIDA!$M:$M,CS$2&amp;" d. "&amp;$B49)=0,"",COUNTIF(CORRIDA!$M:$M,$B49&amp;" d. "&amp;CS$2)+COUNTIF(CORRIDA!$M:$M,CS$2&amp;" d. "&amp;$B49)))</f>
        <v/>
      </c>
      <c r="CT49" s="90" t="str">
        <f aca="false">IF($B49=CT$2,"-",IF(COUNTIF(CORRIDA!$M:$M,$B49&amp;" d. "&amp;CT$2)+COUNTIF(CORRIDA!$M:$M,CT$2&amp;" d. "&amp;$B49)=0,"",COUNTIF(CORRIDA!$M:$M,$B49&amp;" d. "&amp;CT$2)+COUNTIF(CORRIDA!$M:$M,CT$2&amp;" d. "&amp;$B49)))</f>
        <v/>
      </c>
      <c r="CU49" s="90" t="str">
        <f aca="false">IF($B49=CU$2,"-",IF(COUNTIF(CORRIDA!$M:$M,$B49&amp;" d. "&amp;CU$2)+COUNTIF(CORRIDA!$M:$M,CU$2&amp;" d. "&amp;$B49)=0,"",COUNTIF(CORRIDA!$M:$M,$B49&amp;" d. "&amp;CU$2)+COUNTIF(CORRIDA!$M:$M,CU$2&amp;" d. "&amp;$B49)))</f>
        <v/>
      </c>
      <c r="CV49" s="90" t="str">
        <f aca="false">IF($B49=CV$2,"-",IF(COUNTIF(CORRIDA!$M:$M,$B49&amp;" d. "&amp;CV$2)+COUNTIF(CORRIDA!$M:$M,CV$2&amp;" d. "&amp;$B49)=0,"",COUNTIF(CORRIDA!$M:$M,$B49&amp;" d. "&amp;CV$2)+COUNTIF(CORRIDA!$M:$M,CV$2&amp;" d. "&amp;$B49)))</f>
        <v/>
      </c>
      <c r="CW49" s="90" t="str">
        <f aca="false">IF($B49=CW$2,"-",IF(COUNTIF(CORRIDA!$M:$M,$B49&amp;" d. "&amp;CW$2)+COUNTIF(CORRIDA!$M:$M,CW$2&amp;" d. "&amp;$B49)=0,"",COUNTIF(CORRIDA!$M:$M,$B49&amp;" d. "&amp;CW$2)+COUNTIF(CORRIDA!$M:$M,CW$2&amp;" d. "&amp;$B49)))</f>
        <v/>
      </c>
      <c r="CX49" s="90" t="str">
        <f aca="false">IF($B49=CX$2,"-",IF(COUNTIF(CORRIDA!$M:$M,$B49&amp;" d. "&amp;CX$2)+COUNTIF(CORRIDA!$M:$M,CX$2&amp;" d. "&amp;$B49)=0,"",COUNTIF(CORRIDA!$M:$M,$B49&amp;" d. "&amp;CX$2)+COUNTIF(CORRIDA!$M:$M,CX$2&amp;" d. "&amp;$B49)))</f>
        <v/>
      </c>
      <c r="CY49" s="90" t="str">
        <f aca="false">IF($B49=CY$2,"-",IF(COUNTIF(CORRIDA!$M:$M,$B49&amp;" d. "&amp;CY$2)+COUNTIF(CORRIDA!$M:$M,CY$2&amp;" d. "&amp;$B49)=0,"",COUNTIF(CORRIDA!$M:$M,$B49&amp;" d. "&amp;CY$2)+COUNTIF(CORRIDA!$M:$M,CY$2&amp;" d. "&amp;$B49)))</f>
        <v/>
      </c>
      <c r="CZ49" s="90" t="str">
        <f aca="false">IF($B49=CZ$2,"-",IF(COUNTIF(CORRIDA!$M:$M,$B49&amp;" d. "&amp;CZ$2)+COUNTIF(CORRIDA!$M:$M,CZ$2&amp;" d. "&amp;$B49)=0,"",COUNTIF(CORRIDA!$M:$M,$B49&amp;" d. "&amp;CZ$2)+COUNTIF(CORRIDA!$M:$M,CZ$2&amp;" d. "&amp;$B49)))</f>
        <v>-</v>
      </c>
      <c r="DA49" s="90" t="n">
        <f aca="false">IF($B49=DA$2,"-",IF(COUNTIF(CORRIDA!$M:$M,$B49&amp;" d. "&amp;DA$2)+COUNTIF(CORRIDA!$M:$M,DA$2&amp;" d. "&amp;$B49)=0,"",COUNTIF(CORRIDA!$M:$M,$B49&amp;" d. "&amp;DA$2)+COUNTIF(CORRIDA!$M:$M,DA$2&amp;" d. "&amp;$B49)))</f>
        <v>1</v>
      </c>
      <c r="DB49" s="90" t="str">
        <f aca="false">IF($B49=DB$2,"-",IF(COUNTIF(CORRIDA!$M:$M,$B49&amp;" d. "&amp;DB$2)+COUNTIF(CORRIDA!$M:$M,DB$2&amp;" d. "&amp;$B49)=0,"",COUNTIF(CORRIDA!$M:$M,$B49&amp;" d. "&amp;DB$2)+COUNTIF(CORRIDA!$M:$M,DB$2&amp;" d. "&amp;$B49)))</f>
        <v/>
      </c>
      <c r="DC49" s="90" t="str">
        <f aca="false">IF($B49=DC$2,"-",IF(COUNTIF(CORRIDA!$M:$M,$B49&amp;" d. "&amp;DC$2)+COUNTIF(CORRIDA!$M:$M,DC$2&amp;" d. "&amp;$B49)=0,"",COUNTIF(CORRIDA!$M:$M,$B49&amp;" d. "&amp;DC$2)+COUNTIF(CORRIDA!$M:$M,DC$2&amp;" d. "&amp;$B49)))</f>
        <v/>
      </c>
      <c r="DD49" s="89" t="n">
        <f aca="false">SUM(BF49:DC49)</f>
        <v>7</v>
      </c>
      <c r="DE49" s="91" t="n">
        <f aca="false">COUNTIF(BF49:DC49,"&gt;0")</f>
        <v>6</v>
      </c>
      <c r="DF49" s="92" t="n">
        <f aca="false">IF(COUNTIF(BF49:DC49,"&gt;0")&lt;10,0,QUOTIENT(COUNTIF(BF49:DC49,"&gt;0"),5)*50)</f>
        <v>0</v>
      </c>
      <c r="DG49" s="93"/>
      <c r="DH49" s="87" t="str">
        <f aca="false">BE49</f>
        <v>Guto</v>
      </c>
      <c r="DI49" s="90" t="n">
        <f aca="false">IF($B49=DI$2,0,IF(COUNTIF(CORRIDA!$M:$M,$B49&amp;" d. "&amp;DI$2)+COUNTIF(CORRIDA!$M:$M,DI$2&amp;" d. "&amp;$B49)=0,0,COUNTIF(CORRIDA!$M:$M,$B49&amp;" d. "&amp;DI$2)+COUNTIF(CORRIDA!$M:$M,DI$2&amp;" d. "&amp;$B49)))</f>
        <v>0</v>
      </c>
      <c r="DJ49" s="90" t="n">
        <f aca="false">IF($B49=DJ$2,0,IF(COUNTIF(CORRIDA!$M:$M,$B49&amp;" d. "&amp;DJ$2)+COUNTIF(CORRIDA!$M:$M,DJ$2&amp;" d. "&amp;$B49)=0,0,COUNTIF(CORRIDA!$M:$M,$B49&amp;" d. "&amp;DJ$2)+COUNTIF(CORRIDA!$M:$M,DJ$2&amp;" d. "&amp;$B49)))</f>
        <v>0</v>
      </c>
      <c r="DK49" s="90" t="n">
        <f aca="false">IF($B49=DK$2,0,IF(COUNTIF(CORRIDA!$M:$M,$B49&amp;" d. "&amp;DK$2)+COUNTIF(CORRIDA!$M:$M,DK$2&amp;" d. "&amp;$B49)=0,0,COUNTIF(CORRIDA!$M:$M,$B49&amp;" d. "&amp;DK$2)+COUNTIF(CORRIDA!$M:$M,DK$2&amp;" d. "&amp;$B49)))</f>
        <v>0</v>
      </c>
      <c r="DL49" s="90" t="n">
        <f aca="false">IF($B49=DL$2,0,IF(COUNTIF(CORRIDA!$M:$M,$B49&amp;" d. "&amp;DL$2)+COUNTIF(CORRIDA!$M:$M,DL$2&amp;" d. "&amp;$B49)=0,0,COUNTIF(CORRIDA!$M:$M,$B49&amp;" d. "&amp;DL$2)+COUNTIF(CORRIDA!$M:$M,DL$2&amp;" d. "&amp;$B49)))</f>
        <v>0</v>
      </c>
      <c r="DM49" s="90" t="n">
        <f aca="false">IF($B49=DM$2,0,IF(COUNTIF(CORRIDA!$M:$M,$B49&amp;" d. "&amp;DM$2)+COUNTIF(CORRIDA!$M:$M,DM$2&amp;" d. "&amp;$B49)=0,0,COUNTIF(CORRIDA!$M:$M,$B49&amp;" d. "&amp;DM$2)+COUNTIF(CORRIDA!$M:$M,DM$2&amp;" d. "&amp;$B49)))</f>
        <v>0</v>
      </c>
      <c r="DN49" s="90" t="n">
        <f aca="false">IF($B49=DN$2,0,IF(COUNTIF(CORRIDA!$M:$M,$B49&amp;" d. "&amp;DN$2)+COUNTIF(CORRIDA!$M:$M,DN$2&amp;" d. "&amp;$B49)=0,0,COUNTIF(CORRIDA!$M:$M,$B49&amp;" d. "&amp;DN$2)+COUNTIF(CORRIDA!$M:$M,DN$2&amp;" d. "&amp;$B49)))</f>
        <v>0</v>
      </c>
      <c r="DO49" s="90" t="n">
        <f aca="false">IF($B49=DO$2,0,IF(COUNTIF(CORRIDA!$M:$M,$B49&amp;" d. "&amp;DO$2)+COUNTIF(CORRIDA!$M:$M,DO$2&amp;" d. "&amp;$B49)=0,0,COUNTIF(CORRIDA!$M:$M,$B49&amp;" d. "&amp;DO$2)+COUNTIF(CORRIDA!$M:$M,DO$2&amp;" d. "&amp;$B49)))</f>
        <v>1</v>
      </c>
      <c r="DP49" s="90" t="n">
        <f aca="false">IF($B49=DP$2,0,IF(COUNTIF(CORRIDA!$M:$M,$B49&amp;" d. "&amp;DP$2)+COUNTIF(CORRIDA!$M:$M,DP$2&amp;" d. "&amp;$B49)=0,0,COUNTIF(CORRIDA!$M:$M,$B49&amp;" d. "&amp;DP$2)+COUNTIF(CORRIDA!$M:$M,DP$2&amp;" d. "&amp;$B49)))</f>
        <v>0</v>
      </c>
      <c r="DQ49" s="90" t="n">
        <f aca="false">IF($B49=DQ$2,0,IF(COUNTIF(CORRIDA!$M:$M,$B49&amp;" d. "&amp;DQ$2)+COUNTIF(CORRIDA!$M:$M,DQ$2&amp;" d. "&amp;$B49)=0,0,COUNTIF(CORRIDA!$M:$M,$B49&amp;" d. "&amp;DQ$2)+COUNTIF(CORRIDA!$M:$M,DQ$2&amp;" d. "&amp;$B49)))</f>
        <v>0</v>
      </c>
      <c r="DR49" s="90" t="n">
        <f aca="false">IF($B49=DR$2,0,IF(COUNTIF(CORRIDA!$M:$M,$B49&amp;" d. "&amp;DR$2)+COUNTIF(CORRIDA!$M:$M,DR$2&amp;" d. "&amp;$B49)=0,0,COUNTIF(CORRIDA!$M:$M,$B49&amp;" d. "&amp;DR$2)+COUNTIF(CORRIDA!$M:$M,DR$2&amp;" d. "&amp;$B49)))</f>
        <v>0</v>
      </c>
      <c r="DS49" s="90" t="n">
        <f aca="false">IF($B49=DS$2,0,IF(COUNTIF(CORRIDA!$M:$M,$B49&amp;" d. "&amp;DS$2)+COUNTIF(CORRIDA!$M:$M,DS$2&amp;" d. "&amp;$B49)=0,0,COUNTIF(CORRIDA!$M:$M,$B49&amp;" d. "&amp;DS$2)+COUNTIF(CORRIDA!$M:$M,DS$2&amp;" d. "&amp;$B49)))</f>
        <v>0</v>
      </c>
      <c r="DT49" s="90" t="n">
        <f aca="false">IF($B49=DT$2,0,IF(COUNTIF(CORRIDA!$M:$M,$B49&amp;" d. "&amp;DT$2)+COUNTIF(CORRIDA!$M:$M,DT$2&amp;" d. "&amp;$B49)=0,0,COUNTIF(CORRIDA!$M:$M,$B49&amp;" d. "&amp;DT$2)+COUNTIF(CORRIDA!$M:$M,DT$2&amp;" d. "&amp;$B49)))</f>
        <v>1</v>
      </c>
      <c r="DU49" s="90" t="n">
        <f aca="false">IF($B49=DU$2,0,IF(COUNTIF(CORRIDA!$M:$M,$B49&amp;" d. "&amp;DU$2)+COUNTIF(CORRIDA!$M:$M,DU$2&amp;" d. "&amp;$B49)=0,0,COUNTIF(CORRIDA!$M:$M,$B49&amp;" d. "&amp;DU$2)+COUNTIF(CORRIDA!$M:$M,DU$2&amp;" d. "&amp;$B49)))</f>
        <v>0</v>
      </c>
      <c r="DV49" s="90" t="n">
        <f aca="false">IF($B49=DV$2,0,IF(COUNTIF(CORRIDA!$M:$M,$B49&amp;" d. "&amp;DV$2)+COUNTIF(CORRIDA!$M:$M,DV$2&amp;" d. "&amp;$B49)=0,0,COUNTIF(CORRIDA!$M:$M,$B49&amp;" d. "&amp;DV$2)+COUNTIF(CORRIDA!$M:$M,DV$2&amp;" d. "&amp;$B49)))</f>
        <v>0</v>
      </c>
      <c r="DW49" s="90" t="n">
        <f aca="false">IF($B49=DW$2,0,IF(COUNTIF(CORRIDA!$M:$M,$B49&amp;" d. "&amp;DW$2)+COUNTIF(CORRIDA!$M:$M,DW$2&amp;" d. "&amp;$B49)=0,0,COUNTIF(CORRIDA!$M:$M,$B49&amp;" d. "&amp;DW$2)+COUNTIF(CORRIDA!$M:$M,DW$2&amp;" d. "&amp;$B49)))</f>
        <v>0</v>
      </c>
      <c r="DX49" s="90" t="n">
        <f aca="false">IF($B49=DX$2,0,IF(COUNTIF(CORRIDA!$M:$M,$B49&amp;" d. "&amp;DX$2)+COUNTIF(CORRIDA!$M:$M,DX$2&amp;" d. "&amp;$B49)=0,0,COUNTIF(CORRIDA!$M:$M,$B49&amp;" d. "&amp;DX$2)+COUNTIF(CORRIDA!$M:$M,DX$2&amp;" d. "&amp;$B49)))</f>
        <v>0</v>
      </c>
      <c r="DY49" s="90" t="n">
        <f aca="false">IF($B49=DY$2,0,IF(COUNTIF(CORRIDA!$M:$M,$B49&amp;" d. "&amp;DY$2)+COUNTIF(CORRIDA!$M:$M,DY$2&amp;" d. "&amp;$B49)=0,0,COUNTIF(CORRIDA!$M:$M,$B49&amp;" d. "&amp;DY$2)+COUNTIF(CORRIDA!$M:$M,DY$2&amp;" d. "&amp;$B49)))</f>
        <v>0</v>
      </c>
      <c r="DZ49" s="90" t="n">
        <f aca="false">IF($B49=DZ$2,0,IF(COUNTIF(CORRIDA!$M:$M,$B49&amp;" d. "&amp;DZ$2)+COUNTIF(CORRIDA!$M:$M,DZ$2&amp;" d. "&amp;$B49)=0,0,COUNTIF(CORRIDA!$M:$M,$B49&amp;" d. "&amp;DZ$2)+COUNTIF(CORRIDA!$M:$M,DZ$2&amp;" d. "&amp;$B49)))</f>
        <v>0</v>
      </c>
      <c r="EA49" s="90" t="n">
        <f aca="false">IF($B49=EA$2,0,IF(COUNTIF(CORRIDA!$M:$M,$B49&amp;" d. "&amp;EA$2)+COUNTIF(CORRIDA!$M:$M,EA$2&amp;" d. "&amp;$B49)=0,0,COUNTIF(CORRIDA!$M:$M,$B49&amp;" d. "&amp;EA$2)+COUNTIF(CORRIDA!$M:$M,EA$2&amp;" d. "&amp;$B49)))</f>
        <v>0</v>
      </c>
      <c r="EB49" s="90" t="n">
        <f aca="false">IF($B49=EB$2,0,IF(COUNTIF(CORRIDA!$M:$M,$B49&amp;" d. "&amp;EB$2)+COUNTIF(CORRIDA!$M:$M,EB$2&amp;" d. "&amp;$B49)=0,0,COUNTIF(CORRIDA!$M:$M,$B49&amp;" d. "&amp;EB$2)+COUNTIF(CORRIDA!$M:$M,EB$2&amp;" d. "&amp;$B49)))</f>
        <v>0</v>
      </c>
      <c r="EC49" s="90" t="n">
        <f aca="false">IF($B49=EC$2,0,IF(COUNTIF(CORRIDA!$M:$M,$B49&amp;" d. "&amp;EC$2)+COUNTIF(CORRIDA!$M:$M,EC$2&amp;" d. "&amp;$B49)=0,0,COUNTIF(CORRIDA!$M:$M,$B49&amp;" d. "&amp;EC$2)+COUNTIF(CORRIDA!$M:$M,EC$2&amp;" d. "&amp;$B49)))</f>
        <v>0</v>
      </c>
      <c r="ED49" s="90" t="n">
        <f aca="false">IF($B49=ED$2,0,IF(COUNTIF(CORRIDA!$M:$M,$B49&amp;" d. "&amp;ED$2)+COUNTIF(CORRIDA!$M:$M,ED$2&amp;" d. "&amp;$B49)=0,0,COUNTIF(CORRIDA!$M:$M,$B49&amp;" d. "&amp;ED$2)+COUNTIF(CORRIDA!$M:$M,ED$2&amp;" d. "&amp;$B49)))</f>
        <v>0</v>
      </c>
      <c r="EE49" s="90" t="n">
        <f aca="false">IF($B49=EE$2,0,IF(COUNTIF(CORRIDA!$M:$M,$B49&amp;" d. "&amp;EE$2)+COUNTIF(CORRIDA!$M:$M,EE$2&amp;" d. "&amp;$B49)=0,0,COUNTIF(CORRIDA!$M:$M,$B49&amp;" d. "&amp;EE$2)+COUNTIF(CORRIDA!$M:$M,EE$2&amp;" d. "&amp;$B49)))</f>
        <v>0</v>
      </c>
      <c r="EF49" s="90" t="n">
        <f aca="false">IF($B49=EF$2,0,IF(COUNTIF(CORRIDA!$M:$M,$B49&amp;" d. "&amp;EF$2)+COUNTIF(CORRIDA!$M:$M,EF$2&amp;" d. "&amp;$B49)=0,0,COUNTIF(CORRIDA!$M:$M,$B49&amp;" d. "&amp;EF$2)+COUNTIF(CORRIDA!$M:$M,EF$2&amp;" d. "&amp;$B49)))</f>
        <v>0</v>
      </c>
      <c r="EG49" s="90" t="n">
        <f aca="false">IF($B49=EG$2,0,IF(COUNTIF(CORRIDA!$M:$M,$B49&amp;" d. "&amp;EG$2)+COUNTIF(CORRIDA!$M:$M,EG$2&amp;" d. "&amp;$B49)=0,0,COUNTIF(CORRIDA!$M:$M,$B49&amp;" d. "&amp;EG$2)+COUNTIF(CORRIDA!$M:$M,EG$2&amp;" d. "&amp;$B49)))</f>
        <v>1</v>
      </c>
      <c r="EH49" s="90" t="n">
        <f aca="false">IF($B49=EH$2,0,IF(COUNTIF(CORRIDA!$M:$M,$B49&amp;" d. "&amp;EH$2)+COUNTIF(CORRIDA!$M:$M,EH$2&amp;" d. "&amp;$B49)=0,0,COUNTIF(CORRIDA!$M:$M,$B49&amp;" d. "&amp;EH$2)+COUNTIF(CORRIDA!$M:$M,EH$2&amp;" d. "&amp;$B49)))</f>
        <v>0</v>
      </c>
      <c r="EI49" s="90" t="n">
        <f aca="false">IF($B49=EI$2,0,IF(COUNTIF(CORRIDA!$M:$M,$B49&amp;" d. "&amp;EI$2)+COUNTIF(CORRIDA!$M:$M,EI$2&amp;" d. "&amp;$B49)=0,0,COUNTIF(CORRIDA!$M:$M,$B49&amp;" d. "&amp;EI$2)+COUNTIF(CORRIDA!$M:$M,EI$2&amp;" d. "&amp;$B49)))</f>
        <v>0</v>
      </c>
      <c r="EJ49" s="90" t="n">
        <f aca="false">IF($B49=EJ$2,0,IF(COUNTIF(CORRIDA!$M:$M,$B49&amp;" d. "&amp;EJ$2)+COUNTIF(CORRIDA!$M:$M,EJ$2&amp;" d. "&amp;$B49)=0,0,COUNTIF(CORRIDA!$M:$M,$B49&amp;" d. "&amp;EJ$2)+COUNTIF(CORRIDA!$M:$M,EJ$2&amp;" d. "&amp;$B49)))</f>
        <v>0</v>
      </c>
      <c r="EK49" s="90" t="n">
        <f aca="false">IF($B49=EK$2,0,IF(COUNTIF(CORRIDA!$M:$M,$B49&amp;" d. "&amp;EK$2)+COUNTIF(CORRIDA!$M:$M,EK$2&amp;" d. "&amp;$B49)=0,0,COUNTIF(CORRIDA!$M:$M,$B49&amp;" d. "&amp;EK$2)+COUNTIF(CORRIDA!$M:$M,EK$2&amp;" d. "&amp;$B49)))</f>
        <v>0</v>
      </c>
      <c r="EL49" s="90" t="n">
        <f aca="false">IF($B49=EL$2,0,IF(COUNTIF(CORRIDA!$M:$M,$B49&amp;" d. "&amp;EL$2)+COUNTIF(CORRIDA!$M:$M,EL$2&amp;" d. "&amp;$B49)=0,0,COUNTIF(CORRIDA!$M:$M,$B49&amp;" d. "&amp;EL$2)+COUNTIF(CORRIDA!$M:$M,EL$2&amp;" d. "&amp;$B49)))</f>
        <v>0</v>
      </c>
      <c r="EM49" s="90" t="n">
        <f aca="false">IF($B49=EM$2,0,IF(COUNTIF(CORRIDA!$M:$M,$B49&amp;" d. "&amp;EM$2)+COUNTIF(CORRIDA!$M:$M,EM$2&amp;" d. "&amp;$B49)=0,0,COUNTIF(CORRIDA!$M:$M,$B49&amp;" d. "&amp;EM$2)+COUNTIF(CORRIDA!$M:$M,EM$2&amp;" d. "&amp;$B49)))</f>
        <v>0</v>
      </c>
      <c r="EN49" s="90" t="n">
        <f aca="false">IF($B49=EN$2,0,IF(COUNTIF(CORRIDA!$M:$M,$B49&amp;" d. "&amp;EN$2)+COUNTIF(CORRIDA!$M:$M,EN$2&amp;" d. "&amp;$B49)=0,0,COUNTIF(CORRIDA!$M:$M,$B49&amp;" d. "&amp;EN$2)+COUNTIF(CORRIDA!$M:$M,EN$2&amp;" d. "&amp;$B49)))</f>
        <v>0</v>
      </c>
      <c r="EO49" s="90" t="n">
        <f aca="false">IF($B49=EO$2,0,IF(COUNTIF(CORRIDA!$M:$M,$B49&amp;" d. "&amp;EO$2)+COUNTIF(CORRIDA!$M:$M,EO$2&amp;" d. "&amp;$B49)=0,0,COUNTIF(CORRIDA!$M:$M,$B49&amp;" d. "&amp;EO$2)+COUNTIF(CORRIDA!$M:$M,EO$2&amp;" d. "&amp;$B49)))</f>
        <v>2</v>
      </c>
      <c r="EP49" s="90" t="n">
        <f aca="false">IF($B49=EP$2,0,IF(COUNTIF(CORRIDA!$M:$M,$B49&amp;" d. "&amp;EP$2)+COUNTIF(CORRIDA!$M:$M,EP$2&amp;" d. "&amp;$B49)=0,0,COUNTIF(CORRIDA!$M:$M,$B49&amp;" d. "&amp;EP$2)+COUNTIF(CORRIDA!$M:$M,EP$2&amp;" d. "&amp;$B49)))</f>
        <v>1</v>
      </c>
      <c r="EQ49" s="90" t="n">
        <f aca="false">IF($B49=EQ$2,0,IF(COUNTIF(CORRIDA!$M:$M,$B49&amp;" d. "&amp;EQ$2)+COUNTIF(CORRIDA!$M:$M,EQ$2&amp;" d. "&amp;$B49)=0,0,COUNTIF(CORRIDA!$M:$M,$B49&amp;" d. "&amp;EQ$2)+COUNTIF(CORRIDA!$M:$M,EQ$2&amp;" d. "&amp;$B49)))</f>
        <v>0</v>
      </c>
      <c r="ER49" s="90" t="n">
        <f aca="false">IF($B49=ER$2,0,IF(COUNTIF(CORRIDA!$M:$M,$B49&amp;" d. "&amp;ER$2)+COUNTIF(CORRIDA!$M:$M,ER$2&amp;" d. "&amp;$B49)=0,0,COUNTIF(CORRIDA!$M:$M,$B49&amp;" d. "&amp;ER$2)+COUNTIF(CORRIDA!$M:$M,ER$2&amp;" d. "&amp;$B49)))</f>
        <v>0</v>
      </c>
      <c r="ES49" s="90" t="n">
        <f aca="false">IF($B49=ES$2,0,IF(COUNTIF(CORRIDA!$M:$M,$B49&amp;" d. "&amp;ES$2)+COUNTIF(CORRIDA!$M:$M,ES$2&amp;" d. "&amp;$B49)=0,0,COUNTIF(CORRIDA!$M:$M,$B49&amp;" d. "&amp;ES$2)+COUNTIF(CORRIDA!$M:$M,ES$2&amp;" d. "&amp;$B49)))</f>
        <v>0</v>
      </c>
      <c r="ET49" s="90" t="n">
        <f aca="false">IF($B49=ET$2,0,IF(COUNTIF(CORRIDA!$M:$M,$B49&amp;" d. "&amp;ET$2)+COUNTIF(CORRIDA!$M:$M,ET$2&amp;" d. "&amp;$B49)=0,0,COUNTIF(CORRIDA!$M:$M,$B49&amp;" d. "&amp;ET$2)+COUNTIF(CORRIDA!$M:$M,ET$2&amp;" d. "&amp;$B49)))</f>
        <v>0</v>
      </c>
      <c r="EU49" s="90" t="n">
        <f aca="false">IF($B49=EU$2,0,IF(COUNTIF(CORRIDA!$M:$M,$B49&amp;" d. "&amp;EU$2)+COUNTIF(CORRIDA!$M:$M,EU$2&amp;" d. "&amp;$B49)=0,0,COUNTIF(CORRIDA!$M:$M,$B49&amp;" d. "&amp;EU$2)+COUNTIF(CORRIDA!$M:$M,EU$2&amp;" d. "&amp;$B49)))</f>
        <v>0</v>
      </c>
      <c r="EV49" s="90" t="n">
        <f aca="false">IF($B49=EV$2,0,IF(COUNTIF(CORRIDA!$M:$M,$B49&amp;" d. "&amp;EV$2)+COUNTIF(CORRIDA!$M:$M,EV$2&amp;" d. "&amp;$B49)=0,0,COUNTIF(CORRIDA!$M:$M,$B49&amp;" d. "&amp;EV$2)+COUNTIF(CORRIDA!$M:$M,EV$2&amp;" d. "&amp;$B49)))</f>
        <v>0</v>
      </c>
      <c r="EW49" s="90" t="n">
        <f aca="false">IF($B49=EW$2,0,IF(COUNTIF(CORRIDA!$M:$M,$B49&amp;" d. "&amp;EW$2)+COUNTIF(CORRIDA!$M:$M,EW$2&amp;" d. "&amp;$B49)=0,0,COUNTIF(CORRIDA!$M:$M,$B49&amp;" d. "&amp;EW$2)+COUNTIF(CORRIDA!$M:$M,EW$2&amp;" d. "&amp;$B49)))</f>
        <v>0</v>
      </c>
      <c r="EX49" s="90" t="n">
        <f aca="false">IF($B49=EX$2,0,IF(COUNTIF(CORRIDA!$M:$M,$B49&amp;" d. "&amp;EX$2)+COUNTIF(CORRIDA!$M:$M,EX$2&amp;" d. "&amp;$B49)=0,0,COUNTIF(CORRIDA!$M:$M,$B49&amp;" d. "&amp;EX$2)+COUNTIF(CORRIDA!$M:$M,EX$2&amp;" d. "&amp;$B49)))</f>
        <v>0</v>
      </c>
      <c r="EY49" s="90" t="n">
        <f aca="false">IF($B49=EY$2,0,IF(COUNTIF(CORRIDA!$M:$M,$B49&amp;" d. "&amp;EY$2)+COUNTIF(CORRIDA!$M:$M,EY$2&amp;" d. "&amp;$B49)=0,0,COUNTIF(CORRIDA!$M:$M,$B49&amp;" d. "&amp;EY$2)+COUNTIF(CORRIDA!$M:$M,EY$2&amp;" d. "&amp;$B49)))</f>
        <v>0</v>
      </c>
      <c r="EZ49" s="90" t="n">
        <f aca="false">IF($B49=EZ$2,0,IF(COUNTIF(CORRIDA!$M:$M,$B49&amp;" d. "&amp;EZ$2)+COUNTIF(CORRIDA!$M:$M,EZ$2&amp;" d. "&amp;$B49)=0,0,COUNTIF(CORRIDA!$M:$M,$B49&amp;" d. "&amp;EZ$2)+COUNTIF(CORRIDA!$M:$M,EZ$2&amp;" d. "&amp;$B49)))</f>
        <v>0</v>
      </c>
      <c r="FA49" s="90" t="n">
        <f aca="false">IF($B49=FA$2,0,IF(COUNTIF(CORRIDA!$M:$M,$B49&amp;" d. "&amp;FA$2)+COUNTIF(CORRIDA!$M:$M,FA$2&amp;" d. "&amp;$B49)=0,0,COUNTIF(CORRIDA!$M:$M,$B49&amp;" d. "&amp;FA$2)+COUNTIF(CORRIDA!$M:$M,FA$2&amp;" d. "&amp;$B49)))</f>
        <v>0</v>
      </c>
      <c r="FB49" s="90" t="n">
        <f aca="false">IF($B49=FB$2,0,IF(COUNTIF(CORRIDA!$M:$M,$B49&amp;" d. "&amp;FB$2)+COUNTIF(CORRIDA!$M:$M,FB$2&amp;" d. "&amp;$B49)=0,0,COUNTIF(CORRIDA!$M:$M,$B49&amp;" d. "&amp;FB$2)+COUNTIF(CORRIDA!$M:$M,FB$2&amp;" d. "&amp;$B49)))</f>
        <v>0</v>
      </c>
      <c r="FC49" s="90" t="n">
        <f aca="false">IF($B49=FC$2,0,IF(COUNTIF(CORRIDA!$M:$M,$B49&amp;" d. "&amp;FC$2)+COUNTIF(CORRIDA!$M:$M,FC$2&amp;" d. "&amp;$B49)=0,0,COUNTIF(CORRIDA!$M:$M,$B49&amp;" d. "&amp;FC$2)+COUNTIF(CORRIDA!$M:$M,FC$2&amp;" d. "&amp;$B49)))</f>
        <v>0</v>
      </c>
      <c r="FD49" s="90" t="n">
        <f aca="false">IF($B49=FD$2,0,IF(COUNTIF(CORRIDA!$M:$M,$B49&amp;" d. "&amp;FD$2)+COUNTIF(CORRIDA!$M:$M,FD$2&amp;" d. "&amp;$B49)=0,0,COUNTIF(CORRIDA!$M:$M,$B49&amp;" d. "&amp;FD$2)+COUNTIF(CORRIDA!$M:$M,FD$2&amp;" d. "&amp;$B49)))</f>
        <v>1</v>
      </c>
      <c r="FE49" s="90" t="n">
        <f aca="false">IF($B49=FE$2,0,IF(COUNTIF(CORRIDA!$M:$M,$B49&amp;" d. "&amp;FE$2)+COUNTIF(CORRIDA!$M:$M,FE$2&amp;" d. "&amp;$B49)=0,0,COUNTIF(CORRIDA!$M:$M,$B49&amp;" d. "&amp;FE$2)+COUNTIF(CORRIDA!$M:$M,FE$2&amp;" d. "&amp;$B49)))</f>
        <v>0</v>
      </c>
      <c r="FF49" s="90" t="n">
        <f aca="false">IF($B49=FF$2,0,IF(COUNTIF(CORRIDA!$M:$M,$B49&amp;" d. "&amp;FF$2)+COUNTIF(CORRIDA!$M:$M,FF$2&amp;" d. "&amp;$B49)=0,0,COUNTIF(CORRIDA!$M:$M,$B49&amp;" d. "&amp;FF$2)+COUNTIF(CORRIDA!$M:$M,FF$2&amp;" d. "&amp;$B49)))</f>
        <v>0</v>
      </c>
      <c r="FG49" s="89" t="n">
        <f aca="false">SUM(DI49:EW49)</f>
        <v>6</v>
      </c>
      <c r="FH49" s="94"/>
      <c r="FI49" s="87" t="str">
        <f aca="false">BE49</f>
        <v>Guto</v>
      </c>
      <c r="FJ49" s="95" t="n">
        <f aca="false">COUNTIF(BF49:DC49,"&gt;0")</f>
        <v>6</v>
      </c>
      <c r="FK49" s="95" t="n">
        <f aca="false">AVERAGE(BF49:DC49)</f>
        <v>1.16666666666667</v>
      </c>
      <c r="FL49" s="95" t="n">
        <f aca="false">_xlfn.STDEV.P(BF49:DC49)</f>
        <v>0.372677996249965</v>
      </c>
    </row>
    <row r="50" customFormat="false" ht="12.75" hidden="false" customHeight="false" outlineLevel="0" collapsed="false">
      <c r="B50" s="87" t="str">
        <f aca="false">INTRO!B50</f>
        <v>Xuru</v>
      </c>
      <c r="C50" s="96" t="str">
        <f aca="false">IF($B50=C$2,"-",IF(COUNTIF(CORRIDA!$M:$M,$B50&amp;" d. "&amp;C$2)=0,"",COUNTIF(CORRIDA!$M:$M,$B50&amp;" d. "&amp;C$2)))</f>
        <v/>
      </c>
      <c r="D50" s="96" t="str">
        <f aca="false">IF($B50=D$2,"-",IF(COUNTIF(CORRIDA!$M:$M,$B50&amp;" d. "&amp;D$2)=0,"",COUNTIF(CORRIDA!$M:$M,$B50&amp;" d. "&amp;D$2)))</f>
        <v/>
      </c>
      <c r="E50" s="96" t="str">
        <f aca="false">IF($B50=E$2,"-",IF(COUNTIF(CORRIDA!$M:$M,$B50&amp;" d. "&amp;E$2)=0,"",COUNTIF(CORRIDA!$M:$M,$B50&amp;" d. "&amp;E$2)))</f>
        <v/>
      </c>
      <c r="F50" s="96" t="str">
        <f aca="false">IF($B50=F$2,"-",IF(COUNTIF(CORRIDA!$M:$M,$B50&amp;" d. "&amp;F$2)=0,"",COUNTIF(CORRIDA!$M:$M,$B50&amp;" d. "&amp;F$2)))</f>
        <v/>
      </c>
      <c r="G50" s="96" t="str">
        <f aca="false">IF($B50=G$2,"-",IF(COUNTIF(CORRIDA!$M:$M,$B50&amp;" d. "&amp;G$2)=0,"",COUNTIF(CORRIDA!$M:$M,$B50&amp;" d. "&amp;G$2)))</f>
        <v/>
      </c>
      <c r="H50" s="96" t="str">
        <f aca="false">IF($B50=H$2,"-",IF(COUNTIF(CORRIDA!$M:$M,$B50&amp;" d. "&amp;H$2)=0,"",COUNTIF(CORRIDA!$M:$M,$B50&amp;" d. "&amp;H$2)))</f>
        <v/>
      </c>
      <c r="I50" s="96" t="str">
        <f aca="false">IF($B50=I$2,"-",IF(COUNTIF(CORRIDA!$M:$M,$B50&amp;" d. "&amp;I$2)=0,"",COUNTIF(CORRIDA!$M:$M,$B50&amp;" d. "&amp;I$2)))</f>
        <v/>
      </c>
      <c r="J50" s="96" t="str">
        <f aca="false">IF($B50=J$2,"-",IF(COUNTIF(CORRIDA!$M:$M,$B50&amp;" d. "&amp;J$2)=0,"",COUNTIF(CORRIDA!$M:$M,$B50&amp;" d. "&amp;J$2)))</f>
        <v/>
      </c>
      <c r="K50" s="96" t="str">
        <f aca="false">IF($B50=K$2,"-",IF(COUNTIF(CORRIDA!$M:$M,$B50&amp;" d. "&amp;K$2)=0,"",COUNTIF(CORRIDA!$M:$M,$B50&amp;" d. "&amp;K$2)))</f>
        <v/>
      </c>
      <c r="L50" s="96" t="str">
        <f aca="false">IF($B50=L$2,"-",IF(COUNTIF(CORRIDA!$M:$M,$B50&amp;" d. "&amp;L$2)=0,"",COUNTIF(CORRIDA!$M:$M,$B50&amp;" d. "&amp;L$2)))</f>
        <v/>
      </c>
      <c r="M50" s="96" t="str">
        <f aca="false">IF($B50=M$2,"-",IF(COUNTIF(CORRIDA!$M:$M,$B50&amp;" d. "&amp;M$2)=0,"",COUNTIF(CORRIDA!$M:$M,$B50&amp;" d. "&amp;M$2)))</f>
        <v/>
      </c>
      <c r="N50" s="96" t="str">
        <f aca="false">IF($B50=N$2,"-",IF(COUNTIF(CORRIDA!$M:$M,$B50&amp;" d. "&amp;N$2)=0,"",COUNTIF(CORRIDA!$M:$M,$B50&amp;" d. "&amp;N$2)))</f>
        <v/>
      </c>
      <c r="O50" s="96" t="str">
        <f aca="false">IF($B50=O$2,"-",IF(COUNTIF(CORRIDA!$M:$M,$B50&amp;" d. "&amp;O$2)=0,"",COUNTIF(CORRIDA!$M:$M,$B50&amp;" d. "&amp;O$2)))</f>
        <v/>
      </c>
      <c r="P50" s="96" t="str">
        <f aca="false">IF($B50=P$2,"-",IF(COUNTIF(CORRIDA!$M:$M,$B50&amp;" d. "&amp;P$2)=0,"",COUNTIF(CORRIDA!$M:$M,$B50&amp;" d. "&amp;P$2)))</f>
        <v/>
      </c>
      <c r="Q50" s="96" t="str">
        <f aca="false">IF($B50=Q$2,"-",IF(COUNTIF(CORRIDA!$M:$M,$B50&amp;" d. "&amp;Q$2)=0,"",COUNTIF(CORRIDA!$M:$M,$B50&amp;" d. "&amp;Q$2)))</f>
        <v/>
      </c>
      <c r="R50" s="96" t="str">
        <f aca="false">IF($B50=R$2,"-",IF(COUNTIF(CORRIDA!$M:$M,$B50&amp;" d. "&amp;R$2)=0,"",COUNTIF(CORRIDA!$M:$M,$B50&amp;" d. "&amp;R$2)))</f>
        <v/>
      </c>
      <c r="S50" s="96" t="str">
        <f aca="false">IF($B50=S$2,"-",IF(COUNTIF(CORRIDA!$M:$M,$B50&amp;" d. "&amp;S$2)=0,"",COUNTIF(CORRIDA!$M:$M,$B50&amp;" d. "&amp;S$2)))</f>
        <v/>
      </c>
      <c r="T50" s="96" t="str">
        <f aca="false">IF($B50=T$2,"-",IF(COUNTIF(CORRIDA!$M:$M,$B50&amp;" d. "&amp;T$2)=0,"",COUNTIF(CORRIDA!$M:$M,$B50&amp;" d. "&amp;T$2)))</f>
        <v/>
      </c>
      <c r="U50" s="96" t="str">
        <f aca="false">IF($B50=U$2,"-",IF(COUNTIF(CORRIDA!$M:$M,$B50&amp;" d. "&amp;U$2)=0,"",COUNTIF(CORRIDA!$M:$M,$B50&amp;" d. "&amp;U$2)))</f>
        <v/>
      </c>
      <c r="V50" s="96" t="str">
        <f aca="false">IF($B50=V$2,"-",IF(COUNTIF(CORRIDA!$M:$M,$B50&amp;" d. "&amp;V$2)=0,"",COUNTIF(CORRIDA!$M:$M,$B50&amp;" d. "&amp;V$2)))</f>
        <v/>
      </c>
      <c r="W50" s="96" t="str">
        <f aca="false">IF($B50=W$2,"-",IF(COUNTIF(CORRIDA!$M:$M,$B50&amp;" d. "&amp;W$2)=0,"",COUNTIF(CORRIDA!$M:$M,$B50&amp;" d. "&amp;W$2)))</f>
        <v/>
      </c>
      <c r="X50" s="96" t="str">
        <f aca="false">IF($B50=X$2,"-",IF(COUNTIF(CORRIDA!$M:$M,$B50&amp;" d. "&amp;X$2)=0,"",COUNTIF(CORRIDA!$M:$M,$B50&amp;" d. "&amp;X$2)))</f>
        <v/>
      </c>
      <c r="Y50" s="96" t="str">
        <f aca="false">IF($B50=Y$2,"-",IF(COUNTIF(CORRIDA!$M:$M,$B50&amp;" d. "&amp;Y$2)=0,"",COUNTIF(CORRIDA!$M:$M,$B50&amp;" d. "&amp;Y$2)))</f>
        <v/>
      </c>
      <c r="Z50" s="96" t="str">
        <f aca="false">IF($B50=Z$2,"-",IF(COUNTIF(CORRIDA!$M:$M,$B50&amp;" d. "&amp;Z$2)=0,"",COUNTIF(CORRIDA!$M:$M,$B50&amp;" d. "&amp;Z$2)))</f>
        <v/>
      </c>
      <c r="AA50" s="96" t="str">
        <f aca="false">IF($B50=AA$2,"-",IF(COUNTIF(CORRIDA!$M:$M,$B50&amp;" d. "&amp;AA$2)=0,"",COUNTIF(CORRIDA!$M:$M,$B50&amp;" d. "&amp;AA$2)))</f>
        <v/>
      </c>
      <c r="AB50" s="96" t="str">
        <f aca="false">IF($B50=AB$2,"-",IF(COUNTIF(CORRIDA!$M:$M,$B50&amp;" d. "&amp;AB$2)=0,"",COUNTIF(CORRIDA!$M:$M,$B50&amp;" d. "&amp;AB$2)))</f>
        <v/>
      </c>
      <c r="AC50" s="96" t="str">
        <f aca="false">IF($B50=AC$2,"-",IF(COUNTIF(CORRIDA!$M:$M,$B50&amp;" d. "&amp;AC$2)=0,"",COUNTIF(CORRIDA!$M:$M,$B50&amp;" d. "&amp;AC$2)))</f>
        <v/>
      </c>
      <c r="AD50" s="96" t="str">
        <f aca="false">IF($B50=AD$2,"-",IF(COUNTIF(CORRIDA!$M:$M,$B50&amp;" d. "&amp;AD$2)=0,"",COUNTIF(CORRIDA!$M:$M,$B50&amp;" d. "&amp;AD$2)))</f>
        <v/>
      </c>
      <c r="AE50" s="96" t="str">
        <f aca="false">IF($B50=AE$2,"-",IF(COUNTIF(CORRIDA!$M:$M,$B50&amp;" d. "&amp;AE$2)=0,"",COUNTIF(CORRIDA!$M:$M,$B50&amp;" d. "&amp;AE$2)))</f>
        <v/>
      </c>
      <c r="AF50" s="96" t="str">
        <f aca="false">IF($B50=AF$2,"-",IF(COUNTIF(CORRIDA!$M:$M,$B50&amp;" d. "&amp;AF$2)=0,"",COUNTIF(CORRIDA!$M:$M,$B50&amp;" d. "&amp;AF$2)))</f>
        <v/>
      </c>
      <c r="AG50" s="96" t="str">
        <f aca="false">IF($B50=AG$2,"-",IF(COUNTIF(CORRIDA!$M:$M,$B50&amp;" d. "&amp;AG$2)=0,"",COUNTIF(CORRIDA!$M:$M,$B50&amp;" d. "&amp;AG$2)))</f>
        <v/>
      </c>
      <c r="AH50" s="96" t="str">
        <f aca="false">IF($B50=AH$2,"-",IF(COUNTIF(CORRIDA!$M:$M,$B50&amp;" d. "&amp;AH$2)=0,"",COUNTIF(CORRIDA!$M:$M,$B50&amp;" d. "&amp;AH$2)))</f>
        <v/>
      </c>
      <c r="AI50" s="96" t="str">
        <f aca="false">IF($B50=AI$2,"-",IF(COUNTIF(CORRIDA!$M:$M,$B50&amp;" d. "&amp;AI$2)=0,"",COUNTIF(CORRIDA!$M:$M,$B50&amp;" d. "&amp;AI$2)))</f>
        <v/>
      </c>
      <c r="AJ50" s="96" t="str">
        <f aca="false">IF($B50=AJ$2,"-",IF(COUNTIF(CORRIDA!$M:$M,$B50&amp;" d. "&amp;AJ$2)=0,"",COUNTIF(CORRIDA!$M:$M,$B50&amp;" d. "&amp;AJ$2)))</f>
        <v/>
      </c>
      <c r="AK50" s="96" t="str">
        <f aca="false">IF($B50=AK$2,"-",IF(COUNTIF(CORRIDA!$M:$M,$B50&amp;" d. "&amp;AK$2)=0,"",COUNTIF(CORRIDA!$M:$M,$B50&amp;" d. "&amp;AK$2)))</f>
        <v/>
      </c>
      <c r="AL50" s="96" t="str">
        <f aca="false">IF($B50=AL$2,"-",IF(COUNTIF(CORRIDA!$M:$M,$B50&amp;" d. "&amp;AL$2)=0,"",COUNTIF(CORRIDA!$M:$M,$B50&amp;" d. "&amp;AL$2)))</f>
        <v/>
      </c>
      <c r="AM50" s="96" t="str">
        <f aca="false">IF($B50=AM$2,"-",IF(COUNTIF(CORRIDA!$M:$M,$B50&amp;" d. "&amp;AM$2)=0,"",COUNTIF(CORRIDA!$M:$M,$B50&amp;" d. "&amp;AM$2)))</f>
        <v/>
      </c>
      <c r="AN50" s="96" t="str">
        <f aca="false">IF($B50=AN$2,"-",IF(COUNTIF(CORRIDA!$M:$M,$B50&amp;" d. "&amp;AN$2)=0,"",COUNTIF(CORRIDA!$M:$M,$B50&amp;" d. "&amp;AN$2)))</f>
        <v/>
      </c>
      <c r="AO50" s="96" t="str">
        <f aca="false">IF($B50=AO$2,"-",IF(COUNTIF(CORRIDA!$M:$M,$B50&amp;" d. "&amp;AO$2)=0,"",COUNTIF(CORRIDA!$M:$M,$B50&amp;" d. "&amp;AO$2)))</f>
        <v/>
      </c>
      <c r="AP50" s="96" t="str">
        <f aca="false">IF($B50=AP$2,"-",IF(COUNTIF(CORRIDA!$M:$M,$B50&amp;" d. "&amp;AP$2)=0,"",COUNTIF(CORRIDA!$M:$M,$B50&amp;" d. "&amp;AP$2)))</f>
        <v/>
      </c>
      <c r="AQ50" s="96" t="str">
        <f aca="false">IF($B50=AQ$2,"-",IF(COUNTIF(CORRIDA!$M:$M,$B50&amp;" d. "&amp;AQ$2)=0,"",COUNTIF(CORRIDA!$M:$M,$B50&amp;" d. "&amp;AQ$2)))</f>
        <v/>
      </c>
      <c r="AR50" s="96" t="str">
        <f aca="false">IF($B50=AR$2,"-",IF(COUNTIF(CORRIDA!$M:$M,$B50&amp;" d. "&amp;AR$2)=0,"",COUNTIF(CORRIDA!$M:$M,$B50&amp;" d. "&amp;AR$2)))</f>
        <v/>
      </c>
      <c r="AS50" s="96" t="str">
        <f aca="false">IF($B50=AS$2,"-",IF(COUNTIF(CORRIDA!$M:$M,$B50&amp;" d. "&amp;AS$2)=0,"",COUNTIF(CORRIDA!$M:$M,$B50&amp;" d. "&amp;AS$2)))</f>
        <v/>
      </c>
      <c r="AT50" s="96" t="str">
        <f aca="false">IF($B50=AT$2,"-",IF(COUNTIF(CORRIDA!$M:$M,$B50&amp;" d. "&amp;AT$2)=0,"",COUNTIF(CORRIDA!$M:$M,$B50&amp;" d. "&amp;AT$2)))</f>
        <v/>
      </c>
      <c r="AU50" s="96" t="str">
        <f aca="false">IF($B50=AU$2,"-",IF(COUNTIF(CORRIDA!$M:$M,$B50&amp;" d. "&amp;AU$2)=0,"",COUNTIF(CORRIDA!$M:$M,$B50&amp;" d. "&amp;AU$2)))</f>
        <v/>
      </c>
      <c r="AV50" s="96" t="str">
        <f aca="false">IF($B50=AV$2,"-",IF(COUNTIF(CORRIDA!$M:$M,$B50&amp;" d. "&amp;AV$2)=0,"",COUNTIF(CORRIDA!$M:$M,$B50&amp;" d. "&amp;AV$2)))</f>
        <v/>
      </c>
      <c r="AW50" s="96" t="str">
        <f aca="false">IF($B50=AW$2,"-",IF(COUNTIF(CORRIDA!$M:$M,$B50&amp;" d. "&amp;AW$2)=0,"",COUNTIF(CORRIDA!$M:$M,$B50&amp;" d. "&amp;AW$2)))</f>
        <v/>
      </c>
      <c r="AX50" s="96" t="str">
        <f aca="false">IF($B50=AX$2,"-",IF(COUNTIF(CORRIDA!$M:$M,$B50&amp;" d. "&amp;AX$2)=0,"",COUNTIF(CORRIDA!$M:$M,$B50&amp;" d. "&amp;AX$2)))</f>
        <v>-</v>
      </c>
      <c r="AY50" s="96" t="str">
        <f aca="false">IF($B50=AY$2,"-",IF(COUNTIF(CORRIDA!$M:$M,$B50&amp;" d. "&amp;AY$2)=0,"",COUNTIF(CORRIDA!$M:$M,$B50&amp;" d. "&amp;AY$2)))</f>
        <v/>
      </c>
      <c r="AZ50" s="96" t="str">
        <f aca="false">IF($B50=AZ$2,"-",IF(COUNTIF(CORRIDA!$M:$M,$B50&amp;" d. "&amp;AZ$2)=0,"",COUNTIF(CORRIDA!$M:$M,$B50&amp;" d. "&amp;AZ$2)))</f>
        <v/>
      </c>
      <c r="BA50" s="89" t="n">
        <f aca="false">SUM(C50:AZ50)</f>
        <v>0</v>
      </c>
      <c r="BE50" s="87" t="str">
        <f aca="false">B50</f>
        <v>Xuru</v>
      </c>
      <c r="BF50" s="97" t="str">
        <f aca="false">IF($B50=BF$2,"-",IF(COUNTIF(CORRIDA!$M:$M,$B50&amp;" d. "&amp;BF$2)+COUNTIF(CORRIDA!$M:$M,BF$2&amp;" d. "&amp;$B50)=0,"",COUNTIF(CORRIDA!$M:$M,$B50&amp;" d. "&amp;BF$2)+COUNTIF(CORRIDA!$M:$M,BF$2&amp;" d. "&amp;$B50)))</f>
        <v/>
      </c>
      <c r="BG50" s="97" t="str">
        <f aca="false">IF($B50=BG$2,"-",IF(COUNTIF(CORRIDA!$M:$M,$B50&amp;" d. "&amp;BG$2)+COUNTIF(CORRIDA!$M:$M,BG$2&amp;" d. "&amp;$B50)=0,"",COUNTIF(CORRIDA!$M:$M,$B50&amp;" d. "&amp;BG$2)+COUNTIF(CORRIDA!$M:$M,BG$2&amp;" d. "&amp;$B50)))</f>
        <v/>
      </c>
      <c r="BH50" s="97" t="str">
        <f aca="false">IF($B50=BH$2,"-",IF(COUNTIF(CORRIDA!$M:$M,$B50&amp;" d. "&amp;BH$2)+COUNTIF(CORRIDA!$M:$M,BH$2&amp;" d. "&amp;$B50)=0,"",COUNTIF(CORRIDA!$M:$M,$B50&amp;" d. "&amp;BH$2)+COUNTIF(CORRIDA!$M:$M,BH$2&amp;" d. "&amp;$B50)))</f>
        <v/>
      </c>
      <c r="BI50" s="97" t="str">
        <f aca="false">IF($B50=BI$2,"-",IF(COUNTIF(CORRIDA!$M:$M,$B50&amp;" d. "&amp;BI$2)+COUNTIF(CORRIDA!$M:$M,BI$2&amp;" d. "&amp;$B50)=0,"",COUNTIF(CORRIDA!$M:$M,$B50&amp;" d. "&amp;BI$2)+COUNTIF(CORRIDA!$M:$M,BI$2&amp;" d. "&amp;$B50)))</f>
        <v/>
      </c>
      <c r="BJ50" s="97" t="str">
        <f aca="false">IF($B50=BJ$2,"-",IF(COUNTIF(CORRIDA!$M:$M,$B50&amp;" d. "&amp;BJ$2)+COUNTIF(CORRIDA!$M:$M,BJ$2&amp;" d. "&amp;$B50)=0,"",COUNTIF(CORRIDA!$M:$M,$B50&amp;" d. "&amp;BJ$2)+COUNTIF(CORRIDA!$M:$M,BJ$2&amp;" d. "&amp;$B50)))</f>
        <v/>
      </c>
      <c r="BK50" s="97" t="str">
        <f aca="false">IF($B50=BK$2,"-",IF(COUNTIF(CORRIDA!$M:$M,$B50&amp;" d. "&amp;BK$2)+COUNTIF(CORRIDA!$M:$M,BK$2&amp;" d. "&amp;$B50)=0,"",COUNTIF(CORRIDA!$M:$M,$B50&amp;" d. "&amp;BK$2)+COUNTIF(CORRIDA!$M:$M,BK$2&amp;" d. "&amp;$B50)))</f>
        <v/>
      </c>
      <c r="BL50" s="97" t="str">
        <f aca="false">IF($B50=BL$2,"-",IF(COUNTIF(CORRIDA!$M:$M,$B50&amp;" d. "&amp;BL$2)+COUNTIF(CORRIDA!$M:$M,BL$2&amp;" d. "&amp;$B50)=0,"",COUNTIF(CORRIDA!$M:$M,$B50&amp;" d. "&amp;BL$2)+COUNTIF(CORRIDA!$M:$M,BL$2&amp;" d. "&amp;$B50)))</f>
        <v/>
      </c>
      <c r="BM50" s="97" t="str">
        <f aca="false">IF($B50=BM$2,"-",IF(COUNTIF(CORRIDA!$M:$M,$B50&amp;" d. "&amp;BM$2)+COUNTIF(CORRIDA!$M:$M,BM$2&amp;" d. "&amp;$B50)=0,"",COUNTIF(CORRIDA!$M:$M,$B50&amp;" d. "&amp;BM$2)+COUNTIF(CORRIDA!$M:$M,BM$2&amp;" d. "&amp;$B50)))</f>
        <v/>
      </c>
      <c r="BN50" s="97" t="str">
        <f aca="false">IF($B50=BN$2,"-",IF(COUNTIF(CORRIDA!$M:$M,$B50&amp;" d. "&amp;BN$2)+COUNTIF(CORRIDA!$M:$M,BN$2&amp;" d. "&amp;$B50)=0,"",COUNTIF(CORRIDA!$M:$M,$B50&amp;" d. "&amp;BN$2)+COUNTIF(CORRIDA!$M:$M,BN$2&amp;" d. "&amp;$B50)))</f>
        <v/>
      </c>
      <c r="BO50" s="97" t="str">
        <f aca="false">IF($B50=BO$2,"-",IF(COUNTIF(CORRIDA!$M:$M,$B50&amp;" d. "&amp;BO$2)+COUNTIF(CORRIDA!$M:$M,BO$2&amp;" d. "&amp;$B50)=0,"",COUNTIF(CORRIDA!$M:$M,$B50&amp;" d. "&amp;BO$2)+COUNTIF(CORRIDA!$M:$M,BO$2&amp;" d. "&amp;$B50)))</f>
        <v/>
      </c>
      <c r="BP50" s="97" t="str">
        <f aca="false">IF($B50=BP$2,"-",IF(COUNTIF(CORRIDA!$M:$M,$B50&amp;" d. "&amp;BP$2)+COUNTIF(CORRIDA!$M:$M,BP$2&amp;" d. "&amp;$B50)=0,"",COUNTIF(CORRIDA!$M:$M,$B50&amp;" d. "&amp;BP$2)+COUNTIF(CORRIDA!$M:$M,BP$2&amp;" d. "&amp;$B50)))</f>
        <v/>
      </c>
      <c r="BQ50" s="97" t="str">
        <f aca="false">IF($B50=BQ$2,"-",IF(COUNTIF(CORRIDA!$M:$M,$B50&amp;" d. "&amp;BQ$2)+COUNTIF(CORRIDA!$M:$M,BQ$2&amp;" d. "&amp;$B50)=0,"",COUNTIF(CORRIDA!$M:$M,$B50&amp;" d. "&amp;BQ$2)+COUNTIF(CORRIDA!$M:$M,BQ$2&amp;" d. "&amp;$B50)))</f>
        <v/>
      </c>
      <c r="BR50" s="97" t="str">
        <f aca="false">IF($B50=BR$2,"-",IF(COUNTIF(CORRIDA!$M:$M,$B50&amp;" d. "&amp;BR$2)+COUNTIF(CORRIDA!$M:$M,BR$2&amp;" d. "&amp;$B50)=0,"",COUNTIF(CORRIDA!$M:$M,$B50&amp;" d. "&amp;BR$2)+COUNTIF(CORRIDA!$M:$M,BR$2&amp;" d. "&amp;$B50)))</f>
        <v/>
      </c>
      <c r="BS50" s="97" t="str">
        <f aca="false">IF($B50=BS$2,"-",IF(COUNTIF(CORRIDA!$M:$M,$B50&amp;" d. "&amp;BS$2)+COUNTIF(CORRIDA!$M:$M,BS$2&amp;" d. "&amp;$B50)=0,"",COUNTIF(CORRIDA!$M:$M,$B50&amp;" d. "&amp;BS$2)+COUNTIF(CORRIDA!$M:$M,BS$2&amp;" d. "&amp;$B50)))</f>
        <v/>
      </c>
      <c r="BT50" s="97" t="str">
        <f aca="false">IF($B50=BT$2,"-",IF(COUNTIF(CORRIDA!$M:$M,$B50&amp;" d. "&amp;BT$2)+COUNTIF(CORRIDA!$M:$M,BT$2&amp;" d. "&amp;$B50)=0,"",COUNTIF(CORRIDA!$M:$M,$B50&amp;" d. "&amp;BT$2)+COUNTIF(CORRIDA!$M:$M,BT$2&amp;" d. "&amp;$B50)))</f>
        <v/>
      </c>
      <c r="BU50" s="97" t="str">
        <f aca="false">IF($B50=BU$2,"-",IF(COUNTIF(CORRIDA!$M:$M,$B50&amp;" d. "&amp;BU$2)+COUNTIF(CORRIDA!$M:$M,BU$2&amp;" d. "&amp;$B50)=0,"",COUNTIF(CORRIDA!$M:$M,$B50&amp;" d. "&amp;BU$2)+COUNTIF(CORRIDA!$M:$M,BU$2&amp;" d. "&amp;$B50)))</f>
        <v/>
      </c>
      <c r="BV50" s="97" t="str">
        <f aca="false">IF($B50=BV$2,"-",IF(COUNTIF(CORRIDA!$M:$M,$B50&amp;" d. "&amp;BV$2)+COUNTIF(CORRIDA!$M:$M,BV$2&amp;" d. "&amp;$B50)=0,"",COUNTIF(CORRIDA!$M:$M,$B50&amp;" d. "&amp;BV$2)+COUNTIF(CORRIDA!$M:$M,BV$2&amp;" d. "&amp;$B50)))</f>
        <v/>
      </c>
      <c r="BW50" s="97" t="str">
        <f aca="false">IF($B50=BW$2,"-",IF(COUNTIF(CORRIDA!$M:$M,$B50&amp;" d. "&amp;BW$2)+COUNTIF(CORRIDA!$M:$M,BW$2&amp;" d. "&amp;$B50)=0,"",COUNTIF(CORRIDA!$M:$M,$B50&amp;" d. "&amp;BW$2)+COUNTIF(CORRIDA!$M:$M,BW$2&amp;" d. "&amp;$B50)))</f>
        <v/>
      </c>
      <c r="BX50" s="97" t="str">
        <f aca="false">IF($B50=BX$2,"-",IF(COUNTIF(CORRIDA!$M:$M,$B50&amp;" d. "&amp;BX$2)+COUNTIF(CORRIDA!$M:$M,BX$2&amp;" d. "&amp;$B50)=0,"",COUNTIF(CORRIDA!$M:$M,$B50&amp;" d. "&amp;BX$2)+COUNTIF(CORRIDA!$M:$M,BX$2&amp;" d. "&amp;$B50)))</f>
        <v/>
      </c>
      <c r="BY50" s="97" t="str">
        <f aca="false">IF($B50=BY$2,"-",IF(COUNTIF(CORRIDA!$M:$M,$B50&amp;" d. "&amp;BY$2)+COUNTIF(CORRIDA!$M:$M,BY$2&amp;" d. "&amp;$B50)=0,"",COUNTIF(CORRIDA!$M:$M,$B50&amp;" d. "&amp;BY$2)+COUNTIF(CORRIDA!$M:$M,BY$2&amp;" d. "&amp;$B50)))</f>
        <v/>
      </c>
      <c r="BZ50" s="97" t="str">
        <f aca="false">IF($B50=BZ$2,"-",IF(COUNTIF(CORRIDA!$M:$M,$B50&amp;" d. "&amp;BZ$2)+COUNTIF(CORRIDA!$M:$M,BZ$2&amp;" d. "&amp;$B50)=0,"",COUNTIF(CORRIDA!$M:$M,$B50&amp;" d. "&amp;BZ$2)+COUNTIF(CORRIDA!$M:$M,BZ$2&amp;" d. "&amp;$B50)))</f>
        <v/>
      </c>
      <c r="CA50" s="97" t="str">
        <f aca="false">IF($B50=CA$2,"-",IF(COUNTIF(CORRIDA!$M:$M,$B50&amp;" d. "&amp;CA$2)+COUNTIF(CORRIDA!$M:$M,CA$2&amp;" d. "&amp;$B50)=0,"",COUNTIF(CORRIDA!$M:$M,$B50&amp;" d. "&amp;CA$2)+COUNTIF(CORRIDA!$M:$M,CA$2&amp;" d. "&amp;$B50)))</f>
        <v/>
      </c>
      <c r="CB50" s="97" t="str">
        <f aca="false">IF($B50=CB$2,"-",IF(COUNTIF(CORRIDA!$M:$M,$B50&amp;" d. "&amp;CB$2)+COUNTIF(CORRIDA!$M:$M,CB$2&amp;" d. "&amp;$B50)=0,"",COUNTIF(CORRIDA!$M:$M,$B50&amp;" d. "&amp;CB$2)+COUNTIF(CORRIDA!$M:$M,CB$2&amp;" d. "&amp;$B50)))</f>
        <v/>
      </c>
      <c r="CC50" s="97" t="str">
        <f aca="false">IF($B50=CC$2,"-",IF(COUNTIF(CORRIDA!$M:$M,$B50&amp;" d. "&amp;CC$2)+COUNTIF(CORRIDA!$M:$M,CC$2&amp;" d. "&amp;$B50)=0,"",COUNTIF(CORRIDA!$M:$M,$B50&amp;" d. "&amp;CC$2)+COUNTIF(CORRIDA!$M:$M,CC$2&amp;" d. "&amp;$B50)))</f>
        <v/>
      </c>
      <c r="CD50" s="97" t="str">
        <f aca="false">IF($B50=CD$2,"-",IF(COUNTIF(CORRIDA!$M:$M,$B50&amp;" d. "&amp;CD$2)+COUNTIF(CORRIDA!$M:$M,CD$2&amp;" d. "&amp;$B50)=0,"",COUNTIF(CORRIDA!$M:$M,$B50&amp;" d. "&amp;CD$2)+COUNTIF(CORRIDA!$M:$M,CD$2&amp;" d. "&amp;$B50)))</f>
        <v/>
      </c>
      <c r="CE50" s="97" t="str">
        <f aca="false">IF($B50=CE$2,"-",IF(COUNTIF(CORRIDA!$M:$M,$B50&amp;" d. "&amp;CE$2)+COUNTIF(CORRIDA!$M:$M,CE$2&amp;" d. "&amp;$B50)=0,"",COUNTIF(CORRIDA!$M:$M,$B50&amp;" d. "&amp;CE$2)+COUNTIF(CORRIDA!$M:$M,CE$2&amp;" d. "&amp;$B50)))</f>
        <v/>
      </c>
      <c r="CF50" s="97" t="str">
        <f aca="false">IF($B50=CF$2,"-",IF(COUNTIF(CORRIDA!$M:$M,$B50&amp;" d. "&amp;CF$2)+COUNTIF(CORRIDA!$M:$M,CF$2&amp;" d. "&amp;$B50)=0,"",COUNTIF(CORRIDA!$M:$M,$B50&amp;" d. "&amp;CF$2)+COUNTIF(CORRIDA!$M:$M,CF$2&amp;" d. "&amp;$B50)))</f>
        <v/>
      </c>
      <c r="CG50" s="97" t="str">
        <f aca="false">IF($B50=CG$2,"-",IF(COUNTIF(CORRIDA!$M:$M,$B50&amp;" d. "&amp;CG$2)+COUNTIF(CORRIDA!$M:$M,CG$2&amp;" d. "&amp;$B50)=0,"",COUNTIF(CORRIDA!$M:$M,$B50&amp;" d. "&amp;CG$2)+COUNTIF(CORRIDA!$M:$M,CG$2&amp;" d. "&amp;$B50)))</f>
        <v/>
      </c>
      <c r="CH50" s="97" t="n">
        <f aca="false">IF($B50=CH$2,"-",IF(COUNTIF(CORRIDA!$M:$M,$B50&amp;" d. "&amp;CH$2)+COUNTIF(CORRIDA!$M:$M,CH$2&amp;" d. "&amp;$B50)=0,"",COUNTIF(CORRIDA!$M:$M,$B50&amp;" d. "&amp;CH$2)+COUNTIF(CORRIDA!$M:$M,CH$2&amp;" d. "&amp;$B50)))</f>
        <v>1</v>
      </c>
      <c r="CI50" s="97" t="str">
        <f aca="false">IF($B50=CI$2,"-",IF(COUNTIF(CORRIDA!$M:$M,$B50&amp;" d. "&amp;CI$2)+COUNTIF(CORRIDA!$M:$M,CI$2&amp;" d. "&amp;$B50)=0,"",COUNTIF(CORRIDA!$M:$M,$B50&amp;" d. "&amp;CI$2)+COUNTIF(CORRIDA!$M:$M,CI$2&amp;" d. "&amp;$B50)))</f>
        <v/>
      </c>
      <c r="CJ50" s="97" t="str">
        <f aca="false">IF($B50=CJ$2,"-",IF(COUNTIF(CORRIDA!$M:$M,$B50&amp;" d. "&amp;CJ$2)+COUNTIF(CORRIDA!$M:$M,CJ$2&amp;" d. "&amp;$B50)=0,"",COUNTIF(CORRIDA!$M:$M,$B50&amp;" d. "&amp;CJ$2)+COUNTIF(CORRIDA!$M:$M,CJ$2&amp;" d. "&amp;$B50)))</f>
        <v/>
      </c>
      <c r="CK50" s="97" t="str">
        <f aca="false">IF($B50=CK$2,"-",IF(COUNTIF(CORRIDA!$M:$M,$B50&amp;" d. "&amp;CK$2)+COUNTIF(CORRIDA!$M:$M,CK$2&amp;" d. "&amp;$B50)=0,"",COUNTIF(CORRIDA!$M:$M,$B50&amp;" d. "&amp;CK$2)+COUNTIF(CORRIDA!$M:$M,CK$2&amp;" d. "&amp;$B50)))</f>
        <v/>
      </c>
      <c r="CL50" s="97" t="str">
        <f aca="false">IF($B50=CL$2,"-",IF(COUNTIF(CORRIDA!$M:$M,$B50&amp;" d. "&amp;CL$2)+COUNTIF(CORRIDA!$M:$M,CL$2&amp;" d. "&amp;$B50)=0,"",COUNTIF(CORRIDA!$M:$M,$B50&amp;" d. "&amp;CL$2)+COUNTIF(CORRIDA!$M:$M,CL$2&amp;" d. "&amp;$B50)))</f>
        <v/>
      </c>
      <c r="CM50" s="97" t="n">
        <f aca="false">IF($B50=CM$2,"-",IF(COUNTIF(CORRIDA!$M:$M,$B50&amp;" d. "&amp;CM$2)+COUNTIF(CORRIDA!$M:$M,CM$2&amp;" d. "&amp;$B50)=0,"",COUNTIF(CORRIDA!$M:$M,$B50&amp;" d. "&amp;CM$2)+COUNTIF(CORRIDA!$M:$M,CM$2&amp;" d. "&amp;$B50)))</f>
        <v>1</v>
      </c>
      <c r="CN50" s="97" t="str">
        <f aca="false">IF($B50=CN$2,"-",IF(COUNTIF(CORRIDA!$M:$M,$B50&amp;" d. "&amp;CN$2)+COUNTIF(CORRIDA!$M:$M,CN$2&amp;" d. "&amp;$B50)=0,"",COUNTIF(CORRIDA!$M:$M,$B50&amp;" d. "&amp;CN$2)+COUNTIF(CORRIDA!$M:$M,CN$2&amp;" d. "&amp;$B50)))</f>
        <v/>
      </c>
      <c r="CO50" s="97" t="str">
        <f aca="false">IF($B50=CO$2,"-",IF(COUNTIF(CORRIDA!$M:$M,$B50&amp;" d. "&amp;CO$2)+COUNTIF(CORRIDA!$M:$M,CO$2&amp;" d. "&amp;$B50)=0,"",COUNTIF(CORRIDA!$M:$M,$B50&amp;" d. "&amp;CO$2)+COUNTIF(CORRIDA!$M:$M,CO$2&amp;" d. "&amp;$B50)))</f>
        <v/>
      </c>
      <c r="CP50" s="97" t="str">
        <f aca="false">IF($B50=CP$2,"-",IF(COUNTIF(CORRIDA!$M:$M,$B50&amp;" d. "&amp;CP$2)+COUNTIF(CORRIDA!$M:$M,CP$2&amp;" d. "&amp;$B50)=0,"",COUNTIF(CORRIDA!$M:$M,$B50&amp;" d. "&amp;CP$2)+COUNTIF(CORRIDA!$M:$M,CP$2&amp;" d. "&amp;$B50)))</f>
        <v/>
      </c>
      <c r="CQ50" s="97" t="str">
        <f aca="false">IF($B50=CQ$2,"-",IF(COUNTIF(CORRIDA!$M:$M,$B50&amp;" d. "&amp;CQ$2)+COUNTIF(CORRIDA!$M:$M,CQ$2&amp;" d. "&amp;$B50)=0,"",COUNTIF(CORRIDA!$M:$M,$B50&amp;" d. "&amp;CQ$2)+COUNTIF(CORRIDA!$M:$M,CQ$2&amp;" d. "&amp;$B50)))</f>
        <v/>
      </c>
      <c r="CR50" s="97" t="str">
        <f aca="false">IF($B50=CR$2,"-",IF(COUNTIF(CORRIDA!$M:$M,$B50&amp;" d. "&amp;CR$2)+COUNTIF(CORRIDA!$M:$M,CR$2&amp;" d. "&amp;$B50)=0,"",COUNTIF(CORRIDA!$M:$M,$B50&amp;" d. "&amp;CR$2)+COUNTIF(CORRIDA!$M:$M,CR$2&amp;" d. "&amp;$B50)))</f>
        <v/>
      </c>
      <c r="CS50" s="97" t="str">
        <f aca="false">IF($B50=CS$2,"-",IF(COUNTIF(CORRIDA!$M:$M,$B50&amp;" d. "&amp;CS$2)+COUNTIF(CORRIDA!$M:$M,CS$2&amp;" d. "&amp;$B50)=0,"",COUNTIF(CORRIDA!$M:$M,$B50&amp;" d. "&amp;CS$2)+COUNTIF(CORRIDA!$M:$M,CS$2&amp;" d. "&amp;$B50)))</f>
        <v/>
      </c>
      <c r="CT50" s="97" t="str">
        <f aca="false">IF($B50=CT$2,"-",IF(COUNTIF(CORRIDA!$M:$M,$B50&amp;" d. "&amp;CT$2)+COUNTIF(CORRIDA!$M:$M,CT$2&amp;" d. "&amp;$B50)=0,"",COUNTIF(CORRIDA!$M:$M,$B50&amp;" d. "&amp;CT$2)+COUNTIF(CORRIDA!$M:$M,CT$2&amp;" d. "&amp;$B50)))</f>
        <v/>
      </c>
      <c r="CU50" s="97" t="str">
        <f aca="false">IF($B50=CU$2,"-",IF(COUNTIF(CORRIDA!$M:$M,$B50&amp;" d. "&amp;CU$2)+COUNTIF(CORRIDA!$M:$M,CU$2&amp;" d. "&amp;$B50)=0,"",COUNTIF(CORRIDA!$M:$M,$B50&amp;" d. "&amp;CU$2)+COUNTIF(CORRIDA!$M:$M,CU$2&amp;" d. "&amp;$B50)))</f>
        <v/>
      </c>
      <c r="CV50" s="97" t="str">
        <f aca="false">IF($B50=CV$2,"-",IF(COUNTIF(CORRIDA!$M:$M,$B50&amp;" d. "&amp;CV$2)+COUNTIF(CORRIDA!$M:$M,CV$2&amp;" d. "&amp;$B50)=0,"",COUNTIF(CORRIDA!$M:$M,$B50&amp;" d. "&amp;CV$2)+COUNTIF(CORRIDA!$M:$M,CV$2&amp;" d. "&amp;$B50)))</f>
        <v/>
      </c>
      <c r="CW50" s="97" t="str">
        <f aca="false">IF($B50=CW$2,"-",IF(COUNTIF(CORRIDA!$M:$M,$B50&amp;" d. "&amp;CW$2)+COUNTIF(CORRIDA!$M:$M,CW$2&amp;" d. "&amp;$B50)=0,"",COUNTIF(CORRIDA!$M:$M,$B50&amp;" d. "&amp;CW$2)+COUNTIF(CORRIDA!$M:$M,CW$2&amp;" d. "&amp;$B50)))</f>
        <v/>
      </c>
      <c r="CX50" s="97" t="str">
        <f aca="false">IF($B50=CX$2,"-",IF(COUNTIF(CORRIDA!$M:$M,$B50&amp;" d. "&amp;CX$2)+COUNTIF(CORRIDA!$M:$M,CX$2&amp;" d. "&amp;$B50)=0,"",COUNTIF(CORRIDA!$M:$M,$B50&amp;" d. "&amp;CX$2)+COUNTIF(CORRIDA!$M:$M,CX$2&amp;" d. "&amp;$B50)))</f>
        <v/>
      </c>
      <c r="CY50" s="97" t="str">
        <f aca="false">IF($B50=CY$2,"-",IF(COUNTIF(CORRIDA!$M:$M,$B50&amp;" d. "&amp;CY$2)+COUNTIF(CORRIDA!$M:$M,CY$2&amp;" d. "&amp;$B50)=0,"",COUNTIF(CORRIDA!$M:$M,$B50&amp;" d. "&amp;CY$2)+COUNTIF(CORRIDA!$M:$M,CY$2&amp;" d. "&amp;$B50)))</f>
        <v/>
      </c>
      <c r="CZ50" s="97" t="n">
        <f aca="false">IF($B50=CZ$2,"-",IF(COUNTIF(CORRIDA!$M:$M,$B50&amp;" d. "&amp;CZ$2)+COUNTIF(CORRIDA!$M:$M,CZ$2&amp;" d. "&amp;$B50)=0,"",COUNTIF(CORRIDA!$M:$M,$B50&amp;" d. "&amp;CZ$2)+COUNTIF(CORRIDA!$M:$M,CZ$2&amp;" d. "&amp;$B50)))</f>
        <v>1</v>
      </c>
      <c r="DA50" s="97" t="str">
        <f aca="false">IF($B50=DA$2,"-",IF(COUNTIF(CORRIDA!$M:$M,$B50&amp;" d. "&amp;DA$2)+COUNTIF(CORRIDA!$M:$M,DA$2&amp;" d. "&amp;$B50)=0,"",COUNTIF(CORRIDA!$M:$M,$B50&amp;" d. "&amp;DA$2)+COUNTIF(CORRIDA!$M:$M,DA$2&amp;" d. "&amp;$B50)))</f>
        <v>-</v>
      </c>
      <c r="DB50" s="97" t="str">
        <f aca="false">IF($B50=DB$2,"-",IF(COUNTIF(CORRIDA!$M:$M,$B50&amp;" d. "&amp;DB$2)+COUNTIF(CORRIDA!$M:$M,DB$2&amp;" d. "&amp;$B50)=0,"",COUNTIF(CORRIDA!$M:$M,$B50&amp;" d. "&amp;DB$2)+COUNTIF(CORRIDA!$M:$M,DB$2&amp;" d. "&amp;$B50)))</f>
        <v/>
      </c>
      <c r="DC50" s="97" t="str">
        <f aca="false">IF($B50=DC$2,"-",IF(COUNTIF(CORRIDA!$M:$M,$B50&amp;" d. "&amp;DC$2)+COUNTIF(CORRIDA!$M:$M,DC$2&amp;" d. "&amp;$B50)=0,"",COUNTIF(CORRIDA!$M:$M,$B50&amp;" d. "&amp;DC$2)+COUNTIF(CORRIDA!$M:$M,DC$2&amp;" d. "&amp;$B50)))</f>
        <v/>
      </c>
      <c r="DD50" s="89" t="n">
        <f aca="false">SUM(BF50:DC50)</f>
        <v>3</v>
      </c>
      <c r="DE50" s="91" t="n">
        <f aca="false">COUNTIF(BF50:DC50,"&gt;0")</f>
        <v>3</v>
      </c>
      <c r="DF50" s="92" t="n">
        <f aca="false">IF(COUNTIF(BF50:DC50,"&gt;0")&lt;10,0,QUOTIENT(COUNTIF(BF50:DC50,"&gt;0"),5)*50)</f>
        <v>0</v>
      </c>
      <c r="DG50" s="93"/>
      <c r="DH50" s="87" t="str">
        <f aca="false">BE50</f>
        <v>Xuru</v>
      </c>
      <c r="DI50" s="97" t="n">
        <f aca="false">IF($B50=DI$2,0,IF(COUNTIF(CORRIDA!$M:$M,$B50&amp;" d. "&amp;DI$2)+COUNTIF(CORRIDA!$M:$M,DI$2&amp;" d. "&amp;$B50)=0,0,COUNTIF(CORRIDA!$M:$M,$B50&amp;" d. "&amp;DI$2)+COUNTIF(CORRIDA!$M:$M,DI$2&amp;" d. "&amp;$B50)))</f>
        <v>0</v>
      </c>
      <c r="DJ50" s="97" t="n">
        <f aca="false">IF($B50=DJ$2,0,IF(COUNTIF(CORRIDA!$M:$M,$B50&amp;" d. "&amp;DJ$2)+COUNTIF(CORRIDA!$M:$M,DJ$2&amp;" d. "&amp;$B50)=0,0,COUNTIF(CORRIDA!$M:$M,$B50&amp;" d. "&amp;DJ$2)+COUNTIF(CORRIDA!$M:$M,DJ$2&amp;" d. "&amp;$B50)))</f>
        <v>0</v>
      </c>
      <c r="DK50" s="97" t="n">
        <f aca="false">IF($B50=DK$2,0,IF(COUNTIF(CORRIDA!$M:$M,$B50&amp;" d. "&amp;DK$2)+COUNTIF(CORRIDA!$M:$M,DK$2&amp;" d. "&amp;$B50)=0,0,COUNTIF(CORRIDA!$M:$M,$B50&amp;" d. "&amp;DK$2)+COUNTIF(CORRIDA!$M:$M,DK$2&amp;" d. "&amp;$B50)))</f>
        <v>0</v>
      </c>
      <c r="DL50" s="97" t="n">
        <f aca="false">IF($B50=DL$2,0,IF(COUNTIF(CORRIDA!$M:$M,$B50&amp;" d. "&amp;DL$2)+COUNTIF(CORRIDA!$M:$M,DL$2&amp;" d. "&amp;$B50)=0,0,COUNTIF(CORRIDA!$M:$M,$B50&amp;" d. "&amp;DL$2)+COUNTIF(CORRIDA!$M:$M,DL$2&amp;" d. "&amp;$B50)))</f>
        <v>0</v>
      </c>
      <c r="DM50" s="97" t="n">
        <f aca="false">IF($B50=DM$2,0,IF(COUNTIF(CORRIDA!$M:$M,$B50&amp;" d. "&amp;DM$2)+COUNTIF(CORRIDA!$M:$M,DM$2&amp;" d. "&amp;$B50)=0,0,COUNTIF(CORRIDA!$M:$M,$B50&amp;" d. "&amp;DM$2)+COUNTIF(CORRIDA!$M:$M,DM$2&amp;" d. "&amp;$B50)))</f>
        <v>0</v>
      </c>
      <c r="DN50" s="97" t="n">
        <f aca="false">IF($B50=DN$2,0,IF(COUNTIF(CORRIDA!$M:$M,$B50&amp;" d. "&amp;DN$2)+COUNTIF(CORRIDA!$M:$M,DN$2&amp;" d. "&amp;$B50)=0,0,COUNTIF(CORRIDA!$M:$M,$B50&amp;" d. "&amp;DN$2)+COUNTIF(CORRIDA!$M:$M,DN$2&amp;" d. "&amp;$B50)))</f>
        <v>0</v>
      </c>
      <c r="DO50" s="97" t="n">
        <f aca="false">IF($B50=DO$2,0,IF(COUNTIF(CORRIDA!$M:$M,$B50&amp;" d. "&amp;DO$2)+COUNTIF(CORRIDA!$M:$M,DO$2&amp;" d. "&amp;$B50)=0,0,COUNTIF(CORRIDA!$M:$M,$B50&amp;" d. "&amp;DO$2)+COUNTIF(CORRIDA!$M:$M,DO$2&amp;" d. "&amp;$B50)))</f>
        <v>0</v>
      </c>
      <c r="DP50" s="97" t="n">
        <f aca="false">IF($B50=DP$2,0,IF(COUNTIF(CORRIDA!$M:$M,$B50&amp;" d. "&amp;DP$2)+COUNTIF(CORRIDA!$M:$M,DP$2&amp;" d. "&amp;$B50)=0,0,COUNTIF(CORRIDA!$M:$M,$B50&amp;" d. "&amp;DP$2)+COUNTIF(CORRIDA!$M:$M,DP$2&amp;" d. "&amp;$B50)))</f>
        <v>0</v>
      </c>
      <c r="DQ50" s="97" t="n">
        <f aca="false">IF($B50=DQ$2,0,IF(COUNTIF(CORRIDA!$M:$M,$B50&amp;" d. "&amp;DQ$2)+COUNTIF(CORRIDA!$M:$M,DQ$2&amp;" d. "&amp;$B50)=0,0,COUNTIF(CORRIDA!$M:$M,$B50&amp;" d. "&amp;DQ$2)+COUNTIF(CORRIDA!$M:$M,DQ$2&amp;" d. "&amp;$B50)))</f>
        <v>0</v>
      </c>
      <c r="DR50" s="97" t="n">
        <f aca="false">IF($B50=DR$2,0,IF(COUNTIF(CORRIDA!$M:$M,$B50&amp;" d. "&amp;DR$2)+COUNTIF(CORRIDA!$M:$M,DR$2&amp;" d. "&amp;$B50)=0,0,COUNTIF(CORRIDA!$M:$M,$B50&amp;" d. "&amp;DR$2)+COUNTIF(CORRIDA!$M:$M,DR$2&amp;" d. "&amp;$B50)))</f>
        <v>0</v>
      </c>
      <c r="DS50" s="97" t="n">
        <f aca="false">IF($B50=DS$2,0,IF(COUNTIF(CORRIDA!$M:$M,$B50&amp;" d. "&amp;DS$2)+COUNTIF(CORRIDA!$M:$M,DS$2&amp;" d. "&amp;$B50)=0,0,COUNTIF(CORRIDA!$M:$M,$B50&amp;" d. "&amp;DS$2)+COUNTIF(CORRIDA!$M:$M,DS$2&amp;" d. "&amp;$B50)))</f>
        <v>0</v>
      </c>
      <c r="DT50" s="97" t="n">
        <f aca="false">IF($B50=DT$2,0,IF(COUNTIF(CORRIDA!$M:$M,$B50&amp;" d. "&amp;DT$2)+COUNTIF(CORRIDA!$M:$M,DT$2&amp;" d. "&amp;$B50)=0,0,COUNTIF(CORRIDA!$M:$M,$B50&amp;" d. "&amp;DT$2)+COUNTIF(CORRIDA!$M:$M,DT$2&amp;" d. "&amp;$B50)))</f>
        <v>0</v>
      </c>
      <c r="DU50" s="97" t="n">
        <f aca="false">IF($B50=DU$2,0,IF(COUNTIF(CORRIDA!$M:$M,$B50&amp;" d. "&amp;DU$2)+COUNTIF(CORRIDA!$M:$M,DU$2&amp;" d. "&amp;$B50)=0,0,COUNTIF(CORRIDA!$M:$M,$B50&amp;" d. "&amp;DU$2)+COUNTIF(CORRIDA!$M:$M,DU$2&amp;" d. "&amp;$B50)))</f>
        <v>0</v>
      </c>
      <c r="DV50" s="97" t="n">
        <f aca="false">IF($B50=DV$2,0,IF(COUNTIF(CORRIDA!$M:$M,$B50&amp;" d. "&amp;DV$2)+COUNTIF(CORRIDA!$M:$M,DV$2&amp;" d. "&amp;$B50)=0,0,COUNTIF(CORRIDA!$M:$M,$B50&amp;" d. "&amp;DV$2)+COUNTIF(CORRIDA!$M:$M,DV$2&amp;" d. "&amp;$B50)))</f>
        <v>0</v>
      </c>
      <c r="DW50" s="97" t="n">
        <f aca="false">IF($B50=DW$2,0,IF(COUNTIF(CORRIDA!$M:$M,$B50&amp;" d. "&amp;DW$2)+COUNTIF(CORRIDA!$M:$M,DW$2&amp;" d. "&amp;$B50)=0,0,COUNTIF(CORRIDA!$M:$M,$B50&amp;" d. "&amp;DW$2)+COUNTIF(CORRIDA!$M:$M,DW$2&amp;" d. "&amp;$B50)))</f>
        <v>0</v>
      </c>
      <c r="DX50" s="97" t="n">
        <f aca="false">IF($B50=DX$2,0,IF(COUNTIF(CORRIDA!$M:$M,$B50&amp;" d. "&amp;DX$2)+COUNTIF(CORRIDA!$M:$M,DX$2&amp;" d. "&amp;$B50)=0,0,COUNTIF(CORRIDA!$M:$M,$B50&amp;" d. "&amp;DX$2)+COUNTIF(CORRIDA!$M:$M,DX$2&amp;" d. "&amp;$B50)))</f>
        <v>0</v>
      </c>
      <c r="DY50" s="97" t="n">
        <f aca="false">IF($B50=DY$2,0,IF(COUNTIF(CORRIDA!$M:$M,$B50&amp;" d. "&amp;DY$2)+COUNTIF(CORRIDA!$M:$M,DY$2&amp;" d. "&amp;$B50)=0,0,COUNTIF(CORRIDA!$M:$M,$B50&amp;" d. "&amp;DY$2)+COUNTIF(CORRIDA!$M:$M,DY$2&amp;" d. "&amp;$B50)))</f>
        <v>0</v>
      </c>
      <c r="DZ50" s="97" t="n">
        <f aca="false">IF($B50=DZ$2,0,IF(COUNTIF(CORRIDA!$M:$M,$B50&amp;" d. "&amp;DZ$2)+COUNTIF(CORRIDA!$M:$M,DZ$2&amp;" d. "&amp;$B50)=0,0,COUNTIF(CORRIDA!$M:$M,$B50&amp;" d. "&amp;DZ$2)+COUNTIF(CORRIDA!$M:$M,DZ$2&amp;" d. "&amp;$B50)))</f>
        <v>0</v>
      </c>
      <c r="EA50" s="97" t="n">
        <f aca="false">IF($B50=EA$2,0,IF(COUNTIF(CORRIDA!$M:$M,$B50&amp;" d. "&amp;EA$2)+COUNTIF(CORRIDA!$M:$M,EA$2&amp;" d. "&amp;$B50)=0,0,COUNTIF(CORRIDA!$M:$M,$B50&amp;" d. "&amp;EA$2)+COUNTIF(CORRIDA!$M:$M,EA$2&amp;" d. "&amp;$B50)))</f>
        <v>0</v>
      </c>
      <c r="EB50" s="97" t="n">
        <f aca="false">IF($B50=EB$2,0,IF(COUNTIF(CORRIDA!$M:$M,$B50&amp;" d. "&amp;EB$2)+COUNTIF(CORRIDA!$M:$M,EB$2&amp;" d. "&amp;$B50)=0,0,COUNTIF(CORRIDA!$M:$M,$B50&amp;" d. "&amp;EB$2)+COUNTIF(CORRIDA!$M:$M,EB$2&amp;" d. "&amp;$B50)))</f>
        <v>0</v>
      </c>
      <c r="EC50" s="97" t="n">
        <f aca="false">IF($B50=EC$2,0,IF(COUNTIF(CORRIDA!$M:$M,$B50&amp;" d. "&amp;EC$2)+COUNTIF(CORRIDA!$M:$M,EC$2&amp;" d. "&amp;$B50)=0,0,COUNTIF(CORRIDA!$M:$M,$B50&amp;" d. "&amp;EC$2)+COUNTIF(CORRIDA!$M:$M,EC$2&amp;" d. "&amp;$B50)))</f>
        <v>0</v>
      </c>
      <c r="ED50" s="97" t="n">
        <f aca="false">IF($B50=ED$2,0,IF(COUNTIF(CORRIDA!$M:$M,$B50&amp;" d. "&amp;ED$2)+COUNTIF(CORRIDA!$M:$M,ED$2&amp;" d. "&amp;$B50)=0,0,COUNTIF(CORRIDA!$M:$M,$B50&amp;" d. "&amp;ED$2)+COUNTIF(CORRIDA!$M:$M,ED$2&amp;" d. "&amp;$B50)))</f>
        <v>0</v>
      </c>
      <c r="EE50" s="97" t="n">
        <f aca="false">IF($B50=EE$2,0,IF(COUNTIF(CORRIDA!$M:$M,$B50&amp;" d. "&amp;EE$2)+COUNTIF(CORRIDA!$M:$M,EE$2&amp;" d. "&amp;$B50)=0,0,COUNTIF(CORRIDA!$M:$M,$B50&amp;" d. "&amp;EE$2)+COUNTIF(CORRIDA!$M:$M,EE$2&amp;" d. "&amp;$B50)))</f>
        <v>0</v>
      </c>
      <c r="EF50" s="97" t="n">
        <f aca="false">IF($B50=EF$2,0,IF(COUNTIF(CORRIDA!$M:$M,$B50&amp;" d. "&amp;EF$2)+COUNTIF(CORRIDA!$M:$M,EF$2&amp;" d. "&amp;$B50)=0,0,COUNTIF(CORRIDA!$M:$M,$B50&amp;" d. "&amp;EF$2)+COUNTIF(CORRIDA!$M:$M,EF$2&amp;" d. "&amp;$B50)))</f>
        <v>0</v>
      </c>
      <c r="EG50" s="97" t="n">
        <f aca="false">IF($B50=EG$2,0,IF(COUNTIF(CORRIDA!$M:$M,$B50&amp;" d. "&amp;EG$2)+COUNTIF(CORRIDA!$M:$M,EG$2&amp;" d. "&amp;$B50)=0,0,COUNTIF(CORRIDA!$M:$M,$B50&amp;" d. "&amp;EG$2)+COUNTIF(CORRIDA!$M:$M,EG$2&amp;" d. "&amp;$B50)))</f>
        <v>0</v>
      </c>
      <c r="EH50" s="97" t="n">
        <f aca="false">IF($B50=EH$2,0,IF(COUNTIF(CORRIDA!$M:$M,$B50&amp;" d. "&amp;EH$2)+COUNTIF(CORRIDA!$M:$M,EH$2&amp;" d. "&amp;$B50)=0,0,COUNTIF(CORRIDA!$M:$M,$B50&amp;" d. "&amp;EH$2)+COUNTIF(CORRIDA!$M:$M,EH$2&amp;" d. "&amp;$B50)))</f>
        <v>0</v>
      </c>
      <c r="EI50" s="97" t="n">
        <f aca="false">IF($B50=EI$2,0,IF(COUNTIF(CORRIDA!$M:$M,$B50&amp;" d. "&amp;EI$2)+COUNTIF(CORRIDA!$M:$M,EI$2&amp;" d. "&amp;$B50)=0,0,COUNTIF(CORRIDA!$M:$M,$B50&amp;" d. "&amp;EI$2)+COUNTIF(CORRIDA!$M:$M,EI$2&amp;" d. "&amp;$B50)))</f>
        <v>0</v>
      </c>
      <c r="EJ50" s="97" t="n">
        <f aca="false">IF($B50=EJ$2,0,IF(COUNTIF(CORRIDA!$M:$M,$B50&amp;" d. "&amp;EJ$2)+COUNTIF(CORRIDA!$M:$M,EJ$2&amp;" d. "&amp;$B50)=0,0,COUNTIF(CORRIDA!$M:$M,$B50&amp;" d. "&amp;EJ$2)+COUNTIF(CORRIDA!$M:$M,EJ$2&amp;" d. "&amp;$B50)))</f>
        <v>0</v>
      </c>
      <c r="EK50" s="97" t="n">
        <f aca="false">IF($B50=EK$2,0,IF(COUNTIF(CORRIDA!$M:$M,$B50&amp;" d. "&amp;EK$2)+COUNTIF(CORRIDA!$M:$M,EK$2&amp;" d. "&amp;$B50)=0,0,COUNTIF(CORRIDA!$M:$M,$B50&amp;" d. "&amp;EK$2)+COUNTIF(CORRIDA!$M:$M,EK$2&amp;" d. "&amp;$B50)))</f>
        <v>1</v>
      </c>
      <c r="EL50" s="97" t="n">
        <f aca="false">IF($B50=EL$2,0,IF(COUNTIF(CORRIDA!$M:$M,$B50&amp;" d. "&amp;EL$2)+COUNTIF(CORRIDA!$M:$M,EL$2&amp;" d. "&amp;$B50)=0,0,COUNTIF(CORRIDA!$M:$M,$B50&amp;" d. "&amp;EL$2)+COUNTIF(CORRIDA!$M:$M,EL$2&amp;" d. "&amp;$B50)))</f>
        <v>0</v>
      </c>
      <c r="EM50" s="97" t="n">
        <f aca="false">IF($B50=EM$2,0,IF(COUNTIF(CORRIDA!$M:$M,$B50&amp;" d. "&amp;EM$2)+COUNTIF(CORRIDA!$M:$M,EM$2&amp;" d. "&amp;$B50)=0,0,COUNTIF(CORRIDA!$M:$M,$B50&amp;" d. "&amp;EM$2)+COUNTIF(CORRIDA!$M:$M,EM$2&amp;" d. "&amp;$B50)))</f>
        <v>0</v>
      </c>
      <c r="EN50" s="97" t="n">
        <f aca="false">IF($B50=EN$2,0,IF(COUNTIF(CORRIDA!$M:$M,$B50&amp;" d. "&amp;EN$2)+COUNTIF(CORRIDA!$M:$M,EN$2&amp;" d. "&amp;$B50)=0,0,COUNTIF(CORRIDA!$M:$M,$B50&amp;" d. "&amp;EN$2)+COUNTIF(CORRIDA!$M:$M,EN$2&amp;" d. "&amp;$B50)))</f>
        <v>0</v>
      </c>
      <c r="EO50" s="97" t="n">
        <f aca="false">IF($B50=EO$2,0,IF(COUNTIF(CORRIDA!$M:$M,$B50&amp;" d. "&amp;EO$2)+COUNTIF(CORRIDA!$M:$M,EO$2&amp;" d. "&amp;$B50)=0,0,COUNTIF(CORRIDA!$M:$M,$B50&amp;" d. "&amp;EO$2)+COUNTIF(CORRIDA!$M:$M,EO$2&amp;" d. "&amp;$B50)))</f>
        <v>0</v>
      </c>
      <c r="EP50" s="97" t="n">
        <f aca="false">IF($B50=EP$2,0,IF(COUNTIF(CORRIDA!$M:$M,$B50&amp;" d. "&amp;EP$2)+COUNTIF(CORRIDA!$M:$M,EP$2&amp;" d. "&amp;$B50)=0,0,COUNTIF(CORRIDA!$M:$M,$B50&amp;" d. "&amp;EP$2)+COUNTIF(CORRIDA!$M:$M,EP$2&amp;" d. "&amp;$B50)))</f>
        <v>1</v>
      </c>
      <c r="EQ50" s="97" t="n">
        <f aca="false">IF($B50=EQ$2,0,IF(COUNTIF(CORRIDA!$M:$M,$B50&amp;" d. "&amp;EQ$2)+COUNTIF(CORRIDA!$M:$M,EQ$2&amp;" d. "&amp;$B50)=0,0,COUNTIF(CORRIDA!$M:$M,$B50&amp;" d. "&amp;EQ$2)+COUNTIF(CORRIDA!$M:$M,EQ$2&amp;" d. "&amp;$B50)))</f>
        <v>0</v>
      </c>
      <c r="ER50" s="97" t="n">
        <f aca="false">IF($B50=ER$2,0,IF(COUNTIF(CORRIDA!$M:$M,$B50&amp;" d. "&amp;ER$2)+COUNTIF(CORRIDA!$M:$M,ER$2&amp;" d. "&amp;$B50)=0,0,COUNTIF(CORRIDA!$M:$M,$B50&amp;" d. "&amp;ER$2)+COUNTIF(CORRIDA!$M:$M,ER$2&amp;" d. "&amp;$B50)))</f>
        <v>0</v>
      </c>
      <c r="ES50" s="97" t="n">
        <f aca="false">IF($B50=ES$2,0,IF(COUNTIF(CORRIDA!$M:$M,$B50&amp;" d. "&amp;ES$2)+COUNTIF(CORRIDA!$M:$M,ES$2&amp;" d. "&amp;$B50)=0,0,COUNTIF(CORRIDA!$M:$M,$B50&amp;" d. "&amp;ES$2)+COUNTIF(CORRIDA!$M:$M,ES$2&amp;" d. "&amp;$B50)))</f>
        <v>0</v>
      </c>
      <c r="ET50" s="97" t="n">
        <f aca="false">IF($B50=ET$2,0,IF(COUNTIF(CORRIDA!$M:$M,$B50&amp;" d. "&amp;ET$2)+COUNTIF(CORRIDA!$M:$M,ET$2&amp;" d. "&amp;$B50)=0,0,COUNTIF(CORRIDA!$M:$M,$B50&amp;" d. "&amp;ET$2)+COUNTIF(CORRIDA!$M:$M,ET$2&amp;" d. "&amp;$B50)))</f>
        <v>0</v>
      </c>
      <c r="EU50" s="97" t="n">
        <f aca="false">IF($B50=EU$2,0,IF(COUNTIF(CORRIDA!$M:$M,$B50&amp;" d. "&amp;EU$2)+COUNTIF(CORRIDA!$M:$M,EU$2&amp;" d. "&amp;$B50)=0,0,COUNTIF(CORRIDA!$M:$M,$B50&amp;" d. "&amp;EU$2)+COUNTIF(CORRIDA!$M:$M,EU$2&amp;" d. "&amp;$B50)))</f>
        <v>0</v>
      </c>
      <c r="EV50" s="97" t="n">
        <f aca="false">IF($B50=EV$2,0,IF(COUNTIF(CORRIDA!$M:$M,$B50&amp;" d. "&amp;EV$2)+COUNTIF(CORRIDA!$M:$M,EV$2&amp;" d. "&amp;$B50)=0,0,COUNTIF(CORRIDA!$M:$M,$B50&amp;" d. "&amp;EV$2)+COUNTIF(CORRIDA!$M:$M,EV$2&amp;" d. "&amp;$B50)))</f>
        <v>0</v>
      </c>
      <c r="EW50" s="97" t="n">
        <f aca="false">IF($B50=EW$2,0,IF(COUNTIF(CORRIDA!$M:$M,$B50&amp;" d. "&amp;EW$2)+COUNTIF(CORRIDA!$M:$M,EW$2&amp;" d. "&amp;$B50)=0,0,COUNTIF(CORRIDA!$M:$M,$B50&amp;" d. "&amp;EW$2)+COUNTIF(CORRIDA!$M:$M,EW$2&amp;" d. "&amp;$B50)))</f>
        <v>0</v>
      </c>
      <c r="EX50" s="97" t="n">
        <f aca="false">IF($B50=EX$2,0,IF(COUNTIF(CORRIDA!$M:$M,$B50&amp;" d. "&amp;EX$2)+COUNTIF(CORRIDA!$M:$M,EX$2&amp;" d. "&amp;$B50)=0,0,COUNTIF(CORRIDA!$M:$M,$B50&amp;" d. "&amp;EX$2)+COUNTIF(CORRIDA!$M:$M,EX$2&amp;" d. "&amp;$B50)))</f>
        <v>0</v>
      </c>
      <c r="EY50" s="97" t="n">
        <f aca="false">IF($B50=EY$2,0,IF(COUNTIF(CORRIDA!$M:$M,$B50&amp;" d. "&amp;EY$2)+COUNTIF(CORRIDA!$M:$M,EY$2&amp;" d. "&amp;$B50)=0,0,COUNTIF(CORRIDA!$M:$M,$B50&amp;" d. "&amp;EY$2)+COUNTIF(CORRIDA!$M:$M,EY$2&amp;" d. "&amp;$B50)))</f>
        <v>0</v>
      </c>
      <c r="EZ50" s="97" t="n">
        <f aca="false">IF($B50=EZ$2,0,IF(COUNTIF(CORRIDA!$M:$M,$B50&amp;" d. "&amp;EZ$2)+COUNTIF(CORRIDA!$M:$M,EZ$2&amp;" d. "&amp;$B50)=0,0,COUNTIF(CORRIDA!$M:$M,$B50&amp;" d. "&amp;EZ$2)+COUNTIF(CORRIDA!$M:$M,EZ$2&amp;" d. "&amp;$B50)))</f>
        <v>0</v>
      </c>
      <c r="FA50" s="97" t="n">
        <f aca="false">IF($B50=FA$2,0,IF(COUNTIF(CORRIDA!$M:$M,$B50&amp;" d. "&amp;FA$2)+COUNTIF(CORRIDA!$M:$M,FA$2&amp;" d. "&amp;$B50)=0,0,COUNTIF(CORRIDA!$M:$M,$B50&amp;" d. "&amp;FA$2)+COUNTIF(CORRIDA!$M:$M,FA$2&amp;" d. "&amp;$B50)))</f>
        <v>0</v>
      </c>
      <c r="FB50" s="97" t="n">
        <f aca="false">IF($B50=FB$2,0,IF(COUNTIF(CORRIDA!$M:$M,$B50&amp;" d. "&amp;FB$2)+COUNTIF(CORRIDA!$M:$M,FB$2&amp;" d. "&amp;$B50)=0,0,COUNTIF(CORRIDA!$M:$M,$B50&amp;" d. "&amp;FB$2)+COUNTIF(CORRIDA!$M:$M,FB$2&amp;" d. "&amp;$B50)))</f>
        <v>0</v>
      </c>
      <c r="FC50" s="97" t="n">
        <f aca="false">IF($B50=FC$2,0,IF(COUNTIF(CORRIDA!$M:$M,$B50&amp;" d. "&amp;FC$2)+COUNTIF(CORRIDA!$M:$M,FC$2&amp;" d. "&amp;$B50)=0,0,COUNTIF(CORRIDA!$M:$M,$B50&amp;" d. "&amp;FC$2)+COUNTIF(CORRIDA!$M:$M,FC$2&amp;" d. "&amp;$B50)))</f>
        <v>1</v>
      </c>
      <c r="FD50" s="97" t="n">
        <f aca="false">IF($B50=FD$2,0,IF(COUNTIF(CORRIDA!$M:$M,$B50&amp;" d. "&amp;FD$2)+COUNTIF(CORRIDA!$M:$M,FD$2&amp;" d. "&amp;$B50)=0,0,COUNTIF(CORRIDA!$M:$M,$B50&amp;" d. "&amp;FD$2)+COUNTIF(CORRIDA!$M:$M,FD$2&amp;" d. "&amp;$B50)))</f>
        <v>0</v>
      </c>
      <c r="FE50" s="97" t="n">
        <f aca="false">IF($B50=FE$2,0,IF(COUNTIF(CORRIDA!$M:$M,$B50&amp;" d. "&amp;FE$2)+COUNTIF(CORRIDA!$M:$M,FE$2&amp;" d. "&amp;$B50)=0,0,COUNTIF(CORRIDA!$M:$M,$B50&amp;" d. "&amp;FE$2)+COUNTIF(CORRIDA!$M:$M,FE$2&amp;" d. "&amp;$B50)))</f>
        <v>0</v>
      </c>
      <c r="FF50" s="97" t="n">
        <f aca="false">IF($B50=FF$2,0,IF(COUNTIF(CORRIDA!$M:$M,$B50&amp;" d. "&amp;FF$2)+COUNTIF(CORRIDA!$M:$M,FF$2&amp;" d. "&amp;$B50)=0,0,COUNTIF(CORRIDA!$M:$M,$B50&amp;" d. "&amp;FF$2)+COUNTIF(CORRIDA!$M:$M,FF$2&amp;" d. "&amp;$B50)))</f>
        <v>0</v>
      </c>
      <c r="FG50" s="89" t="n">
        <f aca="false">SUM(DI50:EW50)</f>
        <v>2</v>
      </c>
      <c r="FH50" s="94"/>
      <c r="FI50" s="87" t="str">
        <f aca="false">BE50</f>
        <v>Xuru</v>
      </c>
      <c r="FJ50" s="95" t="n">
        <f aca="false">COUNTIF(BF50:DC50,"&gt;0")</f>
        <v>3</v>
      </c>
      <c r="FK50" s="95" t="n">
        <f aca="false">AVERAGE(BF50:DC50)</f>
        <v>1</v>
      </c>
      <c r="FL50" s="95" t="n">
        <f aca="false">_xlfn.STDEV.P(BF50:DC50)</f>
        <v>0</v>
      </c>
    </row>
    <row r="51" customFormat="false" ht="12.75" hidden="false" customHeight="false" outlineLevel="0" collapsed="false">
      <c r="B51" s="87" t="str">
        <f aca="false">INTRO!B51</f>
        <v>Yokota</v>
      </c>
      <c r="C51" s="88" t="str">
        <f aca="false">IF($B51=C$2,"-",IF(COUNTIF(CORRIDA!$M:$M,$B51&amp;" d. "&amp;C$2)=0,"",COUNTIF(CORRIDA!$M:$M,$B51&amp;" d. "&amp;C$2)))</f>
        <v/>
      </c>
      <c r="D51" s="88" t="str">
        <f aca="false">IF($B51=D$2,"-",IF(COUNTIF(CORRIDA!$M:$M,$B51&amp;" d. "&amp;D$2)=0,"",COUNTIF(CORRIDA!$M:$M,$B51&amp;" d. "&amp;D$2)))</f>
        <v/>
      </c>
      <c r="E51" s="88" t="str">
        <f aca="false">IF($B51=E$2,"-",IF(COUNTIF(CORRIDA!$M:$M,$B51&amp;" d. "&amp;E$2)=0,"",COUNTIF(CORRIDA!$M:$M,$B51&amp;" d. "&amp;E$2)))</f>
        <v/>
      </c>
      <c r="F51" s="88" t="str">
        <f aca="false">IF($B51=F$2,"-",IF(COUNTIF(CORRIDA!$M:$M,$B51&amp;" d. "&amp;F$2)=0,"",COUNTIF(CORRIDA!$M:$M,$B51&amp;" d. "&amp;F$2)))</f>
        <v/>
      </c>
      <c r="G51" s="88" t="str">
        <f aca="false">IF($B51=G$2,"-",IF(COUNTIF(CORRIDA!$M:$M,$B51&amp;" d. "&amp;G$2)=0,"",COUNTIF(CORRIDA!$M:$M,$B51&amp;" d. "&amp;G$2)))</f>
        <v/>
      </c>
      <c r="H51" s="88" t="str">
        <f aca="false">IF($B51=H$2,"-",IF(COUNTIF(CORRIDA!$M:$M,$B51&amp;" d. "&amp;H$2)=0,"",COUNTIF(CORRIDA!$M:$M,$B51&amp;" d. "&amp;H$2)))</f>
        <v/>
      </c>
      <c r="I51" s="88" t="str">
        <f aca="false">IF($B51=I$2,"-",IF(COUNTIF(CORRIDA!$M:$M,$B51&amp;" d. "&amp;I$2)=0,"",COUNTIF(CORRIDA!$M:$M,$B51&amp;" d. "&amp;I$2)))</f>
        <v/>
      </c>
      <c r="J51" s="88" t="str">
        <f aca="false">IF($B51=J$2,"-",IF(COUNTIF(CORRIDA!$M:$M,$B51&amp;" d. "&amp;J$2)=0,"",COUNTIF(CORRIDA!$M:$M,$B51&amp;" d. "&amp;J$2)))</f>
        <v/>
      </c>
      <c r="K51" s="88" t="str">
        <f aca="false">IF($B51=K$2,"-",IF(COUNTIF(CORRIDA!$M:$M,$B51&amp;" d. "&amp;K$2)=0,"",COUNTIF(CORRIDA!$M:$M,$B51&amp;" d. "&amp;K$2)))</f>
        <v/>
      </c>
      <c r="L51" s="88" t="str">
        <f aca="false">IF($B51=L$2,"-",IF(COUNTIF(CORRIDA!$M:$M,$B51&amp;" d. "&amp;L$2)=0,"",COUNTIF(CORRIDA!$M:$M,$B51&amp;" d. "&amp;L$2)))</f>
        <v/>
      </c>
      <c r="M51" s="88" t="str">
        <f aca="false">IF($B51=M$2,"-",IF(COUNTIF(CORRIDA!$M:$M,$B51&amp;" d. "&amp;M$2)=0,"",COUNTIF(CORRIDA!$M:$M,$B51&amp;" d. "&amp;M$2)))</f>
        <v/>
      </c>
      <c r="N51" s="88" t="str">
        <f aca="false">IF($B51=N$2,"-",IF(COUNTIF(CORRIDA!$M:$M,$B51&amp;" d. "&amp;N$2)=0,"",COUNTIF(CORRIDA!$M:$M,$B51&amp;" d. "&amp;N$2)))</f>
        <v/>
      </c>
      <c r="O51" s="88" t="str">
        <f aca="false">IF($B51=O$2,"-",IF(COUNTIF(CORRIDA!$M:$M,$B51&amp;" d. "&amp;O$2)=0,"",COUNTIF(CORRIDA!$M:$M,$B51&amp;" d. "&amp;O$2)))</f>
        <v/>
      </c>
      <c r="P51" s="88" t="str">
        <f aca="false">IF($B51=P$2,"-",IF(COUNTIF(CORRIDA!$M:$M,$B51&amp;" d. "&amp;P$2)=0,"",COUNTIF(CORRIDA!$M:$M,$B51&amp;" d. "&amp;P$2)))</f>
        <v/>
      </c>
      <c r="Q51" s="88" t="str">
        <f aca="false">IF($B51=Q$2,"-",IF(COUNTIF(CORRIDA!$M:$M,$B51&amp;" d. "&amp;Q$2)=0,"",COUNTIF(CORRIDA!$M:$M,$B51&amp;" d. "&amp;Q$2)))</f>
        <v/>
      </c>
      <c r="R51" s="88" t="str">
        <f aca="false">IF($B51=R$2,"-",IF(COUNTIF(CORRIDA!$M:$M,$B51&amp;" d. "&amp;R$2)=0,"",COUNTIF(CORRIDA!$M:$M,$B51&amp;" d. "&amp;R$2)))</f>
        <v/>
      </c>
      <c r="S51" s="88" t="str">
        <f aca="false">IF($B51=S$2,"-",IF(COUNTIF(CORRIDA!$M:$M,$B51&amp;" d. "&amp;S$2)=0,"",COUNTIF(CORRIDA!$M:$M,$B51&amp;" d. "&amp;S$2)))</f>
        <v/>
      </c>
      <c r="T51" s="88" t="str">
        <f aca="false">IF($B51=T$2,"-",IF(COUNTIF(CORRIDA!$M:$M,$B51&amp;" d. "&amp;T$2)=0,"",COUNTIF(CORRIDA!$M:$M,$B51&amp;" d. "&amp;T$2)))</f>
        <v/>
      </c>
      <c r="U51" s="88" t="str">
        <f aca="false">IF($B51=U$2,"-",IF(COUNTIF(CORRIDA!$M:$M,$B51&amp;" d. "&amp;U$2)=0,"",COUNTIF(CORRIDA!$M:$M,$B51&amp;" d. "&amp;U$2)))</f>
        <v/>
      </c>
      <c r="V51" s="88" t="str">
        <f aca="false">IF($B51=V$2,"-",IF(COUNTIF(CORRIDA!$M:$M,$B51&amp;" d. "&amp;V$2)=0,"",COUNTIF(CORRIDA!$M:$M,$B51&amp;" d. "&amp;V$2)))</f>
        <v/>
      </c>
      <c r="W51" s="88" t="str">
        <f aca="false">IF($B51=W$2,"-",IF(COUNTIF(CORRIDA!$M:$M,$B51&amp;" d. "&amp;W$2)=0,"",COUNTIF(CORRIDA!$M:$M,$B51&amp;" d. "&amp;W$2)))</f>
        <v/>
      </c>
      <c r="X51" s="88" t="str">
        <f aca="false">IF($B51=X$2,"-",IF(COUNTIF(CORRIDA!$M:$M,$B51&amp;" d. "&amp;X$2)=0,"",COUNTIF(CORRIDA!$M:$M,$B51&amp;" d. "&amp;X$2)))</f>
        <v/>
      </c>
      <c r="Y51" s="88" t="str">
        <f aca="false">IF($B51=Y$2,"-",IF(COUNTIF(CORRIDA!$M:$M,$B51&amp;" d. "&amp;Y$2)=0,"",COUNTIF(CORRIDA!$M:$M,$B51&amp;" d. "&amp;Y$2)))</f>
        <v/>
      </c>
      <c r="Z51" s="88" t="str">
        <f aca="false">IF($B51=Z$2,"-",IF(COUNTIF(CORRIDA!$M:$M,$B51&amp;" d. "&amp;Z$2)=0,"",COUNTIF(CORRIDA!$M:$M,$B51&amp;" d. "&amp;Z$2)))</f>
        <v/>
      </c>
      <c r="AA51" s="88" t="str">
        <f aca="false">IF($B51=AA$2,"-",IF(COUNTIF(CORRIDA!$M:$M,$B51&amp;" d. "&amp;AA$2)=0,"",COUNTIF(CORRIDA!$M:$M,$B51&amp;" d. "&amp;AA$2)))</f>
        <v/>
      </c>
      <c r="AB51" s="88" t="str">
        <f aca="false">IF($B51=AB$2,"-",IF(COUNTIF(CORRIDA!$M:$M,$B51&amp;" d. "&amp;AB$2)=0,"",COUNTIF(CORRIDA!$M:$M,$B51&amp;" d. "&amp;AB$2)))</f>
        <v/>
      </c>
      <c r="AC51" s="88" t="str">
        <f aca="false">IF($B51=AC$2,"-",IF(COUNTIF(CORRIDA!$M:$M,$B51&amp;" d. "&amp;AC$2)=0,"",COUNTIF(CORRIDA!$M:$M,$B51&amp;" d. "&amp;AC$2)))</f>
        <v/>
      </c>
      <c r="AD51" s="88" t="str">
        <f aca="false">IF($B51=AD$2,"-",IF(COUNTIF(CORRIDA!$M:$M,$B51&amp;" d. "&amp;AD$2)=0,"",COUNTIF(CORRIDA!$M:$M,$B51&amp;" d. "&amp;AD$2)))</f>
        <v/>
      </c>
      <c r="AE51" s="88" t="str">
        <f aca="false">IF($B51=AE$2,"-",IF(COUNTIF(CORRIDA!$M:$M,$B51&amp;" d. "&amp;AE$2)=0,"",COUNTIF(CORRIDA!$M:$M,$B51&amp;" d. "&amp;AE$2)))</f>
        <v/>
      </c>
      <c r="AF51" s="88" t="str">
        <f aca="false">IF($B51=AF$2,"-",IF(COUNTIF(CORRIDA!$M:$M,$B51&amp;" d. "&amp;AF$2)=0,"",COUNTIF(CORRIDA!$M:$M,$B51&amp;" d. "&amp;AF$2)))</f>
        <v/>
      </c>
      <c r="AG51" s="88" t="str">
        <f aca="false">IF($B51=AG$2,"-",IF(COUNTIF(CORRIDA!$M:$M,$B51&amp;" d. "&amp;AG$2)=0,"",COUNTIF(CORRIDA!$M:$M,$B51&amp;" d. "&amp;AG$2)))</f>
        <v/>
      </c>
      <c r="AH51" s="88" t="str">
        <f aca="false">IF($B51=AH$2,"-",IF(COUNTIF(CORRIDA!$M:$M,$B51&amp;" d. "&amp;AH$2)=0,"",COUNTIF(CORRIDA!$M:$M,$B51&amp;" d. "&amp;AH$2)))</f>
        <v/>
      </c>
      <c r="AI51" s="88" t="str">
        <f aca="false">IF($B51=AI$2,"-",IF(COUNTIF(CORRIDA!$M:$M,$B51&amp;" d. "&amp;AI$2)=0,"",COUNTIF(CORRIDA!$M:$M,$B51&amp;" d. "&amp;AI$2)))</f>
        <v/>
      </c>
      <c r="AJ51" s="88" t="str">
        <f aca="false">IF($B51=AJ$2,"-",IF(COUNTIF(CORRIDA!$M:$M,$B51&amp;" d. "&amp;AJ$2)=0,"",COUNTIF(CORRIDA!$M:$M,$B51&amp;" d. "&amp;AJ$2)))</f>
        <v/>
      </c>
      <c r="AK51" s="88" t="str">
        <f aca="false">IF($B51=AK$2,"-",IF(COUNTIF(CORRIDA!$M:$M,$B51&amp;" d. "&amp;AK$2)=0,"",COUNTIF(CORRIDA!$M:$M,$B51&amp;" d. "&amp;AK$2)))</f>
        <v/>
      </c>
      <c r="AL51" s="88" t="str">
        <f aca="false">IF($B51=AL$2,"-",IF(COUNTIF(CORRIDA!$M:$M,$B51&amp;" d. "&amp;AL$2)=0,"",COUNTIF(CORRIDA!$M:$M,$B51&amp;" d. "&amp;AL$2)))</f>
        <v/>
      </c>
      <c r="AM51" s="88" t="str">
        <f aca="false">IF($B51=AM$2,"-",IF(COUNTIF(CORRIDA!$M:$M,$B51&amp;" d. "&amp;AM$2)=0,"",COUNTIF(CORRIDA!$M:$M,$B51&amp;" d. "&amp;AM$2)))</f>
        <v/>
      </c>
      <c r="AN51" s="88" t="str">
        <f aca="false">IF($B51=AN$2,"-",IF(COUNTIF(CORRIDA!$M:$M,$B51&amp;" d. "&amp;AN$2)=0,"",COUNTIF(CORRIDA!$M:$M,$B51&amp;" d. "&amp;AN$2)))</f>
        <v/>
      </c>
      <c r="AO51" s="88" t="str">
        <f aca="false">IF($B51=AO$2,"-",IF(COUNTIF(CORRIDA!$M:$M,$B51&amp;" d. "&amp;AO$2)=0,"",COUNTIF(CORRIDA!$M:$M,$B51&amp;" d. "&amp;AO$2)))</f>
        <v/>
      </c>
      <c r="AP51" s="88" t="str">
        <f aca="false">IF($B51=AP$2,"-",IF(COUNTIF(CORRIDA!$M:$M,$B51&amp;" d. "&amp;AP$2)=0,"",COUNTIF(CORRIDA!$M:$M,$B51&amp;" d. "&amp;AP$2)))</f>
        <v/>
      </c>
      <c r="AQ51" s="88" t="str">
        <f aca="false">IF($B51=AQ$2,"-",IF(COUNTIF(CORRIDA!$M:$M,$B51&amp;" d. "&amp;AQ$2)=0,"",COUNTIF(CORRIDA!$M:$M,$B51&amp;" d. "&amp;AQ$2)))</f>
        <v/>
      </c>
      <c r="AR51" s="88" t="str">
        <f aca="false">IF($B51=AR$2,"-",IF(COUNTIF(CORRIDA!$M:$M,$B51&amp;" d. "&amp;AR$2)=0,"",COUNTIF(CORRIDA!$M:$M,$B51&amp;" d. "&amp;AR$2)))</f>
        <v/>
      </c>
      <c r="AS51" s="88" t="str">
        <f aca="false">IF($B51=AS$2,"-",IF(COUNTIF(CORRIDA!$M:$M,$B51&amp;" d. "&amp;AS$2)=0,"",COUNTIF(CORRIDA!$M:$M,$B51&amp;" d. "&amp;AS$2)))</f>
        <v/>
      </c>
      <c r="AT51" s="88" t="str">
        <f aca="false">IF($B51=AT$2,"-",IF(COUNTIF(CORRIDA!$M:$M,$B51&amp;" d. "&amp;AT$2)=0,"",COUNTIF(CORRIDA!$M:$M,$B51&amp;" d. "&amp;AT$2)))</f>
        <v/>
      </c>
      <c r="AU51" s="88" t="str">
        <f aca="false">IF($B51=AU$2,"-",IF(COUNTIF(CORRIDA!$M:$M,$B51&amp;" d. "&amp;AU$2)=0,"",COUNTIF(CORRIDA!$M:$M,$B51&amp;" d. "&amp;AU$2)))</f>
        <v/>
      </c>
      <c r="AV51" s="88" t="str">
        <f aca="false">IF($B51=AV$2,"-",IF(COUNTIF(CORRIDA!$M:$M,$B51&amp;" d. "&amp;AV$2)=0,"",COUNTIF(CORRIDA!$M:$M,$B51&amp;" d. "&amp;AV$2)))</f>
        <v/>
      </c>
      <c r="AW51" s="88" t="str">
        <f aca="false">IF($B51=AW$2,"-",IF(COUNTIF(CORRIDA!$M:$M,$B51&amp;" d. "&amp;AW$2)=0,"",COUNTIF(CORRIDA!$M:$M,$B51&amp;" d. "&amp;AW$2)))</f>
        <v/>
      </c>
      <c r="AX51" s="88" t="str">
        <f aca="false">IF($B51=AX$2,"-",IF(COUNTIF(CORRIDA!$M:$M,$B51&amp;" d. "&amp;AX$2)=0,"",COUNTIF(CORRIDA!$M:$M,$B51&amp;" d. "&amp;AX$2)))</f>
        <v/>
      </c>
      <c r="AY51" s="88" t="str">
        <f aca="false">IF($B51=AY$2,"-",IF(COUNTIF(CORRIDA!$M:$M,$B51&amp;" d. "&amp;AY$2)=0,"",COUNTIF(CORRIDA!$M:$M,$B51&amp;" d. "&amp;AY$2)))</f>
        <v>-</v>
      </c>
      <c r="AZ51" s="88" t="str">
        <f aca="false">IF($B51=AZ$2,"-",IF(COUNTIF(CORRIDA!$M:$M,$B51&amp;" d. "&amp;AZ$2)=0,"",COUNTIF(CORRIDA!$M:$M,$B51&amp;" d. "&amp;AZ$2)))</f>
        <v/>
      </c>
      <c r="BA51" s="89" t="n">
        <f aca="false">SUM(C51:AZ51)</f>
        <v>0</v>
      </c>
      <c r="BE51" s="87" t="str">
        <f aca="false">B51</f>
        <v>Yokota</v>
      </c>
      <c r="BF51" s="90" t="str">
        <f aca="false">IF($B51=BF$2,"-",IF(COUNTIF(CORRIDA!$M:$M,$B51&amp;" d. "&amp;BF$2)+COUNTIF(CORRIDA!$M:$M,BF$2&amp;" d. "&amp;$B51)=0,"",COUNTIF(CORRIDA!$M:$M,$B51&amp;" d. "&amp;BF$2)+COUNTIF(CORRIDA!$M:$M,BF$2&amp;" d. "&amp;$B51)))</f>
        <v/>
      </c>
      <c r="BG51" s="90" t="str">
        <f aca="false">IF($B51=BG$2,"-",IF(COUNTIF(CORRIDA!$M:$M,$B51&amp;" d. "&amp;BG$2)+COUNTIF(CORRIDA!$M:$M,BG$2&amp;" d. "&amp;$B51)=0,"",COUNTIF(CORRIDA!$M:$M,$B51&amp;" d. "&amp;BG$2)+COUNTIF(CORRIDA!$M:$M,BG$2&amp;" d. "&amp;$B51)))</f>
        <v/>
      </c>
      <c r="BH51" s="90" t="str">
        <f aca="false">IF($B51=BH$2,"-",IF(COUNTIF(CORRIDA!$M:$M,$B51&amp;" d. "&amp;BH$2)+COUNTIF(CORRIDA!$M:$M,BH$2&amp;" d. "&amp;$B51)=0,"",COUNTIF(CORRIDA!$M:$M,$B51&amp;" d. "&amp;BH$2)+COUNTIF(CORRIDA!$M:$M,BH$2&amp;" d. "&amp;$B51)))</f>
        <v/>
      </c>
      <c r="BI51" s="90" t="str">
        <f aca="false">IF($B51=BI$2,"-",IF(COUNTIF(CORRIDA!$M:$M,$B51&amp;" d. "&amp;BI$2)+COUNTIF(CORRIDA!$M:$M,BI$2&amp;" d. "&amp;$B51)=0,"",COUNTIF(CORRIDA!$M:$M,$B51&amp;" d. "&amp;BI$2)+COUNTIF(CORRIDA!$M:$M,BI$2&amp;" d. "&amp;$B51)))</f>
        <v/>
      </c>
      <c r="BJ51" s="90" t="str">
        <f aca="false">IF($B51=BJ$2,"-",IF(COUNTIF(CORRIDA!$M:$M,$B51&amp;" d. "&amp;BJ$2)+COUNTIF(CORRIDA!$M:$M,BJ$2&amp;" d. "&amp;$B51)=0,"",COUNTIF(CORRIDA!$M:$M,$B51&amp;" d. "&amp;BJ$2)+COUNTIF(CORRIDA!$M:$M,BJ$2&amp;" d. "&amp;$B51)))</f>
        <v/>
      </c>
      <c r="BK51" s="90" t="str">
        <f aca="false">IF($B51=BK$2,"-",IF(COUNTIF(CORRIDA!$M:$M,$B51&amp;" d. "&amp;BK$2)+COUNTIF(CORRIDA!$M:$M,BK$2&amp;" d. "&amp;$B51)=0,"",COUNTIF(CORRIDA!$M:$M,$B51&amp;" d. "&amp;BK$2)+COUNTIF(CORRIDA!$M:$M,BK$2&amp;" d. "&amp;$B51)))</f>
        <v/>
      </c>
      <c r="BL51" s="90" t="str">
        <f aca="false">IF($B51=BL$2,"-",IF(COUNTIF(CORRIDA!$M:$M,$B51&amp;" d. "&amp;BL$2)+COUNTIF(CORRIDA!$M:$M,BL$2&amp;" d. "&amp;$B51)=0,"",COUNTIF(CORRIDA!$M:$M,$B51&amp;" d. "&amp;BL$2)+COUNTIF(CORRIDA!$M:$M,BL$2&amp;" d. "&amp;$B51)))</f>
        <v/>
      </c>
      <c r="BM51" s="90" t="str">
        <f aca="false">IF($B51=BM$2,"-",IF(COUNTIF(CORRIDA!$M:$M,$B51&amp;" d. "&amp;BM$2)+COUNTIF(CORRIDA!$M:$M,BM$2&amp;" d. "&amp;$B51)=0,"",COUNTIF(CORRIDA!$M:$M,$B51&amp;" d. "&amp;BM$2)+COUNTIF(CORRIDA!$M:$M,BM$2&amp;" d. "&amp;$B51)))</f>
        <v/>
      </c>
      <c r="BN51" s="90" t="str">
        <f aca="false">IF($B51=BN$2,"-",IF(COUNTIF(CORRIDA!$M:$M,$B51&amp;" d. "&amp;BN$2)+COUNTIF(CORRIDA!$M:$M,BN$2&amp;" d. "&amp;$B51)=0,"",COUNTIF(CORRIDA!$M:$M,$B51&amp;" d. "&amp;BN$2)+COUNTIF(CORRIDA!$M:$M,BN$2&amp;" d. "&amp;$B51)))</f>
        <v/>
      </c>
      <c r="BO51" s="90" t="str">
        <f aca="false">IF($B51=BO$2,"-",IF(COUNTIF(CORRIDA!$M:$M,$B51&amp;" d. "&amp;BO$2)+COUNTIF(CORRIDA!$M:$M,BO$2&amp;" d. "&amp;$B51)=0,"",COUNTIF(CORRIDA!$M:$M,$B51&amp;" d. "&amp;BO$2)+COUNTIF(CORRIDA!$M:$M,BO$2&amp;" d. "&amp;$B51)))</f>
        <v/>
      </c>
      <c r="BP51" s="90" t="str">
        <f aca="false">IF($B51=BP$2,"-",IF(COUNTIF(CORRIDA!$M:$M,$B51&amp;" d. "&amp;BP$2)+COUNTIF(CORRIDA!$M:$M,BP$2&amp;" d. "&amp;$B51)=0,"",COUNTIF(CORRIDA!$M:$M,$B51&amp;" d. "&amp;BP$2)+COUNTIF(CORRIDA!$M:$M,BP$2&amp;" d. "&amp;$B51)))</f>
        <v/>
      </c>
      <c r="BQ51" s="90" t="str">
        <f aca="false">IF($B51=BQ$2,"-",IF(COUNTIF(CORRIDA!$M:$M,$B51&amp;" d. "&amp;BQ$2)+COUNTIF(CORRIDA!$M:$M,BQ$2&amp;" d. "&amp;$B51)=0,"",COUNTIF(CORRIDA!$M:$M,$B51&amp;" d. "&amp;BQ$2)+COUNTIF(CORRIDA!$M:$M,BQ$2&amp;" d. "&amp;$B51)))</f>
        <v/>
      </c>
      <c r="BR51" s="90" t="str">
        <f aca="false">IF($B51=BR$2,"-",IF(COUNTIF(CORRIDA!$M:$M,$B51&amp;" d. "&amp;BR$2)+COUNTIF(CORRIDA!$M:$M,BR$2&amp;" d. "&amp;$B51)=0,"",COUNTIF(CORRIDA!$M:$M,$B51&amp;" d. "&amp;BR$2)+COUNTIF(CORRIDA!$M:$M,BR$2&amp;" d. "&amp;$B51)))</f>
        <v/>
      </c>
      <c r="BS51" s="90" t="str">
        <f aca="false">IF($B51=BS$2,"-",IF(COUNTIF(CORRIDA!$M:$M,$B51&amp;" d. "&amp;BS$2)+COUNTIF(CORRIDA!$M:$M,BS$2&amp;" d. "&amp;$B51)=0,"",COUNTIF(CORRIDA!$M:$M,$B51&amp;" d. "&amp;BS$2)+COUNTIF(CORRIDA!$M:$M,BS$2&amp;" d. "&amp;$B51)))</f>
        <v/>
      </c>
      <c r="BT51" s="90" t="str">
        <f aca="false">IF($B51=BT$2,"-",IF(COUNTIF(CORRIDA!$M:$M,$B51&amp;" d. "&amp;BT$2)+COUNTIF(CORRIDA!$M:$M,BT$2&amp;" d. "&amp;$B51)=0,"",COUNTIF(CORRIDA!$M:$M,$B51&amp;" d. "&amp;BT$2)+COUNTIF(CORRIDA!$M:$M,BT$2&amp;" d. "&amp;$B51)))</f>
        <v/>
      </c>
      <c r="BU51" s="90" t="str">
        <f aca="false">IF($B51=BU$2,"-",IF(COUNTIF(CORRIDA!$M:$M,$B51&amp;" d. "&amp;BU$2)+COUNTIF(CORRIDA!$M:$M,BU$2&amp;" d. "&amp;$B51)=0,"",COUNTIF(CORRIDA!$M:$M,$B51&amp;" d. "&amp;BU$2)+COUNTIF(CORRIDA!$M:$M,BU$2&amp;" d. "&amp;$B51)))</f>
        <v/>
      </c>
      <c r="BV51" s="90" t="str">
        <f aca="false">IF($B51=BV$2,"-",IF(COUNTIF(CORRIDA!$M:$M,$B51&amp;" d. "&amp;BV$2)+COUNTIF(CORRIDA!$M:$M,BV$2&amp;" d. "&amp;$B51)=0,"",COUNTIF(CORRIDA!$M:$M,$B51&amp;" d. "&amp;BV$2)+COUNTIF(CORRIDA!$M:$M,BV$2&amp;" d. "&amp;$B51)))</f>
        <v/>
      </c>
      <c r="BW51" s="90" t="str">
        <f aca="false">IF($B51=BW$2,"-",IF(COUNTIF(CORRIDA!$M:$M,$B51&amp;" d. "&amp;BW$2)+COUNTIF(CORRIDA!$M:$M,BW$2&amp;" d. "&amp;$B51)=0,"",COUNTIF(CORRIDA!$M:$M,$B51&amp;" d. "&amp;BW$2)+COUNTIF(CORRIDA!$M:$M,BW$2&amp;" d. "&amp;$B51)))</f>
        <v/>
      </c>
      <c r="BX51" s="90" t="str">
        <f aca="false">IF($B51=BX$2,"-",IF(COUNTIF(CORRIDA!$M:$M,$B51&amp;" d. "&amp;BX$2)+COUNTIF(CORRIDA!$M:$M,BX$2&amp;" d. "&amp;$B51)=0,"",COUNTIF(CORRIDA!$M:$M,$B51&amp;" d. "&amp;BX$2)+COUNTIF(CORRIDA!$M:$M,BX$2&amp;" d. "&amp;$B51)))</f>
        <v/>
      </c>
      <c r="BY51" s="90" t="str">
        <f aca="false">IF($B51=BY$2,"-",IF(COUNTIF(CORRIDA!$M:$M,$B51&amp;" d. "&amp;BY$2)+COUNTIF(CORRIDA!$M:$M,BY$2&amp;" d. "&amp;$B51)=0,"",COUNTIF(CORRIDA!$M:$M,$B51&amp;" d. "&amp;BY$2)+COUNTIF(CORRIDA!$M:$M,BY$2&amp;" d. "&amp;$B51)))</f>
        <v/>
      </c>
      <c r="BZ51" s="90" t="str">
        <f aca="false">IF($B51=BZ$2,"-",IF(COUNTIF(CORRIDA!$M:$M,$B51&amp;" d. "&amp;BZ$2)+COUNTIF(CORRIDA!$M:$M,BZ$2&amp;" d. "&amp;$B51)=0,"",COUNTIF(CORRIDA!$M:$M,$B51&amp;" d. "&amp;BZ$2)+COUNTIF(CORRIDA!$M:$M,BZ$2&amp;" d. "&amp;$B51)))</f>
        <v/>
      </c>
      <c r="CA51" s="90" t="str">
        <f aca="false">IF($B51=CA$2,"-",IF(COUNTIF(CORRIDA!$M:$M,$B51&amp;" d. "&amp;CA$2)+COUNTIF(CORRIDA!$M:$M,CA$2&amp;" d. "&amp;$B51)=0,"",COUNTIF(CORRIDA!$M:$M,$B51&amp;" d. "&amp;CA$2)+COUNTIF(CORRIDA!$M:$M,CA$2&amp;" d. "&amp;$B51)))</f>
        <v/>
      </c>
      <c r="CB51" s="90" t="str">
        <f aca="false">IF($B51=CB$2,"-",IF(COUNTIF(CORRIDA!$M:$M,$B51&amp;" d. "&amp;CB$2)+COUNTIF(CORRIDA!$M:$M,CB$2&amp;" d. "&amp;$B51)=0,"",COUNTIF(CORRIDA!$M:$M,$B51&amp;" d. "&amp;CB$2)+COUNTIF(CORRIDA!$M:$M,CB$2&amp;" d. "&amp;$B51)))</f>
        <v/>
      </c>
      <c r="CC51" s="90" t="str">
        <f aca="false">IF($B51=CC$2,"-",IF(COUNTIF(CORRIDA!$M:$M,$B51&amp;" d. "&amp;CC$2)+COUNTIF(CORRIDA!$M:$M,CC$2&amp;" d. "&amp;$B51)=0,"",COUNTIF(CORRIDA!$M:$M,$B51&amp;" d. "&amp;CC$2)+COUNTIF(CORRIDA!$M:$M,CC$2&amp;" d. "&amp;$B51)))</f>
        <v/>
      </c>
      <c r="CD51" s="90" t="str">
        <f aca="false">IF($B51=CD$2,"-",IF(COUNTIF(CORRIDA!$M:$M,$B51&amp;" d. "&amp;CD$2)+COUNTIF(CORRIDA!$M:$M,CD$2&amp;" d. "&amp;$B51)=0,"",COUNTIF(CORRIDA!$M:$M,$B51&amp;" d. "&amp;CD$2)+COUNTIF(CORRIDA!$M:$M,CD$2&amp;" d. "&amp;$B51)))</f>
        <v/>
      </c>
      <c r="CE51" s="90" t="str">
        <f aca="false">IF($B51=CE$2,"-",IF(COUNTIF(CORRIDA!$M:$M,$B51&amp;" d. "&amp;CE$2)+COUNTIF(CORRIDA!$M:$M,CE$2&amp;" d. "&amp;$B51)=0,"",COUNTIF(CORRIDA!$M:$M,$B51&amp;" d. "&amp;CE$2)+COUNTIF(CORRIDA!$M:$M,CE$2&amp;" d. "&amp;$B51)))</f>
        <v/>
      </c>
      <c r="CF51" s="90" t="str">
        <f aca="false">IF($B51=CF$2,"-",IF(COUNTIF(CORRIDA!$M:$M,$B51&amp;" d. "&amp;CF$2)+COUNTIF(CORRIDA!$M:$M,CF$2&amp;" d. "&amp;$B51)=0,"",COUNTIF(CORRIDA!$M:$M,$B51&amp;" d. "&amp;CF$2)+COUNTIF(CORRIDA!$M:$M,CF$2&amp;" d. "&amp;$B51)))</f>
        <v/>
      </c>
      <c r="CG51" s="90" t="str">
        <f aca="false">IF($B51=CG$2,"-",IF(COUNTIF(CORRIDA!$M:$M,$B51&amp;" d. "&amp;CG$2)+COUNTIF(CORRIDA!$M:$M,CG$2&amp;" d. "&amp;$B51)=0,"",COUNTIF(CORRIDA!$M:$M,$B51&amp;" d. "&amp;CG$2)+COUNTIF(CORRIDA!$M:$M,CG$2&amp;" d. "&amp;$B51)))</f>
        <v/>
      </c>
      <c r="CH51" s="90" t="str">
        <f aca="false">IF($B51=CH$2,"-",IF(COUNTIF(CORRIDA!$M:$M,$B51&amp;" d. "&amp;CH$2)+COUNTIF(CORRIDA!$M:$M,CH$2&amp;" d. "&amp;$B51)=0,"",COUNTIF(CORRIDA!$M:$M,$B51&amp;" d. "&amp;CH$2)+COUNTIF(CORRIDA!$M:$M,CH$2&amp;" d. "&amp;$B51)))</f>
        <v/>
      </c>
      <c r="CI51" s="90" t="str">
        <f aca="false">IF($B51=CI$2,"-",IF(COUNTIF(CORRIDA!$M:$M,$B51&amp;" d. "&amp;CI$2)+COUNTIF(CORRIDA!$M:$M,CI$2&amp;" d. "&amp;$B51)=0,"",COUNTIF(CORRIDA!$M:$M,$B51&amp;" d. "&amp;CI$2)+COUNTIF(CORRIDA!$M:$M,CI$2&amp;" d. "&amp;$B51)))</f>
        <v/>
      </c>
      <c r="CJ51" s="90" t="str">
        <f aca="false">IF($B51=CJ$2,"-",IF(COUNTIF(CORRIDA!$M:$M,$B51&amp;" d. "&amp;CJ$2)+COUNTIF(CORRIDA!$M:$M,CJ$2&amp;" d. "&amp;$B51)=0,"",COUNTIF(CORRIDA!$M:$M,$B51&amp;" d. "&amp;CJ$2)+COUNTIF(CORRIDA!$M:$M,CJ$2&amp;" d. "&amp;$B51)))</f>
        <v/>
      </c>
      <c r="CK51" s="90" t="str">
        <f aca="false">IF($B51=CK$2,"-",IF(COUNTIF(CORRIDA!$M:$M,$B51&amp;" d. "&amp;CK$2)+COUNTIF(CORRIDA!$M:$M,CK$2&amp;" d. "&amp;$B51)=0,"",COUNTIF(CORRIDA!$M:$M,$B51&amp;" d. "&amp;CK$2)+COUNTIF(CORRIDA!$M:$M,CK$2&amp;" d. "&amp;$B51)))</f>
        <v/>
      </c>
      <c r="CL51" s="90" t="str">
        <f aca="false">IF($B51=CL$2,"-",IF(COUNTIF(CORRIDA!$M:$M,$B51&amp;" d. "&amp;CL$2)+COUNTIF(CORRIDA!$M:$M,CL$2&amp;" d. "&amp;$B51)=0,"",COUNTIF(CORRIDA!$M:$M,$B51&amp;" d. "&amp;CL$2)+COUNTIF(CORRIDA!$M:$M,CL$2&amp;" d. "&amp;$B51)))</f>
        <v/>
      </c>
      <c r="CM51" s="90" t="str">
        <f aca="false">IF($B51=CM$2,"-",IF(COUNTIF(CORRIDA!$M:$M,$B51&amp;" d. "&amp;CM$2)+COUNTIF(CORRIDA!$M:$M,CM$2&amp;" d. "&amp;$B51)=0,"",COUNTIF(CORRIDA!$M:$M,$B51&amp;" d. "&amp;CM$2)+COUNTIF(CORRIDA!$M:$M,CM$2&amp;" d. "&amp;$B51)))</f>
        <v/>
      </c>
      <c r="CN51" s="90" t="str">
        <f aca="false">IF($B51=CN$2,"-",IF(COUNTIF(CORRIDA!$M:$M,$B51&amp;" d. "&amp;CN$2)+COUNTIF(CORRIDA!$M:$M,CN$2&amp;" d. "&amp;$B51)=0,"",COUNTIF(CORRIDA!$M:$M,$B51&amp;" d. "&amp;CN$2)+COUNTIF(CORRIDA!$M:$M,CN$2&amp;" d. "&amp;$B51)))</f>
        <v/>
      </c>
      <c r="CO51" s="90" t="str">
        <f aca="false">IF($B51=CO$2,"-",IF(COUNTIF(CORRIDA!$M:$M,$B51&amp;" d. "&amp;CO$2)+COUNTIF(CORRIDA!$M:$M,CO$2&amp;" d. "&amp;$B51)=0,"",COUNTIF(CORRIDA!$M:$M,$B51&amp;" d. "&amp;CO$2)+COUNTIF(CORRIDA!$M:$M,CO$2&amp;" d. "&amp;$B51)))</f>
        <v/>
      </c>
      <c r="CP51" s="90" t="str">
        <f aca="false">IF($B51=CP$2,"-",IF(COUNTIF(CORRIDA!$M:$M,$B51&amp;" d. "&amp;CP$2)+COUNTIF(CORRIDA!$M:$M,CP$2&amp;" d. "&amp;$B51)=0,"",COUNTIF(CORRIDA!$M:$M,$B51&amp;" d. "&amp;CP$2)+COUNTIF(CORRIDA!$M:$M,CP$2&amp;" d. "&amp;$B51)))</f>
        <v/>
      </c>
      <c r="CQ51" s="90" t="str">
        <f aca="false">IF($B51=CQ$2,"-",IF(COUNTIF(CORRIDA!$M:$M,$B51&amp;" d. "&amp;CQ$2)+COUNTIF(CORRIDA!$M:$M,CQ$2&amp;" d. "&amp;$B51)=0,"",COUNTIF(CORRIDA!$M:$M,$B51&amp;" d. "&amp;CQ$2)+COUNTIF(CORRIDA!$M:$M,CQ$2&amp;" d. "&amp;$B51)))</f>
        <v/>
      </c>
      <c r="CR51" s="90" t="str">
        <f aca="false">IF($B51=CR$2,"-",IF(COUNTIF(CORRIDA!$M:$M,$B51&amp;" d. "&amp;CR$2)+COUNTIF(CORRIDA!$M:$M,CR$2&amp;" d. "&amp;$B51)=0,"",COUNTIF(CORRIDA!$M:$M,$B51&amp;" d. "&amp;CR$2)+COUNTIF(CORRIDA!$M:$M,CR$2&amp;" d. "&amp;$B51)))</f>
        <v/>
      </c>
      <c r="CS51" s="90" t="str">
        <f aca="false">IF($B51=CS$2,"-",IF(COUNTIF(CORRIDA!$M:$M,$B51&amp;" d. "&amp;CS$2)+COUNTIF(CORRIDA!$M:$M,CS$2&amp;" d. "&amp;$B51)=0,"",COUNTIF(CORRIDA!$M:$M,$B51&amp;" d. "&amp;CS$2)+COUNTIF(CORRIDA!$M:$M,CS$2&amp;" d. "&amp;$B51)))</f>
        <v/>
      </c>
      <c r="CT51" s="90" t="str">
        <f aca="false">IF($B51=CT$2,"-",IF(COUNTIF(CORRIDA!$M:$M,$B51&amp;" d. "&amp;CT$2)+COUNTIF(CORRIDA!$M:$M,CT$2&amp;" d. "&amp;$B51)=0,"",COUNTIF(CORRIDA!$M:$M,$B51&amp;" d. "&amp;CT$2)+COUNTIF(CORRIDA!$M:$M,CT$2&amp;" d. "&amp;$B51)))</f>
        <v/>
      </c>
      <c r="CU51" s="90" t="str">
        <f aca="false">IF($B51=CU$2,"-",IF(COUNTIF(CORRIDA!$M:$M,$B51&amp;" d. "&amp;CU$2)+COUNTIF(CORRIDA!$M:$M,CU$2&amp;" d. "&amp;$B51)=0,"",COUNTIF(CORRIDA!$M:$M,$B51&amp;" d. "&amp;CU$2)+COUNTIF(CORRIDA!$M:$M,CU$2&amp;" d. "&amp;$B51)))</f>
        <v/>
      </c>
      <c r="CV51" s="90" t="str">
        <f aca="false">IF($B51=CV$2,"-",IF(COUNTIF(CORRIDA!$M:$M,$B51&amp;" d. "&amp;CV$2)+COUNTIF(CORRIDA!$M:$M,CV$2&amp;" d. "&amp;$B51)=0,"",COUNTIF(CORRIDA!$M:$M,$B51&amp;" d. "&amp;CV$2)+COUNTIF(CORRIDA!$M:$M,CV$2&amp;" d. "&amp;$B51)))</f>
        <v/>
      </c>
      <c r="CW51" s="90" t="str">
        <f aca="false">IF($B51=CW$2,"-",IF(COUNTIF(CORRIDA!$M:$M,$B51&amp;" d. "&amp;CW$2)+COUNTIF(CORRIDA!$M:$M,CW$2&amp;" d. "&amp;$B51)=0,"",COUNTIF(CORRIDA!$M:$M,$B51&amp;" d. "&amp;CW$2)+COUNTIF(CORRIDA!$M:$M,CW$2&amp;" d. "&amp;$B51)))</f>
        <v/>
      </c>
      <c r="CX51" s="90" t="str">
        <f aca="false">IF($B51=CX$2,"-",IF(COUNTIF(CORRIDA!$M:$M,$B51&amp;" d. "&amp;CX$2)+COUNTIF(CORRIDA!$M:$M,CX$2&amp;" d. "&amp;$B51)=0,"",COUNTIF(CORRIDA!$M:$M,$B51&amp;" d. "&amp;CX$2)+COUNTIF(CORRIDA!$M:$M,CX$2&amp;" d. "&amp;$B51)))</f>
        <v/>
      </c>
      <c r="CY51" s="90" t="str">
        <f aca="false">IF($B51=CY$2,"-",IF(COUNTIF(CORRIDA!$M:$M,$B51&amp;" d. "&amp;CY$2)+COUNTIF(CORRIDA!$M:$M,CY$2&amp;" d. "&amp;$B51)=0,"",COUNTIF(CORRIDA!$M:$M,$B51&amp;" d. "&amp;CY$2)+COUNTIF(CORRIDA!$M:$M,CY$2&amp;" d. "&amp;$B51)))</f>
        <v/>
      </c>
      <c r="CZ51" s="90" t="str">
        <f aca="false">IF($B51=CZ$2,"-",IF(COUNTIF(CORRIDA!$M:$M,$B51&amp;" d. "&amp;CZ$2)+COUNTIF(CORRIDA!$M:$M,CZ$2&amp;" d. "&amp;$B51)=0,"",COUNTIF(CORRIDA!$M:$M,$B51&amp;" d. "&amp;CZ$2)+COUNTIF(CORRIDA!$M:$M,CZ$2&amp;" d. "&amp;$B51)))</f>
        <v/>
      </c>
      <c r="DA51" s="90" t="str">
        <f aca="false">IF($B51=DA$2,"-",IF(COUNTIF(CORRIDA!$M:$M,$B51&amp;" d. "&amp;DA$2)+COUNTIF(CORRIDA!$M:$M,DA$2&amp;" d. "&amp;$B51)=0,"",COUNTIF(CORRIDA!$M:$M,$B51&amp;" d. "&amp;DA$2)+COUNTIF(CORRIDA!$M:$M,DA$2&amp;" d. "&amp;$B51)))</f>
        <v/>
      </c>
      <c r="DB51" s="90" t="str">
        <f aca="false">IF($B51=DB$2,"-",IF(COUNTIF(CORRIDA!$M:$M,$B51&amp;" d. "&amp;DB$2)+COUNTIF(CORRIDA!$M:$M,DB$2&amp;" d. "&amp;$B51)=0,"",COUNTIF(CORRIDA!$M:$M,$B51&amp;" d. "&amp;DB$2)+COUNTIF(CORRIDA!$M:$M,DB$2&amp;" d. "&amp;$B51)))</f>
        <v>-</v>
      </c>
      <c r="DC51" s="90" t="str">
        <f aca="false">IF($B51=DC$2,"-",IF(COUNTIF(CORRIDA!$M:$M,$B51&amp;" d. "&amp;DC$2)+COUNTIF(CORRIDA!$M:$M,DC$2&amp;" d. "&amp;$B51)=0,"",COUNTIF(CORRIDA!$M:$M,$B51&amp;" d. "&amp;DC$2)+COUNTIF(CORRIDA!$M:$M,DC$2&amp;" d. "&amp;$B51)))</f>
        <v/>
      </c>
      <c r="DD51" s="89" t="n">
        <f aca="false">SUM(BF51:DC51)</f>
        <v>0</v>
      </c>
      <c r="DE51" s="91" t="n">
        <f aca="false">COUNTIF(BF51:DC51,"&gt;0")</f>
        <v>0</v>
      </c>
      <c r="DF51" s="92" t="n">
        <f aca="false">IF(COUNTIF(BF51:DC51,"&gt;0")&lt;10,0,QUOTIENT(COUNTIF(BF51:DC51,"&gt;0"),5)*50)</f>
        <v>0</v>
      </c>
      <c r="DG51" s="93"/>
      <c r="DH51" s="87" t="str">
        <f aca="false">BE51</f>
        <v>Yokota</v>
      </c>
      <c r="DI51" s="90" t="n">
        <f aca="false">IF($B51=DI$2,0,IF(COUNTIF(CORRIDA!$M:$M,$B51&amp;" d. "&amp;DI$2)+COUNTIF(CORRIDA!$M:$M,DI$2&amp;" d. "&amp;$B51)=0,0,COUNTIF(CORRIDA!$M:$M,$B51&amp;" d. "&amp;DI$2)+COUNTIF(CORRIDA!$M:$M,DI$2&amp;" d. "&amp;$B51)))</f>
        <v>0</v>
      </c>
      <c r="DJ51" s="90" t="n">
        <f aca="false">IF($B51=DJ$2,0,IF(COUNTIF(CORRIDA!$M:$M,$B51&amp;" d. "&amp;DJ$2)+COUNTIF(CORRIDA!$M:$M,DJ$2&amp;" d. "&amp;$B51)=0,0,COUNTIF(CORRIDA!$M:$M,$B51&amp;" d. "&amp;DJ$2)+COUNTIF(CORRIDA!$M:$M,DJ$2&amp;" d. "&amp;$B51)))</f>
        <v>0</v>
      </c>
      <c r="DK51" s="90" t="n">
        <f aca="false">IF($B51=DK$2,0,IF(COUNTIF(CORRIDA!$M:$M,$B51&amp;" d. "&amp;DK$2)+COUNTIF(CORRIDA!$M:$M,DK$2&amp;" d. "&amp;$B51)=0,0,COUNTIF(CORRIDA!$M:$M,$B51&amp;" d. "&amp;DK$2)+COUNTIF(CORRIDA!$M:$M,DK$2&amp;" d. "&amp;$B51)))</f>
        <v>0</v>
      </c>
      <c r="DL51" s="90" t="n">
        <f aca="false">IF($B51=DL$2,0,IF(COUNTIF(CORRIDA!$M:$M,$B51&amp;" d. "&amp;DL$2)+COUNTIF(CORRIDA!$M:$M,DL$2&amp;" d. "&amp;$B51)=0,0,COUNTIF(CORRIDA!$M:$M,$B51&amp;" d. "&amp;DL$2)+COUNTIF(CORRIDA!$M:$M,DL$2&amp;" d. "&amp;$B51)))</f>
        <v>0</v>
      </c>
      <c r="DM51" s="90" t="n">
        <f aca="false">IF($B51=DM$2,0,IF(COUNTIF(CORRIDA!$M:$M,$B51&amp;" d. "&amp;DM$2)+COUNTIF(CORRIDA!$M:$M,DM$2&amp;" d. "&amp;$B51)=0,0,COUNTIF(CORRIDA!$M:$M,$B51&amp;" d. "&amp;DM$2)+COUNTIF(CORRIDA!$M:$M,DM$2&amp;" d. "&amp;$B51)))</f>
        <v>0</v>
      </c>
      <c r="DN51" s="90" t="n">
        <f aca="false">IF($B51=DN$2,0,IF(COUNTIF(CORRIDA!$M:$M,$B51&amp;" d. "&amp;DN$2)+COUNTIF(CORRIDA!$M:$M,DN$2&amp;" d. "&amp;$B51)=0,0,COUNTIF(CORRIDA!$M:$M,$B51&amp;" d. "&amp;DN$2)+COUNTIF(CORRIDA!$M:$M,DN$2&amp;" d. "&amp;$B51)))</f>
        <v>0</v>
      </c>
      <c r="DO51" s="90" t="n">
        <f aca="false">IF($B51=DO$2,0,IF(COUNTIF(CORRIDA!$M:$M,$B51&amp;" d. "&amp;DO$2)+COUNTIF(CORRIDA!$M:$M,DO$2&amp;" d. "&amp;$B51)=0,0,COUNTIF(CORRIDA!$M:$M,$B51&amp;" d. "&amp;DO$2)+COUNTIF(CORRIDA!$M:$M,DO$2&amp;" d. "&amp;$B51)))</f>
        <v>0</v>
      </c>
      <c r="DP51" s="90" t="n">
        <f aca="false">IF($B51=DP$2,0,IF(COUNTIF(CORRIDA!$M:$M,$B51&amp;" d. "&amp;DP$2)+COUNTIF(CORRIDA!$M:$M,DP$2&amp;" d. "&amp;$B51)=0,0,COUNTIF(CORRIDA!$M:$M,$B51&amp;" d. "&amp;DP$2)+COUNTIF(CORRIDA!$M:$M,DP$2&amp;" d. "&amp;$B51)))</f>
        <v>0</v>
      </c>
      <c r="DQ51" s="90" t="n">
        <f aca="false">IF($B51=DQ$2,0,IF(COUNTIF(CORRIDA!$M:$M,$B51&amp;" d. "&amp;DQ$2)+COUNTIF(CORRIDA!$M:$M,DQ$2&amp;" d. "&amp;$B51)=0,0,COUNTIF(CORRIDA!$M:$M,$B51&amp;" d. "&amp;DQ$2)+COUNTIF(CORRIDA!$M:$M,DQ$2&amp;" d. "&amp;$B51)))</f>
        <v>0</v>
      </c>
      <c r="DR51" s="90" t="n">
        <f aca="false">IF($B51=DR$2,0,IF(COUNTIF(CORRIDA!$M:$M,$B51&amp;" d. "&amp;DR$2)+COUNTIF(CORRIDA!$M:$M,DR$2&amp;" d. "&amp;$B51)=0,0,COUNTIF(CORRIDA!$M:$M,$B51&amp;" d. "&amp;DR$2)+COUNTIF(CORRIDA!$M:$M,DR$2&amp;" d. "&amp;$B51)))</f>
        <v>0</v>
      </c>
      <c r="DS51" s="90" t="n">
        <f aca="false">IF($B51=DS$2,0,IF(COUNTIF(CORRIDA!$M:$M,$B51&amp;" d. "&amp;DS$2)+COUNTIF(CORRIDA!$M:$M,DS$2&amp;" d. "&amp;$B51)=0,0,COUNTIF(CORRIDA!$M:$M,$B51&amp;" d. "&amp;DS$2)+COUNTIF(CORRIDA!$M:$M,DS$2&amp;" d. "&amp;$B51)))</f>
        <v>0</v>
      </c>
      <c r="DT51" s="90" t="n">
        <f aca="false">IF($B51=DT$2,0,IF(COUNTIF(CORRIDA!$M:$M,$B51&amp;" d. "&amp;DT$2)+COUNTIF(CORRIDA!$M:$M,DT$2&amp;" d. "&amp;$B51)=0,0,COUNTIF(CORRIDA!$M:$M,$B51&amp;" d. "&amp;DT$2)+COUNTIF(CORRIDA!$M:$M,DT$2&amp;" d. "&amp;$B51)))</f>
        <v>0</v>
      </c>
      <c r="DU51" s="90" t="n">
        <f aca="false">IF($B51=DU$2,0,IF(COUNTIF(CORRIDA!$M:$M,$B51&amp;" d. "&amp;DU$2)+COUNTIF(CORRIDA!$M:$M,DU$2&amp;" d. "&amp;$B51)=0,0,COUNTIF(CORRIDA!$M:$M,$B51&amp;" d. "&amp;DU$2)+COUNTIF(CORRIDA!$M:$M,DU$2&amp;" d. "&amp;$B51)))</f>
        <v>0</v>
      </c>
      <c r="DV51" s="90" t="n">
        <f aca="false">IF($B51=DV$2,0,IF(COUNTIF(CORRIDA!$M:$M,$B51&amp;" d. "&amp;DV$2)+COUNTIF(CORRIDA!$M:$M,DV$2&amp;" d. "&amp;$B51)=0,0,COUNTIF(CORRIDA!$M:$M,$B51&amp;" d. "&amp;DV$2)+COUNTIF(CORRIDA!$M:$M,DV$2&amp;" d. "&amp;$B51)))</f>
        <v>0</v>
      </c>
      <c r="DW51" s="90" t="n">
        <f aca="false">IF($B51=DW$2,0,IF(COUNTIF(CORRIDA!$M:$M,$B51&amp;" d. "&amp;DW$2)+COUNTIF(CORRIDA!$M:$M,DW$2&amp;" d. "&amp;$B51)=0,0,COUNTIF(CORRIDA!$M:$M,$B51&amp;" d. "&amp;DW$2)+COUNTIF(CORRIDA!$M:$M,DW$2&amp;" d. "&amp;$B51)))</f>
        <v>0</v>
      </c>
      <c r="DX51" s="90" t="n">
        <f aca="false">IF($B51=DX$2,0,IF(COUNTIF(CORRIDA!$M:$M,$B51&amp;" d. "&amp;DX$2)+COUNTIF(CORRIDA!$M:$M,DX$2&amp;" d. "&amp;$B51)=0,0,COUNTIF(CORRIDA!$M:$M,$B51&amp;" d. "&amp;DX$2)+COUNTIF(CORRIDA!$M:$M,DX$2&amp;" d. "&amp;$B51)))</f>
        <v>0</v>
      </c>
      <c r="DY51" s="90" t="n">
        <f aca="false">IF($B51=DY$2,0,IF(COUNTIF(CORRIDA!$M:$M,$B51&amp;" d. "&amp;DY$2)+COUNTIF(CORRIDA!$M:$M,DY$2&amp;" d. "&amp;$B51)=0,0,COUNTIF(CORRIDA!$M:$M,$B51&amp;" d. "&amp;DY$2)+COUNTIF(CORRIDA!$M:$M,DY$2&amp;" d. "&amp;$B51)))</f>
        <v>0</v>
      </c>
      <c r="DZ51" s="90" t="n">
        <f aca="false">IF($B51=DZ$2,0,IF(COUNTIF(CORRIDA!$M:$M,$B51&amp;" d. "&amp;DZ$2)+COUNTIF(CORRIDA!$M:$M,DZ$2&amp;" d. "&amp;$B51)=0,0,COUNTIF(CORRIDA!$M:$M,$B51&amp;" d. "&amp;DZ$2)+COUNTIF(CORRIDA!$M:$M,DZ$2&amp;" d. "&amp;$B51)))</f>
        <v>0</v>
      </c>
      <c r="EA51" s="90" t="n">
        <f aca="false">IF($B51=EA$2,0,IF(COUNTIF(CORRIDA!$M:$M,$B51&amp;" d. "&amp;EA$2)+COUNTIF(CORRIDA!$M:$M,EA$2&amp;" d. "&amp;$B51)=0,0,COUNTIF(CORRIDA!$M:$M,$B51&amp;" d. "&amp;EA$2)+COUNTIF(CORRIDA!$M:$M,EA$2&amp;" d. "&amp;$B51)))</f>
        <v>0</v>
      </c>
      <c r="EB51" s="90" t="n">
        <f aca="false">IF($B51=EB$2,0,IF(COUNTIF(CORRIDA!$M:$M,$B51&amp;" d. "&amp;EB$2)+COUNTIF(CORRIDA!$M:$M,EB$2&amp;" d. "&amp;$B51)=0,0,COUNTIF(CORRIDA!$M:$M,$B51&amp;" d. "&amp;EB$2)+COUNTIF(CORRIDA!$M:$M,EB$2&amp;" d. "&amp;$B51)))</f>
        <v>0</v>
      </c>
      <c r="EC51" s="90" t="n">
        <f aca="false">IF($B51=EC$2,0,IF(COUNTIF(CORRIDA!$M:$M,$B51&amp;" d. "&amp;EC$2)+COUNTIF(CORRIDA!$M:$M,EC$2&amp;" d. "&amp;$B51)=0,0,COUNTIF(CORRIDA!$M:$M,$B51&amp;" d. "&amp;EC$2)+COUNTIF(CORRIDA!$M:$M,EC$2&amp;" d. "&amp;$B51)))</f>
        <v>0</v>
      </c>
      <c r="ED51" s="90" t="n">
        <f aca="false">IF($B51=ED$2,0,IF(COUNTIF(CORRIDA!$M:$M,$B51&amp;" d. "&amp;ED$2)+COUNTIF(CORRIDA!$M:$M,ED$2&amp;" d. "&amp;$B51)=0,0,COUNTIF(CORRIDA!$M:$M,$B51&amp;" d. "&amp;ED$2)+COUNTIF(CORRIDA!$M:$M,ED$2&amp;" d. "&amp;$B51)))</f>
        <v>0</v>
      </c>
      <c r="EE51" s="90" t="n">
        <f aca="false">IF($B51=EE$2,0,IF(COUNTIF(CORRIDA!$M:$M,$B51&amp;" d. "&amp;EE$2)+COUNTIF(CORRIDA!$M:$M,EE$2&amp;" d. "&amp;$B51)=0,0,COUNTIF(CORRIDA!$M:$M,$B51&amp;" d. "&amp;EE$2)+COUNTIF(CORRIDA!$M:$M,EE$2&amp;" d. "&amp;$B51)))</f>
        <v>0</v>
      </c>
      <c r="EF51" s="90" t="n">
        <f aca="false">IF($B51=EF$2,0,IF(COUNTIF(CORRIDA!$M:$M,$B51&amp;" d. "&amp;EF$2)+COUNTIF(CORRIDA!$M:$M,EF$2&amp;" d. "&amp;$B51)=0,0,COUNTIF(CORRIDA!$M:$M,$B51&amp;" d. "&amp;EF$2)+COUNTIF(CORRIDA!$M:$M,EF$2&amp;" d. "&amp;$B51)))</f>
        <v>0</v>
      </c>
      <c r="EG51" s="90" t="n">
        <f aca="false">IF($B51=EG$2,0,IF(COUNTIF(CORRIDA!$M:$M,$B51&amp;" d. "&amp;EG$2)+COUNTIF(CORRIDA!$M:$M,EG$2&amp;" d. "&amp;$B51)=0,0,COUNTIF(CORRIDA!$M:$M,$B51&amp;" d. "&amp;EG$2)+COUNTIF(CORRIDA!$M:$M,EG$2&amp;" d. "&amp;$B51)))</f>
        <v>0</v>
      </c>
      <c r="EH51" s="90" t="n">
        <f aca="false">IF($B51=EH$2,0,IF(COUNTIF(CORRIDA!$M:$M,$B51&amp;" d. "&amp;EH$2)+COUNTIF(CORRIDA!$M:$M,EH$2&amp;" d. "&amp;$B51)=0,0,COUNTIF(CORRIDA!$M:$M,$B51&amp;" d. "&amp;EH$2)+COUNTIF(CORRIDA!$M:$M,EH$2&amp;" d. "&amp;$B51)))</f>
        <v>0</v>
      </c>
      <c r="EI51" s="90" t="n">
        <f aca="false">IF($B51=EI$2,0,IF(COUNTIF(CORRIDA!$M:$M,$B51&amp;" d. "&amp;EI$2)+COUNTIF(CORRIDA!$M:$M,EI$2&amp;" d. "&amp;$B51)=0,0,COUNTIF(CORRIDA!$M:$M,$B51&amp;" d. "&amp;EI$2)+COUNTIF(CORRIDA!$M:$M,EI$2&amp;" d. "&amp;$B51)))</f>
        <v>0</v>
      </c>
      <c r="EJ51" s="90" t="n">
        <f aca="false">IF($B51=EJ$2,0,IF(COUNTIF(CORRIDA!$M:$M,$B51&amp;" d. "&amp;EJ$2)+COUNTIF(CORRIDA!$M:$M,EJ$2&amp;" d. "&amp;$B51)=0,0,COUNTIF(CORRIDA!$M:$M,$B51&amp;" d. "&amp;EJ$2)+COUNTIF(CORRIDA!$M:$M,EJ$2&amp;" d. "&amp;$B51)))</f>
        <v>0</v>
      </c>
      <c r="EK51" s="90" t="n">
        <f aca="false">IF($B51=EK$2,0,IF(COUNTIF(CORRIDA!$M:$M,$B51&amp;" d. "&amp;EK$2)+COUNTIF(CORRIDA!$M:$M,EK$2&amp;" d. "&amp;$B51)=0,0,COUNTIF(CORRIDA!$M:$M,$B51&amp;" d. "&amp;EK$2)+COUNTIF(CORRIDA!$M:$M,EK$2&amp;" d. "&amp;$B51)))</f>
        <v>0</v>
      </c>
      <c r="EL51" s="90" t="n">
        <f aca="false">IF($B51=EL$2,0,IF(COUNTIF(CORRIDA!$M:$M,$B51&amp;" d. "&amp;EL$2)+COUNTIF(CORRIDA!$M:$M,EL$2&amp;" d. "&amp;$B51)=0,0,COUNTIF(CORRIDA!$M:$M,$B51&amp;" d. "&amp;EL$2)+COUNTIF(CORRIDA!$M:$M,EL$2&amp;" d. "&amp;$B51)))</f>
        <v>0</v>
      </c>
      <c r="EM51" s="90" t="n">
        <f aca="false">IF($B51=EM$2,0,IF(COUNTIF(CORRIDA!$M:$M,$B51&amp;" d. "&amp;EM$2)+COUNTIF(CORRIDA!$M:$M,EM$2&amp;" d. "&amp;$B51)=0,0,COUNTIF(CORRIDA!$M:$M,$B51&amp;" d. "&amp;EM$2)+COUNTIF(CORRIDA!$M:$M,EM$2&amp;" d. "&amp;$B51)))</f>
        <v>0</v>
      </c>
      <c r="EN51" s="90" t="n">
        <f aca="false">IF($B51=EN$2,0,IF(COUNTIF(CORRIDA!$M:$M,$B51&amp;" d. "&amp;EN$2)+COUNTIF(CORRIDA!$M:$M,EN$2&amp;" d. "&amp;$B51)=0,0,COUNTIF(CORRIDA!$M:$M,$B51&amp;" d. "&amp;EN$2)+COUNTIF(CORRIDA!$M:$M,EN$2&amp;" d. "&amp;$B51)))</f>
        <v>0</v>
      </c>
      <c r="EO51" s="90" t="n">
        <f aca="false">IF($B51=EO$2,0,IF(COUNTIF(CORRIDA!$M:$M,$B51&amp;" d. "&amp;EO$2)+COUNTIF(CORRIDA!$M:$M,EO$2&amp;" d. "&amp;$B51)=0,0,COUNTIF(CORRIDA!$M:$M,$B51&amp;" d. "&amp;EO$2)+COUNTIF(CORRIDA!$M:$M,EO$2&amp;" d. "&amp;$B51)))</f>
        <v>0</v>
      </c>
      <c r="EP51" s="90" t="n">
        <f aca="false">IF($B51=EP$2,0,IF(COUNTIF(CORRIDA!$M:$M,$B51&amp;" d. "&amp;EP$2)+COUNTIF(CORRIDA!$M:$M,EP$2&amp;" d. "&amp;$B51)=0,0,COUNTIF(CORRIDA!$M:$M,$B51&amp;" d. "&amp;EP$2)+COUNTIF(CORRIDA!$M:$M,EP$2&amp;" d. "&amp;$B51)))</f>
        <v>0</v>
      </c>
      <c r="EQ51" s="90" t="n">
        <f aca="false">IF($B51=EQ$2,0,IF(COUNTIF(CORRIDA!$M:$M,$B51&amp;" d. "&amp;EQ$2)+COUNTIF(CORRIDA!$M:$M,EQ$2&amp;" d. "&amp;$B51)=0,0,COUNTIF(CORRIDA!$M:$M,$B51&amp;" d. "&amp;EQ$2)+COUNTIF(CORRIDA!$M:$M,EQ$2&amp;" d. "&amp;$B51)))</f>
        <v>0</v>
      </c>
      <c r="ER51" s="90" t="n">
        <f aca="false">IF($B51=ER$2,0,IF(COUNTIF(CORRIDA!$M:$M,$B51&amp;" d. "&amp;ER$2)+COUNTIF(CORRIDA!$M:$M,ER$2&amp;" d. "&amp;$B51)=0,0,COUNTIF(CORRIDA!$M:$M,$B51&amp;" d. "&amp;ER$2)+COUNTIF(CORRIDA!$M:$M,ER$2&amp;" d. "&amp;$B51)))</f>
        <v>0</v>
      </c>
      <c r="ES51" s="90" t="n">
        <f aca="false">IF($B51=ES$2,0,IF(COUNTIF(CORRIDA!$M:$M,$B51&amp;" d. "&amp;ES$2)+COUNTIF(CORRIDA!$M:$M,ES$2&amp;" d. "&amp;$B51)=0,0,COUNTIF(CORRIDA!$M:$M,$B51&amp;" d. "&amp;ES$2)+COUNTIF(CORRIDA!$M:$M,ES$2&amp;" d. "&amp;$B51)))</f>
        <v>0</v>
      </c>
      <c r="ET51" s="90" t="n">
        <f aca="false">IF($B51=ET$2,0,IF(COUNTIF(CORRIDA!$M:$M,$B51&amp;" d. "&amp;ET$2)+COUNTIF(CORRIDA!$M:$M,ET$2&amp;" d. "&amp;$B51)=0,0,COUNTIF(CORRIDA!$M:$M,$B51&amp;" d. "&amp;ET$2)+COUNTIF(CORRIDA!$M:$M,ET$2&amp;" d. "&amp;$B51)))</f>
        <v>0</v>
      </c>
      <c r="EU51" s="90" t="n">
        <f aca="false">IF($B51=EU$2,0,IF(COUNTIF(CORRIDA!$M:$M,$B51&amp;" d. "&amp;EU$2)+COUNTIF(CORRIDA!$M:$M,EU$2&amp;" d. "&amp;$B51)=0,0,COUNTIF(CORRIDA!$M:$M,$B51&amp;" d. "&amp;EU$2)+COUNTIF(CORRIDA!$M:$M,EU$2&amp;" d. "&amp;$B51)))</f>
        <v>0</v>
      </c>
      <c r="EV51" s="90" t="n">
        <f aca="false">IF($B51=EV$2,0,IF(COUNTIF(CORRIDA!$M:$M,$B51&amp;" d. "&amp;EV$2)+COUNTIF(CORRIDA!$M:$M,EV$2&amp;" d. "&amp;$B51)=0,0,COUNTIF(CORRIDA!$M:$M,$B51&amp;" d. "&amp;EV$2)+COUNTIF(CORRIDA!$M:$M,EV$2&amp;" d. "&amp;$B51)))</f>
        <v>0</v>
      </c>
      <c r="EW51" s="90" t="n">
        <f aca="false">IF($B51=EW$2,0,IF(COUNTIF(CORRIDA!$M:$M,$B51&amp;" d. "&amp;EW$2)+COUNTIF(CORRIDA!$M:$M,EW$2&amp;" d. "&amp;$B51)=0,0,COUNTIF(CORRIDA!$M:$M,$B51&amp;" d. "&amp;EW$2)+COUNTIF(CORRIDA!$M:$M,EW$2&amp;" d. "&amp;$B51)))</f>
        <v>0</v>
      </c>
      <c r="EX51" s="90" t="n">
        <f aca="false">IF($B51=EX$2,0,IF(COUNTIF(CORRIDA!$M:$M,$B51&amp;" d. "&amp;EX$2)+COUNTIF(CORRIDA!$M:$M,EX$2&amp;" d. "&amp;$B51)=0,0,COUNTIF(CORRIDA!$M:$M,$B51&amp;" d. "&amp;EX$2)+COUNTIF(CORRIDA!$M:$M,EX$2&amp;" d. "&amp;$B51)))</f>
        <v>0</v>
      </c>
      <c r="EY51" s="90" t="n">
        <f aca="false">IF($B51=EY$2,0,IF(COUNTIF(CORRIDA!$M:$M,$B51&amp;" d. "&amp;EY$2)+COUNTIF(CORRIDA!$M:$M,EY$2&amp;" d. "&amp;$B51)=0,0,COUNTIF(CORRIDA!$M:$M,$B51&amp;" d. "&amp;EY$2)+COUNTIF(CORRIDA!$M:$M,EY$2&amp;" d. "&amp;$B51)))</f>
        <v>0</v>
      </c>
      <c r="EZ51" s="90" t="n">
        <f aca="false">IF($B51=EZ$2,0,IF(COUNTIF(CORRIDA!$M:$M,$B51&amp;" d. "&amp;EZ$2)+COUNTIF(CORRIDA!$M:$M,EZ$2&amp;" d. "&amp;$B51)=0,0,COUNTIF(CORRIDA!$M:$M,$B51&amp;" d. "&amp;EZ$2)+COUNTIF(CORRIDA!$M:$M,EZ$2&amp;" d. "&amp;$B51)))</f>
        <v>0</v>
      </c>
      <c r="FA51" s="90" t="n">
        <f aca="false">IF($B51=FA$2,0,IF(COUNTIF(CORRIDA!$M:$M,$B51&amp;" d. "&amp;FA$2)+COUNTIF(CORRIDA!$M:$M,FA$2&amp;" d. "&amp;$B51)=0,0,COUNTIF(CORRIDA!$M:$M,$B51&amp;" d. "&amp;FA$2)+COUNTIF(CORRIDA!$M:$M,FA$2&amp;" d. "&amp;$B51)))</f>
        <v>0</v>
      </c>
      <c r="FB51" s="90" t="n">
        <f aca="false">IF($B51=FB$2,0,IF(COUNTIF(CORRIDA!$M:$M,$B51&amp;" d. "&amp;FB$2)+COUNTIF(CORRIDA!$M:$M,FB$2&amp;" d. "&amp;$B51)=0,0,COUNTIF(CORRIDA!$M:$M,$B51&amp;" d. "&amp;FB$2)+COUNTIF(CORRIDA!$M:$M,FB$2&amp;" d. "&amp;$B51)))</f>
        <v>0</v>
      </c>
      <c r="FC51" s="90" t="n">
        <f aca="false">IF($B51=FC$2,0,IF(COUNTIF(CORRIDA!$M:$M,$B51&amp;" d. "&amp;FC$2)+COUNTIF(CORRIDA!$M:$M,FC$2&amp;" d. "&amp;$B51)=0,0,COUNTIF(CORRIDA!$M:$M,$B51&amp;" d. "&amp;FC$2)+COUNTIF(CORRIDA!$M:$M,FC$2&amp;" d. "&amp;$B51)))</f>
        <v>0</v>
      </c>
      <c r="FD51" s="90" t="n">
        <f aca="false">IF($B51=FD$2,0,IF(COUNTIF(CORRIDA!$M:$M,$B51&amp;" d. "&amp;FD$2)+COUNTIF(CORRIDA!$M:$M,FD$2&amp;" d. "&amp;$B51)=0,0,COUNTIF(CORRIDA!$M:$M,$B51&amp;" d. "&amp;FD$2)+COUNTIF(CORRIDA!$M:$M,FD$2&amp;" d. "&amp;$B51)))</f>
        <v>0</v>
      </c>
      <c r="FE51" s="90" t="n">
        <f aca="false">IF($B51=FE$2,0,IF(COUNTIF(CORRIDA!$M:$M,$B51&amp;" d. "&amp;FE$2)+COUNTIF(CORRIDA!$M:$M,FE$2&amp;" d. "&amp;$B51)=0,0,COUNTIF(CORRIDA!$M:$M,$B51&amp;" d. "&amp;FE$2)+COUNTIF(CORRIDA!$M:$M,FE$2&amp;" d. "&amp;$B51)))</f>
        <v>0</v>
      </c>
      <c r="FF51" s="90" t="n">
        <f aca="false">IF($B51=FF$2,0,IF(COUNTIF(CORRIDA!$M:$M,$B51&amp;" d. "&amp;FF$2)+COUNTIF(CORRIDA!$M:$M,FF$2&amp;" d. "&amp;$B51)=0,0,COUNTIF(CORRIDA!$M:$M,$B51&amp;" d. "&amp;FF$2)+COUNTIF(CORRIDA!$M:$M,FF$2&amp;" d. "&amp;$B51)))</f>
        <v>0</v>
      </c>
      <c r="FG51" s="89" t="n">
        <f aca="false">SUM(DI51:EW51)</f>
        <v>0</v>
      </c>
      <c r="FH51" s="94"/>
      <c r="FI51" s="87" t="str">
        <f aca="false">BE51</f>
        <v>Yokota</v>
      </c>
      <c r="FJ51" s="95" t="n">
        <f aca="false">COUNTIF(BF51:DC51,"&gt;0")</f>
        <v>0</v>
      </c>
      <c r="FK51" s="95" t="e">
        <f aca="false">AVERAGE(BF51:DC51)</f>
        <v>#DIV/0!</v>
      </c>
      <c r="FL51" s="95" t="e">
        <f aca="false">_xlfn.STDEV.P(BF51:DC51)</f>
        <v>#DIV/0!</v>
      </c>
    </row>
    <row r="52" customFormat="false" ht="12.75" hidden="false" customHeight="false" outlineLevel="0" collapsed="false">
      <c r="B52" s="87" t="n">
        <f aca="false">INTRO!B52</f>
        <v>0</v>
      </c>
      <c r="C52" s="96" t="str">
        <f aca="false">IF($B52=C$2,"-",IF(COUNTIF(CORRIDA!$M:$M,$B52&amp;" d. "&amp;C$2)=0,"",COUNTIF(CORRIDA!$M:$M,$B52&amp;" d. "&amp;C$2)))</f>
        <v/>
      </c>
      <c r="D52" s="96" t="str">
        <f aca="false">IF($B52=D$2,"-",IF(COUNTIF(CORRIDA!$M:$M,$B52&amp;" d. "&amp;D$2)=0,"",COUNTIF(CORRIDA!$M:$M,$B52&amp;" d. "&amp;D$2)))</f>
        <v/>
      </c>
      <c r="E52" s="96" t="str">
        <f aca="false">IF($B52=E$2,"-",IF(COUNTIF(CORRIDA!$M:$M,$B52&amp;" d. "&amp;E$2)=0,"",COUNTIF(CORRIDA!$M:$M,$B52&amp;" d. "&amp;E$2)))</f>
        <v/>
      </c>
      <c r="F52" s="96" t="str">
        <f aca="false">IF($B52=F$2,"-",IF(COUNTIF(CORRIDA!$M:$M,$B52&amp;" d. "&amp;F$2)=0,"",COUNTIF(CORRIDA!$M:$M,$B52&amp;" d. "&amp;F$2)))</f>
        <v/>
      </c>
      <c r="G52" s="96" t="str">
        <f aca="false">IF($B52=G$2,"-",IF(COUNTIF(CORRIDA!$M:$M,$B52&amp;" d. "&amp;G$2)=0,"",COUNTIF(CORRIDA!$M:$M,$B52&amp;" d. "&amp;G$2)))</f>
        <v/>
      </c>
      <c r="H52" s="96" t="str">
        <f aca="false">IF($B52=H$2,"-",IF(COUNTIF(CORRIDA!$M:$M,$B52&amp;" d. "&amp;H$2)=0,"",COUNTIF(CORRIDA!$M:$M,$B52&amp;" d. "&amp;H$2)))</f>
        <v/>
      </c>
      <c r="I52" s="96" t="str">
        <f aca="false">IF($B52=I$2,"-",IF(COUNTIF(CORRIDA!$M:$M,$B52&amp;" d. "&amp;I$2)=0,"",COUNTIF(CORRIDA!$M:$M,$B52&amp;" d. "&amp;I$2)))</f>
        <v/>
      </c>
      <c r="J52" s="96" t="str">
        <f aca="false">IF($B52=J$2,"-",IF(COUNTIF(CORRIDA!$M:$M,$B52&amp;" d. "&amp;J$2)=0,"",COUNTIF(CORRIDA!$M:$M,$B52&amp;" d. "&amp;J$2)))</f>
        <v/>
      </c>
      <c r="K52" s="96" t="str">
        <f aca="false">IF($B52=K$2,"-",IF(COUNTIF(CORRIDA!$M:$M,$B52&amp;" d. "&amp;K$2)=0,"",COUNTIF(CORRIDA!$M:$M,$B52&amp;" d. "&amp;K$2)))</f>
        <v/>
      </c>
      <c r="L52" s="96" t="str">
        <f aca="false">IF($B52=L$2,"-",IF(COUNTIF(CORRIDA!$M:$M,$B52&amp;" d. "&amp;L$2)=0,"",COUNTIF(CORRIDA!$M:$M,$B52&amp;" d. "&amp;L$2)))</f>
        <v/>
      </c>
      <c r="M52" s="96" t="str">
        <f aca="false">IF($B52=M$2,"-",IF(COUNTIF(CORRIDA!$M:$M,$B52&amp;" d. "&amp;M$2)=0,"",COUNTIF(CORRIDA!$M:$M,$B52&amp;" d. "&amp;M$2)))</f>
        <v/>
      </c>
      <c r="N52" s="96" t="str">
        <f aca="false">IF($B52=N$2,"-",IF(COUNTIF(CORRIDA!$M:$M,$B52&amp;" d. "&amp;N$2)=0,"",COUNTIF(CORRIDA!$M:$M,$B52&amp;" d. "&amp;N$2)))</f>
        <v/>
      </c>
      <c r="O52" s="96" t="str">
        <f aca="false">IF($B52=O$2,"-",IF(COUNTIF(CORRIDA!$M:$M,$B52&amp;" d. "&amp;O$2)=0,"",COUNTIF(CORRIDA!$M:$M,$B52&amp;" d. "&amp;O$2)))</f>
        <v/>
      </c>
      <c r="P52" s="96" t="str">
        <f aca="false">IF($B52=P$2,"-",IF(COUNTIF(CORRIDA!$M:$M,$B52&amp;" d. "&amp;P$2)=0,"",COUNTIF(CORRIDA!$M:$M,$B52&amp;" d. "&amp;P$2)))</f>
        <v/>
      </c>
      <c r="Q52" s="96" t="str">
        <f aca="false">IF($B52=Q$2,"-",IF(COUNTIF(CORRIDA!$M:$M,$B52&amp;" d. "&amp;Q$2)=0,"",COUNTIF(CORRIDA!$M:$M,$B52&amp;" d. "&amp;Q$2)))</f>
        <v/>
      </c>
      <c r="R52" s="96" t="str">
        <f aca="false">IF($B52=R$2,"-",IF(COUNTIF(CORRIDA!$M:$M,$B52&amp;" d. "&amp;R$2)=0,"",COUNTIF(CORRIDA!$M:$M,$B52&amp;" d. "&amp;R$2)))</f>
        <v/>
      </c>
      <c r="S52" s="96" t="str">
        <f aca="false">IF($B52=S$2,"-",IF(COUNTIF(CORRIDA!$M:$M,$B52&amp;" d. "&amp;S$2)=0,"",COUNTIF(CORRIDA!$M:$M,$B52&amp;" d. "&amp;S$2)))</f>
        <v/>
      </c>
      <c r="T52" s="96" t="str">
        <f aca="false">IF($B52=T$2,"-",IF(COUNTIF(CORRIDA!$M:$M,$B52&amp;" d. "&amp;T$2)=0,"",COUNTIF(CORRIDA!$M:$M,$B52&amp;" d. "&amp;T$2)))</f>
        <v/>
      </c>
      <c r="U52" s="96" t="str">
        <f aca="false">IF($B52=U$2,"-",IF(COUNTIF(CORRIDA!$M:$M,$B52&amp;" d. "&amp;U$2)=0,"",COUNTIF(CORRIDA!$M:$M,$B52&amp;" d. "&amp;U$2)))</f>
        <v/>
      </c>
      <c r="V52" s="96" t="str">
        <f aca="false">IF($B52=V$2,"-",IF(COUNTIF(CORRIDA!$M:$M,$B52&amp;" d. "&amp;V$2)=0,"",COUNTIF(CORRIDA!$M:$M,$B52&amp;" d. "&amp;V$2)))</f>
        <v/>
      </c>
      <c r="W52" s="96" t="str">
        <f aca="false">IF($B52=W$2,"-",IF(COUNTIF(CORRIDA!$M:$M,$B52&amp;" d. "&amp;W$2)=0,"",COUNTIF(CORRIDA!$M:$M,$B52&amp;" d. "&amp;W$2)))</f>
        <v/>
      </c>
      <c r="X52" s="96" t="str">
        <f aca="false">IF($B52=X$2,"-",IF(COUNTIF(CORRIDA!$M:$M,$B52&amp;" d. "&amp;X$2)=0,"",COUNTIF(CORRIDA!$M:$M,$B52&amp;" d. "&amp;X$2)))</f>
        <v/>
      </c>
      <c r="Y52" s="96" t="str">
        <f aca="false">IF($B52=Y$2,"-",IF(COUNTIF(CORRIDA!$M:$M,$B52&amp;" d. "&amp;Y$2)=0,"",COUNTIF(CORRIDA!$M:$M,$B52&amp;" d. "&amp;Y$2)))</f>
        <v/>
      </c>
      <c r="Z52" s="96" t="str">
        <f aca="false">IF($B52=Z$2,"-",IF(COUNTIF(CORRIDA!$M:$M,$B52&amp;" d. "&amp;Z$2)=0,"",COUNTIF(CORRIDA!$M:$M,$B52&amp;" d. "&amp;Z$2)))</f>
        <v/>
      </c>
      <c r="AA52" s="96" t="str">
        <f aca="false">IF($B52=AA$2,"-",IF(COUNTIF(CORRIDA!$M:$M,$B52&amp;" d. "&amp;AA$2)=0,"",COUNTIF(CORRIDA!$M:$M,$B52&amp;" d. "&amp;AA$2)))</f>
        <v/>
      </c>
      <c r="AB52" s="96" t="str">
        <f aca="false">IF($B52=AB$2,"-",IF(COUNTIF(CORRIDA!$M:$M,$B52&amp;" d. "&amp;AB$2)=0,"",COUNTIF(CORRIDA!$M:$M,$B52&amp;" d. "&amp;AB$2)))</f>
        <v/>
      </c>
      <c r="AC52" s="96" t="str">
        <f aca="false">IF($B52=AC$2,"-",IF(COUNTIF(CORRIDA!$M:$M,$B52&amp;" d. "&amp;AC$2)=0,"",COUNTIF(CORRIDA!$M:$M,$B52&amp;" d. "&amp;AC$2)))</f>
        <v/>
      </c>
      <c r="AD52" s="96" t="str">
        <f aca="false">IF($B52=AD$2,"-",IF(COUNTIF(CORRIDA!$M:$M,$B52&amp;" d. "&amp;AD$2)=0,"",COUNTIF(CORRIDA!$M:$M,$B52&amp;" d. "&amp;AD$2)))</f>
        <v/>
      </c>
      <c r="AE52" s="96" t="str">
        <f aca="false">IF($B52=AE$2,"-",IF(COUNTIF(CORRIDA!$M:$M,$B52&amp;" d. "&amp;AE$2)=0,"",COUNTIF(CORRIDA!$M:$M,$B52&amp;" d. "&amp;AE$2)))</f>
        <v/>
      </c>
      <c r="AF52" s="96" t="str">
        <f aca="false">IF($B52=AF$2,"-",IF(COUNTIF(CORRIDA!$M:$M,$B52&amp;" d. "&amp;AF$2)=0,"",COUNTIF(CORRIDA!$M:$M,$B52&amp;" d. "&amp;AF$2)))</f>
        <v/>
      </c>
      <c r="AG52" s="96" t="str">
        <f aca="false">IF($B52=AG$2,"-",IF(COUNTIF(CORRIDA!$M:$M,$B52&amp;" d. "&amp;AG$2)=0,"",COUNTIF(CORRIDA!$M:$M,$B52&amp;" d. "&amp;AG$2)))</f>
        <v/>
      </c>
      <c r="AH52" s="96" t="str">
        <f aca="false">IF($B52=AH$2,"-",IF(COUNTIF(CORRIDA!$M:$M,$B52&amp;" d. "&amp;AH$2)=0,"",COUNTIF(CORRIDA!$M:$M,$B52&amp;" d. "&amp;AH$2)))</f>
        <v/>
      </c>
      <c r="AI52" s="96" t="str">
        <f aca="false">IF($B52=AI$2,"-",IF(COUNTIF(CORRIDA!$M:$M,$B52&amp;" d. "&amp;AI$2)=0,"",COUNTIF(CORRIDA!$M:$M,$B52&amp;" d. "&amp;AI$2)))</f>
        <v/>
      </c>
      <c r="AJ52" s="96" t="str">
        <f aca="false">IF($B52=AJ$2,"-",IF(COUNTIF(CORRIDA!$M:$M,$B52&amp;" d. "&amp;AJ$2)=0,"",COUNTIF(CORRIDA!$M:$M,$B52&amp;" d. "&amp;AJ$2)))</f>
        <v/>
      </c>
      <c r="AK52" s="96" t="str">
        <f aca="false">IF($B52=AK$2,"-",IF(COUNTIF(CORRIDA!$M:$M,$B52&amp;" d. "&amp;AK$2)=0,"",COUNTIF(CORRIDA!$M:$M,$B52&amp;" d. "&amp;AK$2)))</f>
        <v/>
      </c>
      <c r="AL52" s="96" t="str">
        <f aca="false">IF($B52=AL$2,"-",IF(COUNTIF(CORRIDA!$M:$M,$B52&amp;" d. "&amp;AL$2)=0,"",COUNTIF(CORRIDA!$M:$M,$B52&amp;" d. "&amp;AL$2)))</f>
        <v/>
      </c>
      <c r="AM52" s="96" t="str">
        <f aca="false">IF($B52=AM$2,"-",IF(COUNTIF(CORRIDA!$M:$M,$B52&amp;" d. "&amp;AM$2)=0,"",COUNTIF(CORRIDA!$M:$M,$B52&amp;" d. "&amp;AM$2)))</f>
        <v/>
      </c>
      <c r="AN52" s="96" t="str">
        <f aca="false">IF($B52=AN$2,"-",IF(COUNTIF(CORRIDA!$M:$M,$B52&amp;" d. "&amp;AN$2)=0,"",COUNTIF(CORRIDA!$M:$M,$B52&amp;" d. "&amp;AN$2)))</f>
        <v/>
      </c>
      <c r="AO52" s="96" t="str">
        <f aca="false">IF($B52=AO$2,"-",IF(COUNTIF(CORRIDA!$M:$M,$B52&amp;" d. "&amp;AO$2)=0,"",COUNTIF(CORRIDA!$M:$M,$B52&amp;" d. "&amp;AO$2)))</f>
        <v/>
      </c>
      <c r="AP52" s="96" t="str">
        <f aca="false">IF($B52=AP$2,"-",IF(COUNTIF(CORRIDA!$M:$M,$B52&amp;" d. "&amp;AP$2)=0,"",COUNTIF(CORRIDA!$M:$M,$B52&amp;" d. "&amp;AP$2)))</f>
        <v/>
      </c>
      <c r="AQ52" s="96" t="str">
        <f aca="false">IF($B52=AQ$2,"-",IF(COUNTIF(CORRIDA!$M:$M,$B52&amp;" d. "&amp;AQ$2)=0,"",COUNTIF(CORRIDA!$M:$M,$B52&amp;" d. "&amp;AQ$2)))</f>
        <v/>
      </c>
      <c r="AR52" s="96" t="str">
        <f aca="false">IF($B52=AR$2,"-",IF(COUNTIF(CORRIDA!$M:$M,$B52&amp;" d. "&amp;AR$2)=0,"",COUNTIF(CORRIDA!$M:$M,$B52&amp;" d. "&amp;AR$2)))</f>
        <v/>
      </c>
      <c r="AS52" s="96" t="str">
        <f aca="false">IF($B52=AS$2,"-",IF(COUNTIF(CORRIDA!$M:$M,$B52&amp;" d. "&amp;AS$2)=0,"",COUNTIF(CORRIDA!$M:$M,$B52&amp;" d. "&amp;AS$2)))</f>
        <v/>
      </c>
      <c r="AT52" s="96" t="str">
        <f aca="false">IF($B52=AT$2,"-",IF(COUNTIF(CORRIDA!$M:$M,$B52&amp;" d. "&amp;AT$2)=0,"",COUNTIF(CORRIDA!$M:$M,$B52&amp;" d. "&amp;AT$2)))</f>
        <v/>
      </c>
      <c r="AU52" s="96" t="str">
        <f aca="false">IF($B52=AU$2,"-",IF(COUNTIF(CORRIDA!$M:$M,$B52&amp;" d. "&amp;AU$2)=0,"",COUNTIF(CORRIDA!$M:$M,$B52&amp;" d. "&amp;AU$2)))</f>
        <v/>
      </c>
      <c r="AV52" s="96" t="str">
        <f aca="false">IF($B52=AV$2,"-",IF(COUNTIF(CORRIDA!$M:$M,$B52&amp;" d. "&amp;AV$2)=0,"",COUNTIF(CORRIDA!$M:$M,$B52&amp;" d. "&amp;AV$2)))</f>
        <v/>
      </c>
      <c r="AW52" s="96" t="str">
        <f aca="false">IF($B52=AW$2,"-",IF(COUNTIF(CORRIDA!$M:$M,$B52&amp;" d. "&amp;AW$2)=0,"",COUNTIF(CORRIDA!$M:$M,$B52&amp;" d. "&amp;AW$2)))</f>
        <v/>
      </c>
      <c r="AX52" s="96" t="str">
        <f aca="false">IF($B52=AX$2,"-",IF(COUNTIF(CORRIDA!$M:$M,$B52&amp;" d. "&amp;AX$2)=0,"",COUNTIF(CORRIDA!$M:$M,$B52&amp;" d. "&amp;AX$2)))</f>
        <v/>
      </c>
      <c r="AY52" s="96" t="str">
        <f aca="false">IF($B52=AY$2,"-",IF(COUNTIF(CORRIDA!$M:$M,$B52&amp;" d. "&amp;AY$2)=0,"",COUNTIF(CORRIDA!$M:$M,$B52&amp;" d. "&amp;AY$2)))</f>
        <v/>
      </c>
      <c r="AZ52" s="96" t="str">
        <f aca="false">IF($B52=AZ$2,"-",IF(COUNTIF(CORRIDA!$M:$M,$B52&amp;" d. "&amp;AZ$2)=0,"",COUNTIF(CORRIDA!$M:$M,$B52&amp;" d. "&amp;AZ$2)))</f>
        <v>-</v>
      </c>
      <c r="BA52" s="89" t="n">
        <f aca="false">SUM(C52:AZ52)</f>
        <v>0</v>
      </c>
      <c r="BE52" s="87" t="n">
        <f aca="false">B52</f>
        <v>0</v>
      </c>
      <c r="BF52" s="97" t="str">
        <f aca="false">IF($B52=BF$2,"-",IF(COUNTIF(CORRIDA!$M:$M,$B52&amp;" d. "&amp;BF$2)+COUNTIF(CORRIDA!$M:$M,BF$2&amp;" d. "&amp;$B52)=0,"",COUNTIF(CORRIDA!$M:$M,$B52&amp;" d. "&amp;BF$2)+COUNTIF(CORRIDA!$M:$M,BF$2&amp;" d. "&amp;$B52)))</f>
        <v/>
      </c>
      <c r="BG52" s="97" t="str">
        <f aca="false">IF($B52=BG$2,"-",IF(COUNTIF(CORRIDA!$M:$M,$B52&amp;" d. "&amp;BG$2)+COUNTIF(CORRIDA!$M:$M,BG$2&amp;" d. "&amp;$B52)=0,"",COUNTIF(CORRIDA!$M:$M,$B52&amp;" d. "&amp;BG$2)+COUNTIF(CORRIDA!$M:$M,BG$2&amp;" d. "&amp;$B52)))</f>
        <v/>
      </c>
      <c r="BH52" s="97" t="str">
        <f aca="false">IF($B52=BH$2,"-",IF(COUNTIF(CORRIDA!$M:$M,$B52&amp;" d. "&amp;BH$2)+COUNTIF(CORRIDA!$M:$M,BH$2&amp;" d. "&amp;$B52)=0,"",COUNTIF(CORRIDA!$M:$M,$B52&amp;" d. "&amp;BH$2)+COUNTIF(CORRIDA!$M:$M,BH$2&amp;" d. "&amp;$B52)))</f>
        <v/>
      </c>
      <c r="BI52" s="97" t="str">
        <f aca="false">IF($B52=BI$2,"-",IF(COUNTIF(CORRIDA!$M:$M,$B52&amp;" d. "&amp;BI$2)+COUNTIF(CORRIDA!$M:$M,BI$2&amp;" d. "&amp;$B52)=0,"",COUNTIF(CORRIDA!$M:$M,$B52&amp;" d. "&amp;BI$2)+COUNTIF(CORRIDA!$M:$M,BI$2&amp;" d. "&amp;$B52)))</f>
        <v/>
      </c>
      <c r="BJ52" s="97" t="str">
        <f aca="false">IF($B52=BJ$2,"-",IF(COUNTIF(CORRIDA!$M:$M,$B52&amp;" d. "&amp;BJ$2)+COUNTIF(CORRIDA!$M:$M,BJ$2&amp;" d. "&amp;$B52)=0,"",COUNTIF(CORRIDA!$M:$M,$B52&amp;" d. "&amp;BJ$2)+COUNTIF(CORRIDA!$M:$M,BJ$2&amp;" d. "&amp;$B52)))</f>
        <v/>
      </c>
      <c r="BK52" s="97" t="str">
        <f aca="false">IF($B52=BK$2,"-",IF(COUNTIF(CORRIDA!$M:$M,$B52&amp;" d. "&amp;BK$2)+COUNTIF(CORRIDA!$M:$M,BK$2&amp;" d. "&amp;$B52)=0,"",COUNTIF(CORRIDA!$M:$M,$B52&amp;" d. "&amp;BK$2)+COUNTIF(CORRIDA!$M:$M,BK$2&amp;" d. "&amp;$B52)))</f>
        <v/>
      </c>
      <c r="BL52" s="97" t="str">
        <f aca="false">IF($B52=BL$2,"-",IF(COUNTIF(CORRIDA!$M:$M,$B52&amp;" d. "&amp;BL$2)+COUNTIF(CORRIDA!$M:$M,BL$2&amp;" d. "&amp;$B52)=0,"",COUNTIF(CORRIDA!$M:$M,$B52&amp;" d. "&amp;BL$2)+COUNTIF(CORRIDA!$M:$M,BL$2&amp;" d. "&amp;$B52)))</f>
        <v/>
      </c>
      <c r="BM52" s="97" t="str">
        <f aca="false">IF($B52=BM$2,"-",IF(COUNTIF(CORRIDA!$M:$M,$B52&amp;" d. "&amp;BM$2)+COUNTIF(CORRIDA!$M:$M,BM$2&amp;" d. "&amp;$B52)=0,"",COUNTIF(CORRIDA!$M:$M,$B52&amp;" d. "&amp;BM$2)+COUNTIF(CORRIDA!$M:$M,BM$2&amp;" d. "&amp;$B52)))</f>
        <v/>
      </c>
      <c r="BN52" s="97" t="str">
        <f aca="false">IF($B52=BN$2,"-",IF(COUNTIF(CORRIDA!$M:$M,$B52&amp;" d. "&amp;BN$2)+COUNTIF(CORRIDA!$M:$M,BN$2&amp;" d. "&amp;$B52)=0,"",COUNTIF(CORRIDA!$M:$M,$B52&amp;" d. "&amp;BN$2)+COUNTIF(CORRIDA!$M:$M,BN$2&amp;" d. "&amp;$B52)))</f>
        <v/>
      </c>
      <c r="BO52" s="97" t="str">
        <f aca="false">IF($B52=BO$2,"-",IF(COUNTIF(CORRIDA!$M:$M,$B52&amp;" d. "&amp;BO$2)+COUNTIF(CORRIDA!$M:$M,BO$2&amp;" d. "&amp;$B52)=0,"",COUNTIF(CORRIDA!$M:$M,$B52&amp;" d. "&amp;BO$2)+COUNTIF(CORRIDA!$M:$M,BO$2&amp;" d. "&amp;$B52)))</f>
        <v/>
      </c>
      <c r="BP52" s="97" t="str">
        <f aca="false">IF($B52=BP$2,"-",IF(COUNTIF(CORRIDA!$M:$M,$B52&amp;" d. "&amp;BP$2)+COUNTIF(CORRIDA!$M:$M,BP$2&amp;" d. "&amp;$B52)=0,"",COUNTIF(CORRIDA!$M:$M,$B52&amp;" d. "&amp;BP$2)+COUNTIF(CORRIDA!$M:$M,BP$2&amp;" d. "&amp;$B52)))</f>
        <v/>
      </c>
      <c r="BQ52" s="97" t="str">
        <f aca="false">IF($B52=BQ$2,"-",IF(COUNTIF(CORRIDA!$M:$M,$B52&amp;" d. "&amp;BQ$2)+COUNTIF(CORRIDA!$M:$M,BQ$2&amp;" d. "&amp;$B52)=0,"",COUNTIF(CORRIDA!$M:$M,$B52&amp;" d. "&amp;BQ$2)+COUNTIF(CORRIDA!$M:$M,BQ$2&amp;" d. "&amp;$B52)))</f>
        <v/>
      </c>
      <c r="BR52" s="97" t="str">
        <f aca="false">IF($B52=BR$2,"-",IF(COUNTIF(CORRIDA!$M:$M,$B52&amp;" d. "&amp;BR$2)+COUNTIF(CORRIDA!$M:$M,BR$2&amp;" d. "&amp;$B52)=0,"",COUNTIF(CORRIDA!$M:$M,$B52&amp;" d. "&amp;BR$2)+COUNTIF(CORRIDA!$M:$M,BR$2&amp;" d. "&amp;$B52)))</f>
        <v/>
      </c>
      <c r="BS52" s="97" t="str">
        <f aca="false">IF($B52=BS$2,"-",IF(COUNTIF(CORRIDA!$M:$M,$B52&amp;" d. "&amp;BS$2)+COUNTIF(CORRIDA!$M:$M,BS$2&amp;" d. "&amp;$B52)=0,"",COUNTIF(CORRIDA!$M:$M,$B52&amp;" d. "&amp;BS$2)+COUNTIF(CORRIDA!$M:$M,BS$2&amp;" d. "&amp;$B52)))</f>
        <v/>
      </c>
      <c r="BT52" s="97" t="str">
        <f aca="false">IF($B52=BT$2,"-",IF(COUNTIF(CORRIDA!$M:$M,$B52&amp;" d. "&amp;BT$2)+COUNTIF(CORRIDA!$M:$M,BT$2&amp;" d. "&amp;$B52)=0,"",COUNTIF(CORRIDA!$M:$M,$B52&amp;" d. "&amp;BT$2)+COUNTIF(CORRIDA!$M:$M,BT$2&amp;" d. "&amp;$B52)))</f>
        <v/>
      </c>
      <c r="BU52" s="97" t="str">
        <f aca="false">IF($B52=BU$2,"-",IF(COUNTIF(CORRIDA!$M:$M,$B52&amp;" d. "&amp;BU$2)+COUNTIF(CORRIDA!$M:$M,BU$2&amp;" d. "&amp;$B52)=0,"",COUNTIF(CORRIDA!$M:$M,$B52&amp;" d. "&amp;BU$2)+COUNTIF(CORRIDA!$M:$M,BU$2&amp;" d. "&amp;$B52)))</f>
        <v/>
      </c>
      <c r="BV52" s="97" t="str">
        <f aca="false">IF($B52=BV$2,"-",IF(COUNTIF(CORRIDA!$M:$M,$B52&amp;" d. "&amp;BV$2)+COUNTIF(CORRIDA!$M:$M,BV$2&amp;" d. "&amp;$B52)=0,"",COUNTIF(CORRIDA!$M:$M,$B52&amp;" d. "&amp;BV$2)+COUNTIF(CORRIDA!$M:$M,BV$2&amp;" d. "&amp;$B52)))</f>
        <v/>
      </c>
      <c r="BW52" s="97" t="str">
        <f aca="false">IF($B52=BW$2,"-",IF(COUNTIF(CORRIDA!$M:$M,$B52&amp;" d. "&amp;BW$2)+COUNTIF(CORRIDA!$M:$M,BW$2&amp;" d. "&amp;$B52)=0,"",COUNTIF(CORRIDA!$M:$M,$B52&amp;" d. "&amp;BW$2)+COUNTIF(CORRIDA!$M:$M,BW$2&amp;" d. "&amp;$B52)))</f>
        <v/>
      </c>
      <c r="BX52" s="97" t="str">
        <f aca="false">IF($B52=BX$2,"-",IF(COUNTIF(CORRIDA!$M:$M,$B52&amp;" d. "&amp;BX$2)+COUNTIF(CORRIDA!$M:$M,BX$2&amp;" d. "&amp;$B52)=0,"",COUNTIF(CORRIDA!$M:$M,$B52&amp;" d. "&amp;BX$2)+COUNTIF(CORRIDA!$M:$M,BX$2&amp;" d. "&amp;$B52)))</f>
        <v/>
      </c>
      <c r="BY52" s="97" t="str">
        <f aca="false">IF($B52=BY$2,"-",IF(COUNTIF(CORRIDA!$M:$M,$B52&amp;" d. "&amp;BY$2)+COUNTIF(CORRIDA!$M:$M,BY$2&amp;" d. "&amp;$B52)=0,"",COUNTIF(CORRIDA!$M:$M,$B52&amp;" d. "&amp;BY$2)+COUNTIF(CORRIDA!$M:$M,BY$2&amp;" d. "&amp;$B52)))</f>
        <v/>
      </c>
      <c r="BZ52" s="97" t="str">
        <f aca="false">IF($B52=BZ$2,"-",IF(COUNTIF(CORRIDA!$M:$M,$B52&amp;" d. "&amp;BZ$2)+COUNTIF(CORRIDA!$M:$M,BZ$2&amp;" d. "&amp;$B52)=0,"",COUNTIF(CORRIDA!$M:$M,$B52&amp;" d. "&amp;BZ$2)+COUNTIF(CORRIDA!$M:$M,BZ$2&amp;" d. "&amp;$B52)))</f>
        <v/>
      </c>
      <c r="CA52" s="97" t="str">
        <f aca="false">IF($B52=CA$2,"-",IF(COUNTIF(CORRIDA!$M:$M,$B52&amp;" d. "&amp;CA$2)+COUNTIF(CORRIDA!$M:$M,CA$2&amp;" d. "&amp;$B52)=0,"",COUNTIF(CORRIDA!$M:$M,$B52&amp;" d. "&amp;CA$2)+COUNTIF(CORRIDA!$M:$M,CA$2&amp;" d. "&amp;$B52)))</f>
        <v/>
      </c>
      <c r="CB52" s="97" t="str">
        <f aca="false">IF($B52=CB$2,"-",IF(COUNTIF(CORRIDA!$M:$M,$B52&amp;" d. "&amp;CB$2)+COUNTIF(CORRIDA!$M:$M,CB$2&amp;" d. "&amp;$B52)=0,"",COUNTIF(CORRIDA!$M:$M,$B52&amp;" d. "&amp;CB$2)+COUNTIF(CORRIDA!$M:$M,CB$2&amp;" d. "&amp;$B52)))</f>
        <v/>
      </c>
      <c r="CC52" s="97" t="str">
        <f aca="false">IF($B52=CC$2,"-",IF(COUNTIF(CORRIDA!$M:$M,$B52&amp;" d. "&amp;CC$2)+COUNTIF(CORRIDA!$M:$M,CC$2&amp;" d. "&amp;$B52)=0,"",COUNTIF(CORRIDA!$M:$M,$B52&amp;" d. "&amp;CC$2)+COUNTIF(CORRIDA!$M:$M,CC$2&amp;" d. "&amp;$B52)))</f>
        <v/>
      </c>
      <c r="CD52" s="97" t="str">
        <f aca="false">IF($B52=CD$2,"-",IF(COUNTIF(CORRIDA!$M:$M,$B52&amp;" d. "&amp;CD$2)+COUNTIF(CORRIDA!$M:$M,CD$2&amp;" d. "&amp;$B52)=0,"",COUNTIF(CORRIDA!$M:$M,$B52&amp;" d. "&amp;CD$2)+COUNTIF(CORRIDA!$M:$M,CD$2&amp;" d. "&amp;$B52)))</f>
        <v/>
      </c>
      <c r="CE52" s="97" t="str">
        <f aca="false">IF($B52=CE$2,"-",IF(COUNTIF(CORRIDA!$M:$M,$B52&amp;" d. "&amp;CE$2)+COUNTIF(CORRIDA!$M:$M,CE$2&amp;" d. "&amp;$B52)=0,"",COUNTIF(CORRIDA!$M:$M,$B52&amp;" d. "&amp;CE$2)+COUNTIF(CORRIDA!$M:$M,CE$2&amp;" d. "&amp;$B52)))</f>
        <v/>
      </c>
      <c r="CF52" s="97" t="str">
        <f aca="false">IF($B52=CF$2,"-",IF(COUNTIF(CORRIDA!$M:$M,$B52&amp;" d. "&amp;CF$2)+COUNTIF(CORRIDA!$M:$M,CF$2&amp;" d. "&amp;$B52)=0,"",COUNTIF(CORRIDA!$M:$M,$B52&amp;" d. "&amp;CF$2)+COUNTIF(CORRIDA!$M:$M,CF$2&amp;" d. "&amp;$B52)))</f>
        <v/>
      </c>
      <c r="CG52" s="97" t="str">
        <f aca="false">IF($B52=CG$2,"-",IF(COUNTIF(CORRIDA!$M:$M,$B52&amp;" d. "&amp;CG$2)+COUNTIF(CORRIDA!$M:$M,CG$2&amp;" d. "&amp;$B52)=0,"",COUNTIF(CORRIDA!$M:$M,$B52&amp;" d. "&amp;CG$2)+COUNTIF(CORRIDA!$M:$M,CG$2&amp;" d. "&amp;$B52)))</f>
        <v/>
      </c>
      <c r="CH52" s="97" t="str">
        <f aca="false">IF($B52=CH$2,"-",IF(COUNTIF(CORRIDA!$M:$M,$B52&amp;" d. "&amp;CH$2)+COUNTIF(CORRIDA!$M:$M,CH$2&amp;" d. "&amp;$B52)=0,"",COUNTIF(CORRIDA!$M:$M,$B52&amp;" d. "&amp;CH$2)+COUNTIF(CORRIDA!$M:$M,CH$2&amp;" d. "&amp;$B52)))</f>
        <v/>
      </c>
      <c r="CI52" s="97" t="str">
        <f aca="false">IF($B52=CI$2,"-",IF(COUNTIF(CORRIDA!$M:$M,$B52&amp;" d. "&amp;CI$2)+COUNTIF(CORRIDA!$M:$M,CI$2&amp;" d. "&amp;$B52)=0,"",COUNTIF(CORRIDA!$M:$M,$B52&amp;" d. "&amp;CI$2)+COUNTIF(CORRIDA!$M:$M,CI$2&amp;" d. "&amp;$B52)))</f>
        <v/>
      </c>
      <c r="CJ52" s="97" t="str">
        <f aca="false">IF($B52=CJ$2,"-",IF(COUNTIF(CORRIDA!$M:$M,$B52&amp;" d. "&amp;CJ$2)+COUNTIF(CORRIDA!$M:$M,CJ$2&amp;" d. "&amp;$B52)=0,"",COUNTIF(CORRIDA!$M:$M,$B52&amp;" d. "&amp;CJ$2)+COUNTIF(CORRIDA!$M:$M,CJ$2&amp;" d. "&amp;$B52)))</f>
        <v/>
      </c>
      <c r="CK52" s="97" t="str">
        <f aca="false">IF($B52=CK$2,"-",IF(COUNTIF(CORRIDA!$M:$M,$B52&amp;" d. "&amp;CK$2)+COUNTIF(CORRIDA!$M:$M,CK$2&amp;" d. "&amp;$B52)=0,"",COUNTIF(CORRIDA!$M:$M,$B52&amp;" d. "&amp;CK$2)+COUNTIF(CORRIDA!$M:$M,CK$2&amp;" d. "&amp;$B52)))</f>
        <v/>
      </c>
      <c r="CL52" s="97" t="str">
        <f aca="false">IF($B52=CL$2,"-",IF(COUNTIF(CORRIDA!$M:$M,$B52&amp;" d. "&amp;CL$2)+COUNTIF(CORRIDA!$M:$M,CL$2&amp;" d. "&amp;$B52)=0,"",COUNTIF(CORRIDA!$M:$M,$B52&amp;" d. "&amp;CL$2)+COUNTIF(CORRIDA!$M:$M,CL$2&amp;" d. "&amp;$B52)))</f>
        <v/>
      </c>
      <c r="CM52" s="97" t="str">
        <f aca="false">IF($B52=CM$2,"-",IF(COUNTIF(CORRIDA!$M:$M,$B52&amp;" d. "&amp;CM$2)+COUNTIF(CORRIDA!$M:$M,CM$2&amp;" d. "&amp;$B52)=0,"",COUNTIF(CORRIDA!$M:$M,$B52&amp;" d. "&amp;CM$2)+COUNTIF(CORRIDA!$M:$M,CM$2&amp;" d. "&amp;$B52)))</f>
        <v/>
      </c>
      <c r="CN52" s="97" t="str">
        <f aca="false">IF($B52=CN$2,"-",IF(COUNTIF(CORRIDA!$M:$M,$B52&amp;" d. "&amp;CN$2)+COUNTIF(CORRIDA!$M:$M,CN$2&amp;" d. "&amp;$B52)=0,"",COUNTIF(CORRIDA!$M:$M,$B52&amp;" d. "&amp;CN$2)+COUNTIF(CORRIDA!$M:$M,CN$2&amp;" d. "&amp;$B52)))</f>
        <v/>
      </c>
      <c r="CO52" s="97" t="str">
        <f aca="false">IF($B52=CO$2,"-",IF(COUNTIF(CORRIDA!$M:$M,$B52&amp;" d. "&amp;CO$2)+COUNTIF(CORRIDA!$M:$M,CO$2&amp;" d. "&amp;$B52)=0,"",COUNTIF(CORRIDA!$M:$M,$B52&amp;" d. "&amp;CO$2)+COUNTIF(CORRIDA!$M:$M,CO$2&amp;" d. "&amp;$B52)))</f>
        <v/>
      </c>
      <c r="CP52" s="97" t="str">
        <f aca="false">IF($B52=CP$2,"-",IF(COUNTIF(CORRIDA!$M:$M,$B52&amp;" d. "&amp;CP$2)+COUNTIF(CORRIDA!$M:$M,CP$2&amp;" d. "&amp;$B52)=0,"",COUNTIF(CORRIDA!$M:$M,$B52&amp;" d. "&amp;CP$2)+COUNTIF(CORRIDA!$M:$M,CP$2&amp;" d. "&amp;$B52)))</f>
        <v/>
      </c>
      <c r="CQ52" s="97" t="str">
        <f aca="false">IF($B52=CQ$2,"-",IF(COUNTIF(CORRIDA!$M:$M,$B52&amp;" d. "&amp;CQ$2)+COUNTIF(CORRIDA!$M:$M,CQ$2&amp;" d. "&amp;$B52)=0,"",COUNTIF(CORRIDA!$M:$M,$B52&amp;" d. "&amp;CQ$2)+COUNTIF(CORRIDA!$M:$M,CQ$2&amp;" d. "&amp;$B52)))</f>
        <v/>
      </c>
      <c r="CR52" s="97" t="str">
        <f aca="false">IF($B52=CR$2,"-",IF(COUNTIF(CORRIDA!$M:$M,$B52&amp;" d. "&amp;CR$2)+COUNTIF(CORRIDA!$M:$M,CR$2&amp;" d. "&amp;$B52)=0,"",COUNTIF(CORRIDA!$M:$M,$B52&amp;" d. "&amp;CR$2)+COUNTIF(CORRIDA!$M:$M,CR$2&amp;" d. "&amp;$B52)))</f>
        <v/>
      </c>
      <c r="CS52" s="97" t="str">
        <f aca="false">IF($B52=CS$2,"-",IF(COUNTIF(CORRIDA!$M:$M,$B52&amp;" d. "&amp;CS$2)+COUNTIF(CORRIDA!$M:$M,CS$2&amp;" d. "&amp;$B52)=0,"",COUNTIF(CORRIDA!$M:$M,$B52&amp;" d. "&amp;CS$2)+COUNTIF(CORRIDA!$M:$M,CS$2&amp;" d. "&amp;$B52)))</f>
        <v/>
      </c>
      <c r="CT52" s="97" t="str">
        <f aca="false">IF($B52=CT$2,"-",IF(COUNTIF(CORRIDA!$M:$M,$B52&amp;" d. "&amp;CT$2)+COUNTIF(CORRIDA!$M:$M,CT$2&amp;" d. "&amp;$B52)=0,"",COUNTIF(CORRIDA!$M:$M,$B52&amp;" d. "&amp;CT$2)+COUNTIF(CORRIDA!$M:$M,CT$2&amp;" d. "&amp;$B52)))</f>
        <v/>
      </c>
      <c r="CU52" s="97" t="str">
        <f aca="false">IF($B52=CU$2,"-",IF(COUNTIF(CORRIDA!$M:$M,$B52&amp;" d. "&amp;CU$2)+COUNTIF(CORRIDA!$M:$M,CU$2&amp;" d. "&amp;$B52)=0,"",COUNTIF(CORRIDA!$M:$M,$B52&amp;" d. "&amp;CU$2)+COUNTIF(CORRIDA!$M:$M,CU$2&amp;" d. "&amp;$B52)))</f>
        <v/>
      </c>
      <c r="CV52" s="97" t="str">
        <f aca="false">IF($B52=CV$2,"-",IF(COUNTIF(CORRIDA!$M:$M,$B52&amp;" d. "&amp;CV$2)+COUNTIF(CORRIDA!$M:$M,CV$2&amp;" d. "&amp;$B52)=0,"",COUNTIF(CORRIDA!$M:$M,$B52&amp;" d. "&amp;CV$2)+COUNTIF(CORRIDA!$M:$M,CV$2&amp;" d. "&amp;$B52)))</f>
        <v/>
      </c>
      <c r="CW52" s="97" t="str">
        <f aca="false">IF($B52=CW$2,"-",IF(COUNTIF(CORRIDA!$M:$M,$B52&amp;" d. "&amp;CW$2)+COUNTIF(CORRIDA!$M:$M,CW$2&amp;" d. "&amp;$B52)=0,"",COUNTIF(CORRIDA!$M:$M,$B52&amp;" d. "&amp;CW$2)+COUNTIF(CORRIDA!$M:$M,CW$2&amp;" d. "&amp;$B52)))</f>
        <v/>
      </c>
      <c r="CX52" s="97" t="str">
        <f aca="false">IF($B52=CX$2,"-",IF(COUNTIF(CORRIDA!$M:$M,$B52&amp;" d. "&amp;CX$2)+COUNTIF(CORRIDA!$M:$M,CX$2&amp;" d. "&amp;$B52)=0,"",COUNTIF(CORRIDA!$M:$M,$B52&amp;" d. "&amp;CX$2)+COUNTIF(CORRIDA!$M:$M,CX$2&amp;" d. "&amp;$B52)))</f>
        <v/>
      </c>
      <c r="CY52" s="97" t="str">
        <f aca="false">IF($B52=CY$2,"-",IF(COUNTIF(CORRIDA!$M:$M,$B52&amp;" d. "&amp;CY$2)+COUNTIF(CORRIDA!$M:$M,CY$2&amp;" d. "&amp;$B52)=0,"",COUNTIF(CORRIDA!$M:$M,$B52&amp;" d. "&amp;CY$2)+COUNTIF(CORRIDA!$M:$M,CY$2&amp;" d. "&amp;$B52)))</f>
        <v/>
      </c>
      <c r="CZ52" s="97" t="str">
        <f aca="false">IF($B52=CZ$2,"-",IF(COUNTIF(CORRIDA!$M:$M,$B52&amp;" d. "&amp;CZ$2)+COUNTIF(CORRIDA!$M:$M,CZ$2&amp;" d. "&amp;$B52)=0,"",COUNTIF(CORRIDA!$M:$M,$B52&amp;" d. "&amp;CZ$2)+COUNTIF(CORRIDA!$M:$M,CZ$2&amp;" d. "&amp;$B52)))</f>
        <v/>
      </c>
      <c r="DA52" s="97" t="str">
        <f aca="false">IF($B52=DA$2,"-",IF(COUNTIF(CORRIDA!$M:$M,$B52&amp;" d. "&amp;DA$2)+COUNTIF(CORRIDA!$M:$M,DA$2&amp;" d. "&amp;$B52)=0,"",COUNTIF(CORRIDA!$M:$M,$B52&amp;" d. "&amp;DA$2)+COUNTIF(CORRIDA!$M:$M,DA$2&amp;" d. "&amp;$B52)))</f>
        <v/>
      </c>
      <c r="DB52" s="97" t="str">
        <f aca="false">IF($B52=DB$2,"-",IF(COUNTIF(CORRIDA!$M:$M,$B52&amp;" d. "&amp;DB$2)+COUNTIF(CORRIDA!$M:$M,DB$2&amp;" d. "&amp;$B52)=0,"",COUNTIF(CORRIDA!$M:$M,$B52&amp;" d. "&amp;DB$2)+COUNTIF(CORRIDA!$M:$M,DB$2&amp;" d. "&amp;$B52)))</f>
        <v/>
      </c>
      <c r="DC52" s="97" t="str">
        <f aca="false">IF($B52=DC$2,"-",IF(COUNTIF(CORRIDA!$M:$M,$B52&amp;" d. "&amp;DC$2)+COUNTIF(CORRIDA!$M:$M,DC$2&amp;" d. "&amp;$B52)=0,"",COUNTIF(CORRIDA!$M:$M,$B52&amp;" d. "&amp;DC$2)+COUNTIF(CORRIDA!$M:$M,DC$2&amp;" d. "&amp;$B52)))</f>
        <v>-</v>
      </c>
      <c r="DD52" s="89" t="n">
        <f aca="false">SUM(BF52:DC52)</f>
        <v>0</v>
      </c>
      <c r="DE52" s="91" t="n">
        <f aca="false">COUNTIF(BF52:DC52,"&gt;0")</f>
        <v>0</v>
      </c>
      <c r="DF52" s="92" t="n">
        <f aca="false">IF(COUNTIF(BF52:DC52,"&gt;0")&lt;10,0,QUOTIENT(COUNTIF(BF52:DC52,"&gt;0"),5)*50)</f>
        <v>0</v>
      </c>
      <c r="DG52" s="93"/>
      <c r="DH52" s="87" t="n">
        <f aca="false">BE52</f>
        <v>0</v>
      </c>
      <c r="DI52" s="97" t="n">
        <f aca="false">IF($B52=DI$2,0,IF(COUNTIF(CORRIDA!$M:$M,$B52&amp;" d. "&amp;DI$2)+COUNTIF(CORRIDA!$M:$M,DI$2&amp;" d. "&amp;$B52)=0,0,COUNTIF(CORRIDA!$M:$M,$B52&amp;" d. "&amp;DI$2)+COUNTIF(CORRIDA!$M:$M,DI$2&amp;" d. "&amp;$B52)))</f>
        <v>0</v>
      </c>
      <c r="DJ52" s="97" t="n">
        <f aca="false">IF($B52=DJ$2,0,IF(COUNTIF(CORRIDA!$M:$M,$B52&amp;" d. "&amp;DJ$2)+COUNTIF(CORRIDA!$M:$M,DJ$2&amp;" d. "&amp;$B52)=0,0,COUNTIF(CORRIDA!$M:$M,$B52&amp;" d. "&amp;DJ$2)+COUNTIF(CORRIDA!$M:$M,DJ$2&amp;" d. "&amp;$B52)))</f>
        <v>0</v>
      </c>
      <c r="DK52" s="97" t="n">
        <f aca="false">IF($B52=DK$2,0,IF(COUNTIF(CORRIDA!$M:$M,$B52&amp;" d. "&amp;DK$2)+COUNTIF(CORRIDA!$M:$M,DK$2&amp;" d. "&amp;$B52)=0,0,COUNTIF(CORRIDA!$M:$M,$B52&amp;" d. "&amp;DK$2)+COUNTIF(CORRIDA!$M:$M,DK$2&amp;" d. "&amp;$B52)))</f>
        <v>0</v>
      </c>
      <c r="DL52" s="97" t="n">
        <f aca="false">IF($B52=DL$2,0,IF(COUNTIF(CORRIDA!$M:$M,$B52&amp;" d. "&amp;DL$2)+COUNTIF(CORRIDA!$M:$M,DL$2&amp;" d. "&amp;$B52)=0,0,COUNTIF(CORRIDA!$M:$M,$B52&amp;" d. "&amp;DL$2)+COUNTIF(CORRIDA!$M:$M,DL$2&amp;" d. "&amp;$B52)))</f>
        <v>0</v>
      </c>
      <c r="DM52" s="97" t="n">
        <f aca="false">IF($B52=DM$2,0,IF(COUNTIF(CORRIDA!$M:$M,$B52&amp;" d. "&amp;DM$2)+COUNTIF(CORRIDA!$M:$M,DM$2&amp;" d. "&amp;$B52)=0,0,COUNTIF(CORRIDA!$M:$M,$B52&amp;" d. "&amp;DM$2)+COUNTIF(CORRIDA!$M:$M,DM$2&amp;" d. "&amp;$B52)))</f>
        <v>0</v>
      </c>
      <c r="DN52" s="97" t="n">
        <f aca="false">IF($B52=DN$2,0,IF(COUNTIF(CORRIDA!$M:$M,$B52&amp;" d. "&amp;DN$2)+COUNTIF(CORRIDA!$M:$M,DN$2&amp;" d. "&amp;$B52)=0,0,COUNTIF(CORRIDA!$M:$M,$B52&amp;" d. "&amp;DN$2)+COUNTIF(CORRIDA!$M:$M,DN$2&amp;" d. "&amp;$B52)))</f>
        <v>0</v>
      </c>
      <c r="DO52" s="97" t="n">
        <f aca="false">IF($B52=DO$2,0,IF(COUNTIF(CORRIDA!$M:$M,$B52&amp;" d. "&amp;DO$2)+COUNTIF(CORRIDA!$M:$M,DO$2&amp;" d. "&amp;$B52)=0,0,COUNTIF(CORRIDA!$M:$M,$B52&amp;" d. "&amp;DO$2)+COUNTIF(CORRIDA!$M:$M,DO$2&amp;" d. "&amp;$B52)))</f>
        <v>0</v>
      </c>
      <c r="DP52" s="97" t="n">
        <f aca="false">IF($B52=DP$2,0,IF(COUNTIF(CORRIDA!$M:$M,$B52&amp;" d. "&amp;DP$2)+COUNTIF(CORRIDA!$M:$M,DP$2&amp;" d. "&amp;$B52)=0,0,COUNTIF(CORRIDA!$M:$M,$B52&amp;" d. "&amp;DP$2)+COUNTIF(CORRIDA!$M:$M,DP$2&amp;" d. "&amp;$B52)))</f>
        <v>0</v>
      </c>
      <c r="DQ52" s="97" t="n">
        <f aca="false">IF($B52=DQ$2,0,IF(COUNTIF(CORRIDA!$M:$M,$B52&amp;" d. "&amp;DQ$2)+COUNTIF(CORRIDA!$M:$M,DQ$2&amp;" d. "&amp;$B52)=0,0,COUNTIF(CORRIDA!$M:$M,$B52&amp;" d. "&amp;DQ$2)+COUNTIF(CORRIDA!$M:$M,DQ$2&amp;" d. "&amp;$B52)))</f>
        <v>0</v>
      </c>
      <c r="DR52" s="97" t="n">
        <f aca="false">IF($B52=DR$2,0,IF(COUNTIF(CORRIDA!$M:$M,$B52&amp;" d. "&amp;DR$2)+COUNTIF(CORRIDA!$M:$M,DR$2&amp;" d. "&amp;$B52)=0,0,COUNTIF(CORRIDA!$M:$M,$B52&amp;" d. "&amp;DR$2)+COUNTIF(CORRIDA!$M:$M,DR$2&amp;" d. "&amp;$B52)))</f>
        <v>0</v>
      </c>
      <c r="DS52" s="97" t="n">
        <f aca="false">IF($B52=DS$2,0,IF(COUNTIF(CORRIDA!$M:$M,$B52&amp;" d. "&amp;DS$2)+COUNTIF(CORRIDA!$M:$M,DS$2&amp;" d. "&amp;$B52)=0,0,COUNTIF(CORRIDA!$M:$M,$B52&amp;" d. "&amp;DS$2)+COUNTIF(CORRIDA!$M:$M,DS$2&amp;" d. "&amp;$B52)))</f>
        <v>0</v>
      </c>
      <c r="DT52" s="97" t="n">
        <f aca="false">IF($B52=DT$2,0,IF(COUNTIF(CORRIDA!$M:$M,$B52&amp;" d. "&amp;DT$2)+COUNTIF(CORRIDA!$M:$M,DT$2&amp;" d. "&amp;$B52)=0,0,COUNTIF(CORRIDA!$M:$M,$B52&amp;" d. "&amp;DT$2)+COUNTIF(CORRIDA!$M:$M,DT$2&amp;" d. "&amp;$B52)))</f>
        <v>0</v>
      </c>
      <c r="DU52" s="97" t="n">
        <f aca="false">IF($B52=DU$2,0,IF(COUNTIF(CORRIDA!$M:$M,$B52&amp;" d. "&amp;DU$2)+COUNTIF(CORRIDA!$M:$M,DU$2&amp;" d. "&amp;$B52)=0,0,COUNTIF(CORRIDA!$M:$M,$B52&amp;" d. "&amp;DU$2)+COUNTIF(CORRIDA!$M:$M,DU$2&amp;" d. "&amp;$B52)))</f>
        <v>0</v>
      </c>
      <c r="DV52" s="97" t="n">
        <f aca="false">IF($B52=DV$2,0,IF(COUNTIF(CORRIDA!$M:$M,$B52&amp;" d. "&amp;DV$2)+COUNTIF(CORRIDA!$M:$M,DV$2&amp;" d. "&amp;$B52)=0,0,COUNTIF(CORRIDA!$M:$M,$B52&amp;" d. "&amp;DV$2)+COUNTIF(CORRIDA!$M:$M,DV$2&amp;" d. "&amp;$B52)))</f>
        <v>0</v>
      </c>
      <c r="DW52" s="97" t="n">
        <f aca="false">IF($B52=DW$2,0,IF(COUNTIF(CORRIDA!$M:$M,$B52&amp;" d. "&amp;DW$2)+COUNTIF(CORRIDA!$M:$M,DW$2&amp;" d. "&amp;$B52)=0,0,COUNTIF(CORRIDA!$M:$M,$B52&amp;" d. "&amp;DW$2)+COUNTIF(CORRIDA!$M:$M,DW$2&amp;" d. "&amp;$B52)))</f>
        <v>0</v>
      </c>
      <c r="DX52" s="97" t="n">
        <f aca="false">IF($B52=DX$2,0,IF(COUNTIF(CORRIDA!$M:$M,$B52&amp;" d. "&amp;DX$2)+COUNTIF(CORRIDA!$M:$M,DX$2&amp;" d. "&amp;$B52)=0,0,COUNTIF(CORRIDA!$M:$M,$B52&amp;" d. "&amp;DX$2)+COUNTIF(CORRIDA!$M:$M,DX$2&amp;" d. "&amp;$B52)))</f>
        <v>0</v>
      </c>
      <c r="DY52" s="97" t="n">
        <f aca="false">IF($B52=DY$2,0,IF(COUNTIF(CORRIDA!$M:$M,$B52&amp;" d. "&amp;DY$2)+COUNTIF(CORRIDA!$M:$M,DY$2&amp;" d. "&amp;$B52)=0,0,COUNTIF(CORRIDA!$M:$M,$B52&amp;" d. "&amp;DY$2)+COUNTIF(CORRIDA!$M:$M,DY$2&amp;" d. "&amp;$B52)))</f>
        <v>0</v>
      </c>
      <c r="DZ52" s="97" t="n">
        <f aca="false">IF($B52=DZ$2,0,IF(COUNTIF(CORRIDA!$M:$M,$B52&amp;" d. "&amp;DZ$2)+COUNTIF(CORRIDA!$M:$M,DZ$2&amp;" d. "&amp;$B52)=0,0,COUNTIF(CORRIDA!$M:$M,$B52&amp;" d. "&amp;DZ$2)+COUNTIF(CORRIDA!$M:$M,DZ$2&amp;" d. "&amp;$B52)))</f>
        <v>0</v>
      </c>
      <c r="EA52" s="97" t="n">
        <f aca="false">IF($B52=EA$2,0,IF(COUNTIF(CORRIDA!$M:$M,$B52&amp;" d. "&amp;EA$2)+COUNTIF(CORRIDA!$M:$M,EA$2&amp;" d. "&amp;$B52)=0,0,COUNTIF(CORRIDA!$M:$M,$B52&amp;" d. "&amp;EA$2)+COUNTIF(CORRIDA!$M:$M,EA$2&amp;" d. "&amp;$B52)))</f>
        <v>0</v>
      </c>
      <c r="EB52" s="97" t="n">
        <f aca="false">IF($B52=EB$2,0,IF(COUNTIF(CORRIDA!$M:$M,$B52&amp;" d. "&amp;EB$2)+COUNTIF(CORRIDA!$M:$M,EB$2&amp;" d. "&amp;$B52)=0,0,COUNTIF(CORRIDA!$M:$M,$B52&amp;" d. "&amp;EB$2)+COUNTIF(CORRIDA!$M:$M,EB$2&amp;" d. "&amp;$B52)))</f>
        <v>0</v>
      </c>
      <c r="EC52" s="97" t="n">
        <f aca="false">IF($B52=EC$2,0,IF(COUNTIF(CORRIDA!$M:$M,$B52&amp;" d. "&amp;EC$2)+COUNTIF(CORRIDA!$M:$M,EC$2&amp;" d. "&amp;$B52)=0,0,COUNTIF(CORRIDA!$M:$M,$B52&amp;" d. "&amp;EC$2)+COUNTIF(CORRIDA!$M:$M,EC$2&amp;" d. "&amp;$B52)))</f>
        <v>0</v>
      </c>
      <c r="ED52" s="97" t="n">
        <f aca="false">IF($B52=ED$2,0,IF(COUNTIF(CORRIDA!$M:$M,$B52&amp;" d. "&amp;ED$2)+COUNTIF(CORRIDA!$M:$M,ED$2&amp;" d. "&amp;$B52)=0,0,COUNTIF(CORRIDA!$M:$M,$B52&amp;" d. "&amp;ED$2)+COUNTIF(CORRIDA!$M:$M,ED$2&amp;" d. "&amp;$B52)))</f>
        <v>0</v>
      </c>
      <c r="EE52" s="97" t="n">
        <f aca="false">IF($B52=EE$2,0,IF(COUNTIF(CORRIDA!$M:$M,$B52&amp;" d. "&amp;EE$2)+COUNTIF(CORRIDA!$M:$M,EE$2&amp;" d. "&amp;$B52)=0,0,COUNTIF(CORRIDA!$M:$M,$B52&amp;" d. "&amp;EE$2)+COUNTIF(CORRIDA!$M:$M,EE$2&amp;" d. "&amp;$B52)))</f>
        <v>0</v>
      </c>
      <c r="EF52" s="97" t="n">
        <f aca="false">IF($B52=EF$2,0,IF(COUNTIF(CORRIDA!$M:$M,$B52&amp;" d. "&amp;EF$2)+COUNTIF(CORRIDA!$M:$M,EF$2&amp;" d. "&amp;$B52)=0,0,COUNTIF(CORRIDA!$M:$M,$B52&amp;" d. "&amp;EF$2)+COUNTIF(CORRIDA!$M:$M,EF$2&amp;" d. "&amp;$B52)))</f>
        <v>0</v>
      </c>
      <c r="EG52" s="97" t="n">
        <f aca="false">IF($B52=EG$2,0,IF(COUNTIF(CORRIDA!$M:$M,$B52&amp;" d. "&amp;EG$2)+COUNTIF(CORRIDA!$M:$M,EG$2&amp;" d. "&amp;$B52)=0,0,COUNTIF(CORRIDA!$M:$M,$B52&amp;" d. "&amp;EG$2)+COUNTIF(CORRIDA!$M:$M,EG$2&amp;" d. "&amp;$B52)))</f>
        <v>0</v>
      </c>
      <c r="EH52" s="97" t="n">
        <f aca="false">IF($B52=EH$2,0,IF(COUNTIF(CORRIDA!$M:$M,$B52&amp;" d. "&amp;EH$2)+COUNTIF(CORRIDA!$M:$M,EH$2&amp;" d. "&amp;$B52)=0,0,COUNTIF(CORRIDA!$M:$M,$B52&amp;" d. "&amp;EH$2)+COUNTIF(CORRIDA!$M:$M,EH$2&amp;" d. "&amp;$B52)))</f>
        <v>0</v>
      </c>
      <c r="EI52" s="97" t="n">
        <f aca="false">IF($B52=EI$2,0,IF(COUNTIF(CORRIDA!$M:$M,$B52&amp;" d. "&amp;EI$2)+COUNTIF(CORRIDA!$M:$M,EI$2&amp;" d. "&amp;$B52)=0,0,COUNTIF(CORRIDA!$M:$M,$B52&amp;" d. "&amp;EI$2)+COUNTIF(CORRIDA!$M:$M,EI$2&amp;" d. "&amp;$B52)))</f>
        <v>0</v>
      </c>
      <c r="EJ52" s="97" t="n">
        <f aca="false">IF($B52=EJ$2,0,IF(COUNTIF(CORRIDA!$M:$M,$B52&amp;" d. "&amp;EJ$2)+COUNTIF(CORRIDA!$M:$M,EJ$2&amp;" d. "&amp;$B52)=0,0,COUNTIF(CORRIDA!$M:$M,$B52&amp;" d. "&amp;EJ$2)+COUNTIF(CORRIDA!$M:$M,EJ$2&amp;" d. "&amp;$B52)))</f>
        <v>0</v>
      </c>
      <c r="EK52" s="97" t="n">
        <f aca="false">IF($B52=EK$2,0,IF(COUNTIF(CORRIDA!$M:$M,$B52&amp;" d. "&amp;EK$2)+COUNTIF(CORRIDA!$M:$M,EK$2&amp;" d. "&amp;$B52)=0,0,COUNTIF(CORRIDA!$M:$M,$B52&amp;" d. "&amp;EK$2)+COUNTIF(CORRIDA!$M:$M,EK$2&amp;" d. "&amp;$B52)))</f>
        <v>0</v>
      </c>
      <c r="EL52" s="97" t="n">
        <f aca="false">IF($B52=EL$2,0,IF(COUNTIF(CORRIDA!$M:$M,$B52&amp;" d. "&amp;EL$2)+COUNTIF(CORRIDA!$M:$M,EL$2&amp;" d. "&amp;$B52)=0,0,COUNTIF(CORRIDA!$M:$M,$B52&amp;" d. "&amp;EL$2)+COUNTIF(CORRIDA!$M:$M,EL$2&amp;" d. "&amp;$B52)))</f>
        <v>0</v>
      </c>
      <c r="EM52" s="97" t="n">
        <f aca="false">IF($B52=EM$2,0,IF(COUNTIF(CORRIDA!$M:$M,$B52&amp;" d. "&amp;EM$2)+COUNTIF(CORRIDA!$M:$M,EM$2&amp;" d. "&amp;$B52)=0,0,COUNTIF(CORRIDA!$M:$M,$B52&amp;" d. "&amp;EM$2)+COUNTIF(CORRIDA!$M:$M,EM$2&amp;" d. "&amp;$B52)))</f>
        <v>0</v>
      </c>
      <c r="EN52" s="97" t="n">
        <f aca="false">IF($B52=EN$2,0,IF(COUNTIF(CORRIDA!$M:$M,$B52&amp;" d. "&amp;EN$2)+COUNTIF(CORRIDA!$M:$M,EN$2&amp;" d. "&amp;$B52)=0,0,COUNTIF(CORRIDA!$M:$M,$B52&amp;" d. "&amp;EN$2)+COUNTIF(CORRIDA!$M:$M,EN$2&amp;" d. "&amp;$B52)))</f>
        <v>0</v>
      </c>
      <c r="EO52" s="97" t="n">
        <f aca="false">IF($B52=EO$2,0,IF(COUNTIF(CORRIDA!$M:$M,$B52&amp;" d. "&amp;EO$2)+COUNTIF(CORRIDA!$M:$M,EO$2&amp;" d. "&amp;$B52)=0,0,COUNTIF(CORRIDA!$M:$M,$B52&amp;" d. "&amp;EO$2)+COUNTIF(CORRIDA!$M:$M,EO$2&amp;" d. "&amp;$B52)))</f>
        <v>0</v>
      </c>
      <c r="EP52" s="97" t="n">
        <f aca="false">IF($B52=EP$2,0,IF(COUNTIF(CORRIDA!$M:$M,$B52&amp;" d. "&amp;EP$2)+COUNTIF(CORRIDA!$M:$M,EP$2&amp;" d. "&amp;$B52)=0,0,COUNTIF(CORRIDA!$M:$M,$B52&amp;" d. "&amp;EP$2)+COUNTIF(CORRIDA!$M:$M,EP$2&amp;" d. "&amp;$B52)))</f>
        <v>0</v>
      </c>
      <c r="EQ52" s="97" t="n">
        <f aca="false">IF($B52=EQ$2,0,IF(COUNTIF(CORRIDA!$M:$M,$B52&amp;" d. "&amp;EQ$2)+COUNTIF(CORRIDA!$M:$M,EQ$2&amp;" d. "&amp;$B52)=0,0,COUNTIF(CORRIDA!$M:$M,$B52&amp;" d. "&amp;EQ$2)+COUNTIF(CORRIDA!$M:$M,EQ$2&amp;" d. "&amp;$B52)))</f>
        <v>0</v>
      </c>
      <c r="ER52" s="97" t="n">
        <f aca="false">IF($B52=ER$2,0,IF(COUNTIF(CORRIDA!$M:$M,$B52&amp;" d. "&amp;ER$2)+COUNTIF(CORRIDA!$M:$M,ER$2&amp;" d. "&amp;$B52)=0,0,COUNTIF(CORRIDA!$M:$M,$B52&amp;" d. "&amp;ER$2)+COUNTIF(CORRIDA!$M:$M,ER$2&amp;" d. "&amp;$B52)))</f>
        <v>0</v>
      </c>
      <c r="ES52" s="97" t="n">
        <f aca="false">IF($B52=ES$2,0,IF(COUNTIF(CORRIDA!$M:$M,$B52&amp;" d. "&amp;ES$2)+COUNTIF(CORRIDA!$M:$M,ES$2&amp;" d. "&amp;$B52)=0,0,COUNTIF(CORRIDA!$M:$M,$B52&amp;" d. "&amp;ES$2)+COUNTIF(CORRIDA!$M:$M,ES$2&amp;" d. "&amp;$B52)))</f>
        <v>0</v>
      </c>
      <c r="ET52" s="97" t="n">
        <f aca="false">IF($B52=ET$2,0,IF(COUNTIF(CORRIDA!$M:$M,$B52&amp;" d. "&amp;ET$2)+COUNTIF(CORRIDA!$M:$M,ET$2&amp;" d. "&amp;$B52)=0,0,COUNTIF(CORRIDA!$M:$M,$B52&amp;" d. "&amp;ET$2)+COUNTIF(CORRIDA!$M:$M,ET$2&amp;" d. "&amp;$B52)))</f>
        <v>0</v>
      </c>
      <c r="EU52" s="97" t="n">
        <f aca="false">IF($B52=EU$2,0,IF(COUNTIF(CORRIDA!$M:$M,$B52&amp;" d. "&amp;EU$2)+COUNTIF(CORRIDA!$M:$M,EU$2&amp;" d. "&amp;$B52)=0,0,COUNTIF(CORRIDA!$M:$M,$B52&amp;" d. "&amp;EU$2)+COUNTIF(CORRIDA!$M:$M,EU$2&amp;" d. "&amp;$B52)))</f>
        <v>0</v>
      </c>
      <c r="EV52" s="97" t="n">
        <f aca="false">IF($B52=EV$2,0,IF(COUNTIF(CORRIDA!$M:$M,$B52&amp;" d. "&amp;EV$2)+COUNTIF(CORRIDA!$M:$M,EV$2&amp;" d. "&amp;$B52)=0,0,COUNTIF(CORRIDA!$M:$M,$B52&amp;" d. "&amp;EV$2)+COUNTIF(CORRIDA!$M:$M,EV$2&amp;" d. "&amp;$B52)))</f>
        <v>0</v>
      </c>
      <c r="EW52" s="97" t="n">
        <f aca="false">IF($B52=EW$2,0,IF(COUNTIF(CORRIDA!$M:$M,$B52&amp;" d. "&amp;EW$2)+COUNTIF(CORRIDA!$M:$M,EW$2&amp;" d. "&amp;$B52)=0,0,COUNTIF(CORRIDA!$M:$M,$B52&amp;" d. "&amp;EW$2)+COUNTIF(CORRIDA!$M:$M,EW$2&amp;" d. "&amp;$B52)))</f>
        <v>0</v>
      </c>
      <c r="EX52" s="97" t="n">
        <f aca="false">IF($B52=EX$2,0,IF(COUNTIF(CORRIDA!$M:$M,$B52&amp;" d. "&amp;EX$2)+COUNTIF(CORRIDA!$M:$M,EX$2&amp;" d. "&amp;$B52)=0,0,COUNTIF(CORRIDA!$M:$M,$B52&amp;" d. "&amp;EX$2)+COUNTIF(CORRIDA!$M:$M,EX$2&amp;" d. "&amp;$B52)))</f>
        <v>0</v>
      </c>
      <c r="EY52" s="97" t="n">
        <f aca="false">IF($B52=EY$2,0,IF(COUNTIF(CORRIDA!$M:$M,$B52&amp;" d. "&amp;EY$2)+COUNTIF(CORRIDA!$M:$M,EY$2&amp;" d. "&amp;$B52)=0,0,COUNTIF(CORRIDA!$M:$M,$B52&amp;" d. "&amp;EY$2)+COUNTIF(CORRIDA!$M:$M,EY$2&amp;" d. "&amp;$B52)))</f>
        <v>0</v>
      </c>
      <c r="EZ52" s="97" t="n">
        <f aca="false">IF($B52=EZ$2,0,IF(COUNTIF(CORRIDA!$M:$M,$B52&amp;" d. "&amp;EZ$2)+COUNTIF(CORRIDA!$M:$M,EZ$2&amp;" d. "&amp;$B52)=0,0,COUNTIF(CORRIDA!$M:$M,$B52&amp;" d. "&amp;EZ$2)+COUNTIF(CORRIDA!$M:$M,EZ$2&amp;" d. "&amp;$B52)))</f>
        <v>0</v>
      </c>
      <c r="FA52" s="97" t="n">
        <f aca="false">IF($B52=FA$2,0,IF(COUNTIF(CORRIDA!$M:$M,$B52&amp;" d. "&amp;FA$2)+COUNTIF(CORRIDA!$M:$M,FA$2&amp;" d. "&amp;$B52)=0,0,COUNTIF(CORRIDA!$M:$M,$B52&amp;" d. "&amp;FA$2)+COUNTIF(CORRIDA!$M:$M,FA$2&amp;" d. "&amp;$B52)))</f>
        <v>0</v>
      </c>
      <c r="FB52" s="97" t="n">
        <f aca="false">IF($B52=FB$2,0,IF(COUNTIF(CORRIDA!$M:$M,$B52&amp;" d. "&amp;FB$2)+COUNTIF(CORRIDA!$M:$M,FB$2&amp;" d. "&amp;$B52)=0,0,COUNTIF(CORRIDA!$M:$M,$B52&amp;" d. "&amp;FB$2)+COUNTIF(CORRIDA!$M:$M,FB$2&amp;" d. "&amp;$B52)))</f>
        <v>0</v>
      </c>
      <c r="FC52" s="97" t="n">
        <f aca="false">IF($B52=FC$2,0,IF(COUNTIF(CORRIDA!$M:$M,$B52&amp;" d. "&amp;FC$2)+COUNTIF(CORRIDA!$M:$M,FC$2&amp;" d. "&amp;$B52)=0,0,COUNTIF(CORRIDA!$M:$M,$B52&amp;" d. "&amp;FC$2)+COUNTIF(CORRIDA!$M:$M,FC$2&amp;" d. "&amp;$B52)))</f>
        <v>0</v>
      </c>
      <c r="FD52" s="97" t="n">
        <f aca="false">IF($B52=FD$2,0,IF(COUNTIF(CORRIDA!$M:$M,$B52&amp;" d. "&amp;FD$2)+COUNTIF(CORRIDA!$M:$M,FD$2&amp;" d. "&amp;$B52)=0,0,COUNTIF(CORRIDA!$M:$M,$B52&amp;" d. "&amp;FD$2)+COUNTIF(CORRIDA!$M:$M,FD$2&amp;" d. "&amp;$B52)))</f>
        <v>0</v>
      </c>
      <c r="FE52" s="97" t="n">
        <f aca="false">IF($B52=FE$2,0,IF(COUNTIF(CORRIDA!$M:$M,$B52&amp;" d. "&amp;FE$2)+COUNTIF(CORRIDA!$M:$M,FE$2&amp;" d. "&amp;$B52)=0,0,COUNTIF(CORRIDA!$M:$M,$B52&amp;" d. "&amp;FE$2)+COUNTIF(CORRIDA!$M:$M,FE$2&amp;" d. "&amp;$B52)))</f>
        <v>0</v>
      </c>
      <c r="FF52" s="97" t="n">
        <f aca="false">IF($B52=FF$2,0,IF(COUNTIF(CORRIDA!$M:$M,$B52&amp;" d. "&amp;FF$2)+COUNTIF(CORRIDA!$M:$M,FF$2&amp;" d. "&amp;$B52)=0,0,COUNTIF(CORRIDA!$M:$M,$B52&amp;" d. "&amp;FF$2)+COUNTIF(CORRIDA!$M:$M,FF$2&amp;" d. "&amp;$B52)))</f>
        <v>0</v>
      </c>
      <c r="FG52" s="89" t="n">
        <f aca="false">SUM(DI52:EW52)</f>
        <v>0</v>
      </c>
      <c r="FH52" s="94"/>
      <c r="FI52" s="87" t="n">
        <f aca="false">BE52</f>
        <v>0</v>
      </c>
      <c r="FJ52" s="95" t="n">
        <f aca="false">COUNTIF(BF52:DC52,"&gt;0")</f>
        <v>0</v>
      </c>
      <c r="FK52" s="95" t="e">
        <f aca="false">AVERAGE(BF52:DC52)</f>
        <v>#DIV/0!</v>
      </c>
      <c r="FL52" s="95" t="e">
        <f aca="false">_xlfn.STDEV.P(BF52:DC52)</f>
        <v>#DIV/0!</v>
      </c>
    </row>
    <row r="53" customFormat="false" ht="12.75" hidden="false" customHeight="false" outlineLevel="0" collapsed="false">
      <c r="B53" s="98" t="s">
        <v>78</v>
      </c>
      <c r="C53" s="89" t="n">
        <f aca="false">SUM(C3:C52)</f>
        <v>1</v>
      </c>
      <c r="D53" s="89" t="n">
        <f aca="false">SUM(D3:D52)</f>
        <v>0</v>
      </c>
      <c r="E53" s="89" t="n">
        <f aca="false">SUM(E3:E52)</f>
        <v>0</v>
      </c>
      <c r="F53" s="89" t="n">
        <f aca="false">SUM(F3:F52)</f>
        <v>8</v>
      </c>
      <c r="G53" s="89" t="n">
        <f aca="false">SUM(G3:G52)</f>
        <v>4</v>
      </c>
      <c r="H53" s="89" t="n">
        <f aca="false">SUM(H3:H52)</f>
        <v>0</v>
      </c>
      <c r="I53" s="89" t="n">
        <f aca="false">SUM(I3:I52)</f>
        <v>3</v>
      </c>
      <c r="J53" s="89" t="n">
        <f aca="false">SUM(J3:J52)</f>
        <v>0</v>
      </c>
      <c r="K53" s="89" t="n">
        <f aca="false">SUM(K3:K52)</f>
        <v>0</v>
      </c>
      <c r="L53" s="89" t="n">
        <f aca="false">SUM(L3:L52)</f>
        <v>0</v>
      </c>
      <c r="M53" s="89" t="n">
        <f aca="false">SUM(M3:M52)</f>
        <v>5</v>
      </c>
      <c r="N53" s="89" t="n">
        <f aca="false">SUM(N3:N52)</f>
        <v>6</v>
      </c>
      <c r="O53" s="89" t="n">
        <f aca="false">SUM(O3:O52)</f>
        <v>1</v>
      </c>
      <c r="P53" s="89" t="n">
        <f aca="false">SUM(P3:P52)</f>
        <v>2</v>
      </c>
      <c r="Q53" s="89" t="n">
        <f aca="false">SUM(Q3:Q52)</f>
        <v>1</v>
      </c>
      <c r="R53" s="89" t="n">
        <f aca="false">SUM(R3:R52)</f>
        <v>0</v>
      </c>
      <c r="S53" s="89" t="n">
        <f aca="false">SUM(S3:S52)</f>
        <v>5</v>
      </c>
      <c r="T53" s="89" t="n">
        <f aca="false">SUM(T3:T52)</f>
        <v>0</v>
      </c>
      <c r="U53" s="89" t="n">
        <f aca="false">SUM(U3:U52)</f>
        <v>0</v>
      </c>
      <c r="V53" s="89" t="n">
        <f aca="false">SUM(V3:V52)</f>
        <v>0</v>
      </c>
      <c r="W53" s="89" t="n">
        <f aca="false">SUM(W3:W52)</f>
        <v>0</v>
      </c>
      <c r="X53" s="89" t="n">
        <f aca="false">SUM(X3:X52)</f>
        <v>2</v>
      </c>
      <c r="Y53" s="89" t="n">
        <f aca="false">SUM(Y3:Y52)</f>
        <v>7</v>
      </c>
      <c r="Z53" s="89" t="n">
        <f aca="false">SUM(Z3:Z52)</f>
        <v>5</v>
      </c>
      <c r="AA53" s="89" t="n">
        <f aca="false">SUM(AA3:AA52)</f>
        <v>2</v>
      </c>
      <c r="AB53" s="89" t="n">
        <f aca="false">SUM(AB3:AB52)</f>
        <v>0</v>
      </c>
      <c r="AC53" s="89" t="n">
        <f aca="false">SUM(AC3:AC52)</f>
        <v>0</v>
      </c>
      <c r="AD53" s="89" t="n">
        <f aca="false">SUM(AD3:AD52)</f>
        <v>0</v>
      </c>
      <c r="AE53" s="89" t="n">
        <f aca="false">SUM(AE3:AE52)</f>
        <v>4</v>
      </c>
      <c r="AF53" s="89" t="n">
        <f aca="false">SUM(AF3:AF52)</f>
        <v>0</v>
      </c>
      <c r="AG53" s="89" t="n">
        <f aca="false">SUM(AG3:AG52)</f>
        <v>1</v>
      </c>
      <c r="AH53" s="89" t="n">
        <f aca="false">SUM(AH3:AH52)</f>
        <v>2</v>
      </c>
      <c r="AI53" s="89" t="n">
        <f aca="false">SUM(AI3:AI52)</f>
        <v>5</v>
      </c>
      <c r="AJ53" s="89" t="n">
        <f aca="false">SUM(AJ3:AJ52)</f>
        <v>4</v>
      </c>
      <c r="AK53" s="89" t="n">
        <f aca="false">SUM(AK3:AK52)</f>
        <v>1</v>
      </c>
      <c r="AL53" s="89" t="n">
        <f aca="false">SUM(AL3:AL52)</f>
        <v>0</v>
      </c>
      <c r="AM53" s="89" t="n">
        <f aca="false">SUM(AM3:AM52)</f>
        <v>0</v>
      </c>
      <c r="AN53" s="89" t="n">
        <f aca="false">SUM(AN3:AN52)</f>
        <v>0</v>
      </c>
      <c r="AO53" s="89" t="n">
        <f aca="false">SUM(AO3:AO52)</f>
        <v>2</v>
      </c>
      <c r="AP53" s="89" t="n">
        <f aca="false">SUM(AP3:AP52)</f>
        <v>0</v>
      </c>
      <c r="AQ53" s="89" t="n">
        <f aca="false">SUM(AQ3:AQ52)</f>
        <v>1</v>
      </c>
      <c r="AR53" s="89" t="n">
        <f aca="false">SUM(AR3:AR52)</f>
        <v>3</v>
      </c>
      <c r="AS53" s="89" t="n">
        <f aca="false">SUM(AS3:AS52)</f>
        <v>3</v>
      </c>
      <c r="AT53" s="89" t="n">
        <f aca="false">SUM(AT3:AT52)</f>
        <v>4</v>
      </c>
      <c r="AU53" s="89" t="n">
        <f aca="false">SUM(AU3:AU52)</f>
        <v>0</v>
      </c>
      <c r="AV53" s="89" t="n">
        <f aca="false">SUM(AV3:AV52)</f>
        <v>3</v>
      </c>
      <c r="AW53" s="89" t="n">
        <f aca="false">SUM(AW3:AW52)</f>
        <v>3</v>
      </c>
      <c r="AX53" s="89" t="n">
        <f aca="false">SUM(AX3:AX52)</f>
        <v>3</v>
      </c>
      <c r="AY53" s="89" t="n">
        <f aca="false">SUM(AY3:AY52)</f>
        <v>0</v>
      </c>
      <c r="AZ53" s="89" t="n">
        <f aca="false">SUM(AZ3:AZ52)</f>
        <v>0</v>
      </c>
      <c r="BA53" s="89" t="n">
        <f aca="false">SUM(BA3:BA52)</f>
        <v>91</v>
      </c>
      <c r="BE53" s="98" t="s">
        <v>78</v>
      </c>
      <c r="BF53" s="89" t="n">
        <f aca="false">SUM(BF3:BF52)</f>
        <v>1</v>
      </c>
      <c r="BG53" s="89" t="n">
        <f aca="false">SUM(BG3:BG52)</f>
        <v>0</v>
      </c>
      <c r="BH53" s="89" t="n">
        <f aca="false">SUM(BH3:BH52)</f>
        <v>0</v>
      </c>
      <c r="BI53" s="89" t="n">
        <f aca="false">SUM(BI3:BI52)</f>
        <v>17</v>
      </c>
      <c r="BJ53" s="89" t="n">
        <f aca="false">SUM(BJ3:BJ52)</f>
        <v>9</v>
      </c>
      <c r="BK53" s="89" t="n">
        <f aca="false">SUM(BK3:BK52)</f>
        <v>0</v>
      </c>
      <c r="BL53" s="89" t="n">
        <f aca="false">SUM(BL3:BL52)</f>
        <v>7</v>
      </c>
      <c r="BM53" s="89" t="n">
        <f aca="false">SUM(BM3:BM52)</f>
        <v>0</v>
      </c>
      <c r="BN53" s="89" t="n">
        <f aca="false">SUM(BN3:BN52)</f>
        <v>0</v>
      </c>
      <c r="BO53" s="89" t="n">
        <f aca="false">SUM(BO3:BO52)</f>
        <v>1</v>
      </c>
      <c r="BP53" s="89" t="n">
        <f aca="false">SUM(BP3:BP52)</f>
        <v>8</v>
      </c>
      <c r="BQ53" s="89" t="n">
        <f aca="false">SUM(BQ3:BQ52)</f>
        <v>7</v>
      </c>
      <c r="BR53" s="89" t="n">
        <f aca="false">SUM(BR3:BR52)</f>
        <v>1</v>
      </c>
      <c r="BS53" s="89" t="n">
        <f aca="false">SUM(BS3:BS52)</f>
        <v>2</v>
      </c>
      <c r="BT53" s="89" t="n">
        <f aca="false">SUM(BT3:BT52)</f>
        <v>1</v>
      </c>
      <c r="BU53" s="89" t="n">
        <f aca="false">SUM(BU3:BU52)</f>
        <v>0</v>
      </c>
      <c r="BV53" s="89" t="n">
        <f aca="false">SUM(BV3:BV52)</f>
        <v>10</v>
      </c>
      <c r="BW53" s="89" t="n">
        <f aca="false">SUM(BW3:BW52)</f>
        <v>0</v>
      </c>
      <c r="BX53" s="89" t="n">
        <f aca="false">SUM(BX3:BX52)</f>
        <v>0</v>
      </c>
      <c r="BY53" s="89" t="n">
        <f aca="false">SUM(BY3:BY52)</f>
        <v>0</v>
      </c>
      <c r="BZ53" s="89" t="n">
        <f aca="false">SUM(BZ3:BZ52)</f>
        <v>0</v>
      </c>
      <c r="CA53" s="89" t="n">
        <f aca="false">SUM(CA3:CA52)</f>
        <v>5</v>
      </c>
      <c r="CB53" s="89" t="n">
        <f aca="false">SUM(CB3:CB52)</f>
        <v>7</v>
      </c>
      <c r="CC53" s="89" t="n">
        <f aca="false">SUM(CC3:CC52)</f>
        <v>7</v>
      </c>
      <c r="CD53" s="89" t="n">
        <f aca="false">SUM(CD3:CD52)</f>
        <v>3</v>
      </c>
      <c r="CE53" s="89" t="n">
        <f aca="false">SUM(CE3:CE52)</f>
        <v>2</v>
      </c>
      <c r="CF53" s="89" t="n">
        <f aca="false">SUM(CF3:CF52)</f>
        <v>0</v>
      </c>
      <c r="CG53" s="89" t="n">
        <f aca="false">SUM(CG3:CG52)</f>
        <v>0</v>
      </c>
      <c r="CH53" s="89" t="n">
        <f aca="false">SUM(CH3:CH52)</f>
        <v>8</v>
      </c>
      <c r="CI53" s="89" t="n">
        <f aca="false">SUM(CI3:CI52)</f>
        <v>0</v>
      </c>
      <c r="CJ53" s="89" t="n">
        <f aca="false">SUM(CJ3:CJ52)</f>
        <v>1</v>
      </c>
      <c r="CK53" s="89" t="n">
        <f aca="false">SUM(CK3:CK52)</f>
        <v>2</v>
      </c>
      <c r="CL53" s="89" t="n">
        <f aca="false">SUM(CL3:CL52)</f>
        <v>5</v>
      </c>
      <c r="CM53" s="89" t="n">
        <f aca="false">SUM(CM3:CM52)</f>
        <v>18</v>
      </c>
      <c r="CN53" s="89" t="n">
        <f aca="false">SUM(CN3:CN52)</f>
        <v>1</v>
      </c>
      <c r="CO53" s="89" t="n">
        <f aca="false">SUM(CO3:CO52)</f>
        <v>0</v>
      </c>
      <c r="CP53" s="89" t="n">
        <f aca="false">SUM(CP3:CP52)</f>
        <v>0</v>
      </c>
      <c r="CQ53" s="89" t="n">
        <f aca="false">SUM(CQ3:CQ52)</f>
        <v>0</v>
      </c>
      <c r="CR53" s="89" t="n">
        <f aca="false">SUM(CR3:CR52)</f>
        <v>12</v>
      </c>
      <c r="CS53" s="89" t="n">
        <f aca="false">SUM(CS3:CS52)</f>
        <v>0</v>
      </c>
      <c r="CT53" s="89" t="n">
        <f aca="false">SUM(CT3:CT52)</f>
        <v>2</v>
      </c>
      <c r="CU53" s="89" t="n">
        <f aca="false">SUM(CU3:CU52)</f>
        <v>6</v>
      </c>
      <c r="CV53" s="89" t="n">
        <f aca="false">SUM(CV3:CV52)</f>
        <v>6</v>
      </c>
      <c r="CW53" s="89" t="n">
        <f aca="false">SUM(CW3:CW52)</f>
        <v>6</v>
      </c>
      <c r="CX53" s="89" t="n">
        <f aca="false">SUM(CX3:CX52)</f>
        <v>0</v>
      </c>
      <c r="CY53" s="89" t="n">
        <f aca="false">SUM(CY3:CY52)</f>
        <v>17</v>
      </c>
      <c r="CZ53" s="89" t="n">
        <f aca="false">SUM(CZ3:CZ52)</f>
        <v>7</v>
      </c>
      <c r="DA53" s="89" t="n">
        <f aca="false">SUM(DA3:DA52)</f>
        <v>3</v>
      </c>
      <c r="DB53" s="89" t="n">
        <f aca="false">SUM(DB3:DB52)</f>
        <v>0</v>
      </c>
      <c r="DC53" s="89" t="n">
        <f aca="false">SUM(DC3:DC52)</f>
        <v>0</v>
      </c>
      <c r="DD53" s="89" t="n">
        <f aca="false">SUM(DD3:DD52)</f>
        <v>182</v>
      </c>
      <c r="DE53" s="91"/>
      <c r="DF53" s="92"/>
      <c r="DG53" s="93"/>
      <c r="DH53" s="98" t="s">
        <v>78</v>
      </c>
      <c r="DI53" s="89" t="n">
        <f aca="false">SUM(DI3:DI43)</f>
        <v>1</v>
      </c>
      <c r="DJ53" s="89" t="n">
        <f aca="false">SUM(DJ3:DJ43)</f>
        <v>0</v>
      </c>
      <c r="DK53" s="89" t="n">
        <f aca="false">SUM(DK3:DK43)</f>
        <v>0</v>
      </c>
      <c r="DL53" s="89" t="n">
        <f aca="false">SUM(DL3:DL43)</f>
        <v>15</v>
      </c>
      <c r="DM53" s="89" t="n">
        <f aca="false">SUM(DM3:DM43)</f>
        <v>6</v>
      </c>
      <c r="DN53" s="89" t="n">
        <f aca="false">SUM(DN3:DN43)</f>
        <v>0</v>
      </c>
      <c r="DO53" s="89" t="n">
        <f aca="false">SUM(DO3:DO43)</f>
        <v>3</v>
      </c>
      <c r="DP53" s="89" t="n">
        <f aca="false">SUM(DP3:DP43)</f>
        <v>0</v>
      </c>
      <c r="DQ53" s="89" t="n">
        <f aca="false">SUM(DQ3:DQ43)</f>
        <v>0</v>
      </c>
      <c r="DR53" s="89" t="n">
        <f aca="false">SUM(DR3:DR43)</f>
        <v>1</v>
      </c>
      <c r="DS53" s="89" t="n">
        <f aca="false">SUM(DS3:DS43)</f>
        <v>8</v>
      </c>
      <c r="DT53" s="89" t="n">
        <f aca="false">SUM(DT3:DT43)</f>
        <v>4</v>
      </c>
      <c r="DU53" s="89" t="n">
        <f aca="false">SUM(DU3:DU43)</f>
        <v>1</v>
      </c>
      <c r="DV53" s="89" t="n">
        <f aca="false">SUM(DV3:DV43)</f>
        <v>1</v>
      </c>
      <c r="DW53" s="89" t="n">
        <f aca="false">SUM(DW3:DW43)</f>
        <v>1</v>
      </c>
      <c r="DX53" s="89" t="n">
        <f aca="false">SUM(DX3:DX43)</f>
        <v>0</v>
      </c>
      <c r="DY53" s="89" t="n">
        <f aca="false">SUM(DY3:DY43)</f>
        <v>8</v>
      </c>
      <c r="DZ53" s="89" t="n">
        <f aca="false">SUM(DZ3:DZ43)</f>
        <v>0</v>
      </c>
      <c r="EA53" s="89" t="n">
        <f aca="false">SUM(EA3:EA43)</f>
        <v>0</v>
      </c>
      <c r="EB53" s="89" t="n">
        <f aca="false">SUM(EB3:EB43)</f>
        <v>0</v>
      </c>
      <c r="EC53" s="89" t="n">
        <f aca="false">SUM(EC3:EC43)</f>
        <v>0</v>
      </c>
      <c r="ED53" s="89" t="n">
        <f aca="false">SUM(ED3:ED43)</f>
        <v>4</v>
      </c>
      <c r="EE53" s="89" t="n">
        <f aca="false">SUM(EE3:EE43)</f>
        <v>6</v>
      </c>
      <c r="EF53" s="89" t="n">
        <f aca="false">SUM(EF3:EF43)</f>
        <v>1</v>
      </c>
      <c r="EG53" s="89" t="n">
        <f aca="false">SUM(EG3:EG43)</f>
        <v>1</v>
      </c>
      <c r="EH53" s="89" t="n">
        <f aca="false">SUM(EH3:EH43)</f>
        <v>2</v>
      </c>
      <c r="EI53" s="89" t="n">
        <f aca="false">SUM(EI3:EI43)</f>
        <v>0</v>
      </c>
      <c r="EJ53" s="89" t="n">
        <f aca="false">SUM(EJ3:EJ43)</f>
        <v>0</v>
      </c>
      <c r="EK53" s="89" t="n">
        <f aca="false">SUM(EK3:EK43)</f>
        <v>6</v>
      </c>
      <c r="EL53" s="89" t="n">
        <f aca="false">SUM(EL3:EL43)</f>
        <v>0</v>
      </c>
      <c r="EM53" s="89" t="n">
        <f aca="false">SUM(EM3:EM43)</f>
        <v>1</v>
      </c>
      <c r="EN53" s="89" t="n">
        <f aca="false">SUM(EN3:EN43)</f>
        <v>0</v>
      </c>
      <c r="EO53" s="89" t="n">
        <f aca="false">SUM(EO3:EO43)</f>
        <v>2</v>
      </c>
      <c r="EP53" s="89" t="n">
        <f aca="false">SUM(EP3:EP43)</f>
        <v>14</v>
      </c>
      <c r="EQ53" s="89" t="n">
        <f aca="false">SUM(EQ3:EQ43)</f>
        <v>1</v>
      </c>
      <c r="ER53" s="89" t="n">
        <f aca="false">SUM(ER3:ER43)</f>
        <v>0</v>
      </c>
      <c r="ES53" s="89" t="n">
        <f aca="false">SUM(ES3:ES43)</f>
        <v>0</v>
      </c>
      <c r="ET53" s="89" t="n">
        <f aca="false">SUM(ET3:ET43)</f>
        <v>0</v>
      </c>
      <c r="EU53" s="89" t="n">
        <f aca="false">SUM(EU3:EU43)</f>
        <v>9</v>
      </c>
      <c r="EV53" s="89" t="n">
        <f aca="false">SUM(EV3:EV43)</f>
        <v>0</v>
      </c>
      <c r="EW53" s="89" t="n">
        <f aca="false">SUM(EW3:EW43)</f>
        <v>2</v>
      </c>
      <c r="EX53" s="89" t="n">
        <f aca="false">SUM(EX3:EX43)</f>
        <v>6</v>
      </c>
      <c r="EY53" s="89" t="n">
        <f aca="false">SUM(EY3:EY43)</f>
        <v>6</v>
      </c>
      <c r="EZ53" s="89" t="n">
        <f aca="false">SUM(EZ3:EZ43)</f>
        <v>4</v>
      </c>
      <c r="FA53" s="89" t="n">
        <f aca="false">SUM(FA3:FA43)</f>
        <v>0</v>
      </c>
      <c r="FB53" s="89" t="n">
        <f aca="false">SUM(FB3:FB43)</f>
        <v>15</v>
      </c>
      <c r="FC53" s="89" t="n">
        <f aca="false">SUM(FC3:FC43)</f>
        <v>6</v>
      </c>
      <c r="FD53" s="89" t="n">
        <f aca="false">SUM(FD3:FD43)</f>
        <v>2</v>
      </c>
      <c r="FE53" s="89" t="n">
        <f aca="false">SUM(FE3:FE43)</f>
        <v>0</v>
      </c>
      <c r="FF53" s="89" t="n">
        <f aca="false">SUM(FF3:FF43)</f>
        <v>0</v>
      </c>
      <c r="FG53" s="89" t="n">
        <f aca="false">SUM(FG3:FG52)</f>
        <v>137</v>
      </c>
      <c r="FH53" s="94"/>
      <c r="FI53" s="98"/>
      <c r="FJ53" s="99"/>
      <c r="FK53" s="99"/>
      <c r="FL53" s="99"/>
    </row>
    <row r="54" customFormat="false" ht="12.75" hidden="false" customHeight="false" outlineLevel="0" collapsed="false">
      <c r="BA54" s="100" t="n">
        <f aca="false">SUM(C53:AZ53)</f>
        <v>91</v>
      </c>
      <c r="DD54" s="100" t="n">
        <f aca="false">SUM(BF53:DC53)</f>
        <v>182</v>
      </c>
      <c r="DE54" s="93"/>
      <c r="DF54" s="101"/>
      <c r="DG54" s="93"/>
      <c r="FG54" s="100" t="n">
        <f aca="false">SUM(DI53:FF53)</f>
        <v>137</v>
      </c>
      <c r="FH54" s="93"/>
      <c r="FJ54" s="102"/>
      <c r="FK54" s="102"/>
      <c r="FL54" s="102"/>
    </row>
    <row r="55" customFormat="false" ht="12.75" hidden="false" customHeight="false" outlineLevel="0" collapsed="false">
      <c r="DD55" s="100" t="n">
        <f aca="false">MAX(BF3:DC52)</f>
        <v>5</v>
      </c>
      <c r="DF55" s="101"/>
      <c r="DI55" s="103" t="n">
        <f aca="false">SUMPRODUCT(DI3:DI52,CLASSIF!$T3:$T52)/DI53</f>
        <v>0.726470588235294</v>
      </c>
      <c r="DJ55" s="103" t="e">
        <f aca="false">SUMPRODUCT(DJ3:DJ52,CLASSIF!$T3:$T52)/DJ53</f>
        <v>#DIV/0!</v>
      </c>
      <c r="DK55" s="103" t="e">
        <f aca="false">SUMPRODUCT(DK3:DK52,CLASSIF!$T3:$T52)/DK53</f>
        <v>#DIV/0!</v>
      </c>
      <c r="DL55" s="103" t="n">
        <f aca="false">SUMPRODUCT(DL3:DL52,CLASSIF!$T3:$T52)/DL53</f>
        <v>0.854067849361967</v>
      </c>
      <c r="DM55" s="103" t="n">
        <f aca="false">SUMPRODUCT(DM3:DM52,CLASSIF!$T3:$T52)/DM53</f>
        <v>1.06115779645191</v>
      </c>
      <c r="DN55" s="103" t="e">
        <f aca="false">SUMPRODUCT(DN3:DN52,CLASSIF!$T3:$T52)/DN53</f>
        <v>#DIV/0!</v>
      </c>
      <c r="DO55" s="103" t="n">
        <f aca="false">SUMPRODUCT(DO3:DO52,CLASSIF!$T3:$T52)/DO53</f>
        <v>1.42986305633364</v>
      </c>
      <c r="DP55" s="103" t="e">
        <f aca="false">SUMPRODUCT(DP3:DP52,CLASSIF!$T3:$T52)/DP53</f>
        <v>#DIV/0!</v>
      </c>
      <c r="DQ55" s="103" t="e">
        <f aca="false">SUMPRODUCT(DQ3:DQ52,CLASSIF!$T3:$T52)/DQ53</f>
        <v>#DIV/0!</v>
      </c>
      <c r="DR55" s="103" t="n">
        <f aca="false">SUMPRODUCT(DR3:DR52,CLASSIF!$T3:$T52)/DR53</f>
        <v>0.6</v>
      </c>
      <c r="DS55" s="103" t="n">
        <f aca="false">SUMPRODUCT(DS3:DS52,CLASSIF!$T3:$T52)/DS53</f>
        <v>0.674673202614379</v>
      </c>
      <c r="DT55" s="103" t="n">
        <f aca="false">SUMPRODUCT(DT3:DT52,CLASSIF!$T3:$T52)/DT53</f>
        <v>1.4328343837535</v>
      </c>
      <c r="DU55" s="103" t="n">
        <f aca="false">SUMPRODUCT(DU3:DU52,CLASSIF!$T3:$T52)/DU53</f>
        <v>0.891666666666667</v>
      </c>
      <c r="DV55" s="103" t="n">
        <f aca="false">SUMPRODUCT(DV3:DV52,CLASSIF!$T3:$T52)/DV53</f>
        <v>1.45666666666667</v>
      </c>
      <c r="DW55" s="103" t="n">
        <f aca="false">SUMPRODUCT(DW3:DW52,CLASSIF!$T3:$T52)/DW53</f>
        <v>0.891666666666667</v>
      </c>
      <c r="DX55" s="103" t="e">
        <f aca="false">SUMPRODUCT(DX3:DX52,CLASSIF!$T3:$T52)/DX53</f>
        <v>#DIV/0!</v>
      </c>
      <c r="DY55" s="103" t="n">
        <f aca="false">SUMPRODUCT(DY3:DY52,CLASSIF!$T3:$T52)/DY53</f>
        <v>0.827087710084034</v>
      </c>
      <c r="DZ55" s="103" t="e">
        <f aca="false">SUMPRODUCT(DZ3:DZ52,CLASSIF!$T3:$T52)/DZ53</f>
        <v>#DIV/0!</v>
      </c>
      <c r="EA55" s="103" t="e">
        <f aca="false">SUMPRODUCT(EA3:EA52,CLASSIF!$T3:$T52)/EA53</f>
        <v>#DIV/0!</v>
      </c>
      <c r="EB55" s="103" t="e">
        <f aca="false">SUMPRODUCT(EB3:EB52,CLASSIF!$T3:$T52)/EB53</f>
        <v>#DIV/0!</v>
      </c>
      <c r="EC55" s="103" t="e">
        <f aca="false">SUMPRODUCT(EC3:EC52,CLASSIF!$T3:$T52)/EC53</f>
        <v>#DIV/0!</v>
      </c>
      <c r="ED55" s="103" t="n">
        <f aca="false">SUMPRODUCT(ED3:ED52,CLASSIF!$T3:$T52)/ED53</f>
        <v>0.850980392156863</v>
      </c>
      <c r="EE55" s="103" t="n">
        <f aca="false">SUMPRODUCT(EE3:EE52,CLASSIF!$T3:$T52)/EE53</f>
        <v>0.764454365079365</v>
      </c>
      <c r="EF55" s="103" t="n">
        <f aca="false">SUMPRODUCT(EF3:EF52,CLASSIF!$T3:$T52)/EF53</f>
        <v>5.19950980392157</v>
      </c>
      <c r="EG55" s="103" t="n">
        <f aca="false">SUMPRODUCT(EG3:EG52,CLASSIF!$T3:$T52)/EG53</f>
        <v>2.21969537815126</v>
      </c>
      <c r="EH55" s="103" t="n">
        <f aca="false">SUMPRODUCT(EH3:EH52,CLASSIF!$T3:$T52)/EH53</f>
        <v>0.4625</v>
      </c>
      <c r="EI55" s="103" t="e">
        <f aca="false">SUMPRODUCT(EI3:EI52,CLASSIF!$T3:$T52)/EI53</f>
        <v>#DIV/0!</v>
      </c>
      <c r="EJ55" s="103" t="e">
        <f aca="false">SUMPRODUCT(EJ3:EJ52,CLASSIF!$T3:$T52)/EJ53</f>
        <v>#DIV/0!</v>
      </c>
      <c r="EK55" s="103" t="n">
        <f aca="false">SUMPRODUCT(EK3:EK52,CLASSIF!$T3:$T52)/EK53</f>
        <v>0.781751867413632</v>
      </c>
      <c r="EL55" s="103" t="e">
        <f aca="false">SUMPRODUCT(EL3:EL52,CLASSIF!$T3:$T52)/EL53</f>
        <v>#DIV/0!</v>
      </c>
      <c r="EM55" s="103" t="n">
        <f aca="false">SUMPRODUCT(EM3:EM52,CLASSIF!$T3:$T52)/EM53</f>
        <v>0.879166666666667</v>
      </c>
      <c r="EN55" s="103" t="e">
        <f aca="false">SUMPRODUCT(EN3:EN52,CLASSIF!$T3:$T52)/EN53</f>
        <v>#DIV/0!</v>
      </c>
      <c r="EO55" s="103" t="n">
        <f aca="false">SUMPRODUCT(EO3:EO52,CLASSIF!$T3:$T52)/EO53</f>
        <v>1.87619047619048</v>
      </c>
      <c r="EP55" s="103" t="n">
        <f aca="false">SUMPRODUCT(EP3:EP52,CLASSIF!$T3:$T52)/EP53</f>
        <v>0.808617113512071</v>
      </c>
      <c r="EQ55" s="103" t="n">
        <f aca="false">SUMPRODUCT(EQ3:EQ52,CLASSIF!$T3:$T52)/EQ53</f>
        <v>0.657142857142857</v>
      </c>
      <c r="ER55" s="103" t="e">
        <f aca="false">SUMPRODUCT(ER3:ER52,CLASSIF!$T3:$T52)/ER53</f>
        <v>#DIV/0!</v>
      </c>
      <c r="ES55" s="103" t="e">
        <f aca="false">SUMPRODUCT(ES3:ES52,CLASSIF!$T3:$T52)/ES53</f>
        <v>#DIV/0!</v>
      </c>
      <c r="ET55" s="103" t="e">
        <f aca="false">SUMPRODUCT(ET3:ET52,CLASSIF!$T3:$T52)/ET53</f>
        <v>#DIV/0!</v>
      </c>
      <c r="EU55" s="103" t="n">
        <f aca="false">SUMPRODUCT(EU3:EU52,CLASSIF!$T3:$T52)/EU53</f>
        <v>0.907760141093474</v>
      </c>
      <c r="EV55" s="103" t="e">
        <f aca="false">SUMPRODUCT(EV3:EV52,CLASSIF!$T3:$T52)/EV53</f>
        <v>#DIV/0!</v>
      </c>
      <c r="EW55" s="103" t="n">
        <f aca="false">SUMPRODUCT(EW3:EW52,CLASSIF!$T3:$T52)/EW53</f>
        <v>0.625</v>
      </c>
      <c r="EX55" s="103" t="n">
        <f aca="false">SUMPRODUCT(EX3:EX52,CLASSIF!$T3:$T52)/EX53</f>
        <v>0.483928571428571</v>
      </c>
      <c r="EY55" s="103" t="n">
        <f aca="false">SUMPRODUCT(EY3:EY52,CLASSIF!$T3:$T52)/EY53</f>
        <v>0.634722222222222</v>
      </c>
      <c r="EZ55" s="103" t="n">
        <f aca="false">SUMPRODUCT(EZ3:EZ52,CLASSIF!$T3:$T52)/EZ53</f>
        <v>1.14541316526611</v>
      </c>
      <c r="FA55" s="103" t="e">
        <f aca="false">SUMPRODUCT(FA3:FA52,CLASSIF!$T3:$T52)/FA53</f>
        <v>#DIV/0!</v>
      </c>
      <c r="FB55" s="103" t="n">
        <f aca="false">SUMPRODUCT(FB3:FB52,CLASSIF!$T3:$T52)/FB53</f>
        <v>0.696950046685341</v>
      </c>
      <c r="FC55" s="103" t="n">
        <f aca="false">SUMPRODUCT(FC3:FC52,CLASSIF!$T3:$T52)/FC53</f>
        <v>0.538293650793651</v>
      </c>
      <c r="FD55" s="103" t="n">
        <f aca="false">SUMPRODUCT(FD3:FD52,CLASSIF!$T3:$T52)/FD53</f>
        <v>1.14226190476191</v>
      </c>
      <c r="FE55" s="103" t="e">
        <f aca="false">SUMPRODUCT(FE3:FE52,CLASSIF!$T3:$T52)/FE53</f>
        <v>#DIV/0!</v>
      </c>
      <c r="FF55" s="103"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33" activePane="bottomLeft" state="frozen"/>
      <selection pane="topLeft" activeCell="A1" activeCellId="0" sqref="A1"/>
      <selection pane="bottomLeft" activeCell="F271" activeCellId="0" sqref="F271"/>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t="n">
        <f aca="true">TODAY()-B2</f>
        <v>83</v>
      </c>
    </row>
    <row r="2" customFormat="false" ht="12.8" hidden="false" customHeight="false" outlineLevel="0" collapsed="false">
      <c r="A2" s="108"/>
      <c r="B2" s="109" t="n">
        <v>44530</v>
      </c>
      <c r="C2" s="44" t="s">
        <v>6</v>
      </c>
      <c r="D2" s="110" t="n">
        <v>6</v>
      </c>
      <c r="E2" s="110" t="n">
        <v>4</v>
      </c>
      <c r="F2" s="44" t="s">
        <v>12</v>
      </c>
      <c r="G2" s="111" t="str">
        <f aca="false">C2</f>
        <v>Caio</v>
      </c>
      <c r="H2" s="108" t="n">
        <f aca="false">IF(AND(E2=0,E3=0),25,20)</f>
        <v>20</v>
      </c>
      <c r="I2" s="111" t="str">
        <f aca="false">F2</f>
        <v>Duclerc</v>
      </c>
      <c r="J2" s="108" t="n">
        <f aca="false">IF(E2="WO40",-40,MAX(4,SUM(E2:E3)))</f>
        <v>10</v>
      </c>
      <c r="K2" s="108" t="n">
        <f aca="false">IF(D2&gt;E2,1,0)+IF(D3&gt;E3,1,0)+IF(D4&gt;E4,1,0)</f>
        <v>2</v>
      </c>
      <c r="L2" s="108" t="n">
        <f aca="false">IF(E2&gt;D2,1,0)+IF(E3&gt;D3,1,0)+IF(E4&gt;D4,1,0)</f>
        <v>1</v>
      </c>
      <c r="M2" s="111" t="str">
        <f aca="false">G2&amp;" d. "&amp;I2</f>
        <v>Caio d. Duclerc</v>
      </c>
      <c r="N2" s="111" t="str">
        <f aca="false">G2&amp;" x "&amp;I2</f>
        <v>Caio x Duclerc</v>
      </c>
      <c r="O2" s="111" t="str">
        <f aca="false">I2&amp;" x "&amp;G2</f>
        <v>Duclerc x Caio</v>
      </c>
      <c r="P2" s="108" t="n">
        <f aca="false">MONTH(B2)</f>
        <v>11</v>
      </c>
      <c r="Q2" s="108" t="n">
        <f aca="false">QUOTIENT(B2-2,7)-6129</f>
        <v>232</v>
      </c>
    </row>
    <row r="3" customFormat="false" ht="12.8" hidden="false" customHeight="false" outlineLevel="0" collapsed="false">
      <c r="A3" s="108"/>
      <c r="B3" s="45"/>
      <c r="C3" s="44"/>
      <c r="D3" s="112" t="n">
        <v>4</v>
      </c>
      <c r="E3" s="112" t="n">
        <v>6</v>
      </c>
      <c r="F3" s="44"/>
      <c r="G3" s="111"/>
      <c r="H3" s="108"/>
      <c r="I3" s="111"/>
      <c r="J3" s="108"/>
      <c r="K3" s="108"/>
      <c r="L3" s="108"/>
      <c r="M3" s="111" t="n">
        <v>0</v>
      </c>
      <c r="N3" s="111" t="n">
        <v>0</v>
      </c>
      <c r="O3" s="111" t="n">
        <v>0</v>
      </c>
      <c r="P3" s="108"/>
      <c r="Q3" s="108"/>
    </row>
    <row r="4" customFormat="false" ht="12.8" hidden="false" customHeight="false" outlineLevel="0" collapsed="false">
      <c r="A4" s="113"/>
      <c r="B4" s="114"/>
      <c r="C4" s="115"/>
      <c r="D4" s="116" t="n">
        <v>10</v>
      </c>
      <c r="E4" s="116" t="n">
        <v>1</v>
      </c>
      <c r="F4" s="115"/>
      <c r="G4" s="117"/>
      <c r="H4" s="113"/>
      <c r="I4" s="117"/>
      <c r="J4" s="113"/>
      <c r="K4" s="113"/>
      <c r="L4" s="113"/>
      <c r="M4" s="117" t="n">
        <v>0</v>
      </c>
      <c r="N4" s="117" t="n">
        <v>0</v>
      </c>
      <c r="O4" s="117" t="n">
        <v>0</v>
      </c>
      <c r="P4" s="113"/>
      <c r="Q4" s="113"/>
    </row>
    <row r="5" customFormat="false" ht="12.8" hidden="false" customHeight="false" outlineLevel="0" collapsed="false">
      <c r="A5" s="118"/>
      <c r="B5" s="109" t="n">
        <v>44530</v>
      </c>
      <c r="C5" s="44" t="s">
        <v>26</v>
      </c>
      <c r="D5" s="110" t="n">
        <v>6</v>
      </c>
      <c r="E5" s="110" t="n">
        <v>0</v>
      </c>
      <c r="F5" s="44" t="s">
        <v>48</v>
      </c>
      <c r="G5" s="119" t="str">
        <f aca="false">C5</f>
        <v>Luiz Henrique</v>
      </c>
      <c r="H5" s="118" t="n">
        <f aca="false">IF(AND(E5=0,E6=0),25,20)</f>
        <v>20</v>
      </c>
      <c r="I5" s="119" t="str">
        <f aca="false">F5</f>
        <v>Guto</v>
      </c>
      <c r="J5" s="108" t="n">
        <f aca="false">IF(E5="WO40",-40,MAX(4,SUM(E5:E6)))</f>
        <v>4</v>
      </c>
      <c r="K5" s="118" t="n">
        <f aca="false">IF(D5&gt;E5,1,0)+IF(D6&gt;E6,1,0)+IF(D7&gt;E7,1,0)</f>
        <v>2</v>
      </c>
      <c r="L5" s="118" t="n">
        <f aca="false">IF(E5&gt;D5,1,0)+IF(E6&gt;D6,1,0)+IF(E7&gt;D7,1,0)</f>
        <v>0</v>
      </c>
      <c r="M5" s="111" t="str">
        <f aca="false">G5&amp;" d. "&amp;I5</f>
        <v>Luiz Henrique d. Guto</v>
      </c>
      <c r="N5" s="111" t="str">
        <f aca="false">G5&amp;" x "&amp;I5</f>
        <v>Luiz Henrique x Guto</v>
      </c>
      <c r="O5" s="111" t="str">
        <f aca="false">I5&amp;" x "&amp;G5</f>
        <v>Guto x Luiz Henrique</v>
      </c>
      <c r="P5" s="108" t="n">
        <f aca="false">MONTH(B5)</f>
        <v>11</v>
      </c>
      <c r="Q5" s="108" t="n">
        <f aca="false">QUOTIENT(B5-2,7)-6129</f>
        <v>232</v>
      </c>
    </row>
    <row r="6" customFormat="false" ht="12.8" hidden="false" customHeight="false" outlineLevel="0" collapsed="false">
      <c r="A6" s="108"/>
      <c r="B6" s="45"/>
      <c r="C6" s="44"/>
      <c r="D6" s="112" t="n">
        <v>6</v>
      </c>
      <c r="E6" s="112" t="n">
        <v>2</v>
      </c>
      <c r="F6" s="44"/>
      <c r="G6" s="111"/>
      <c r="H6" s="108"/>
      <c r="I6" s="111"/>
      <c r="J6" s="108"/>
      <c r="K6" s="108"/>
      <c r="L6" s="108"/>
      <c r="M6" s="111" t="n">
        <v>0</v>
      </c>
      <c r="N6" s="111" t="n">
        <v>0</v>
      </c>
      <c r="O6" s="111" t="n">
        <v>0</v>
      </c>
      <c r="P6" s="108"/>
      <c r="Q6" s="108"/>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row>
    <row r="8" customFormat="false" ht="12.8" hidden="false" customHeight="false" outlineLevel="0" collapsed="false">
      <c r="A8" s="118"/>
      <c r="B8" s="109" t="n">
        <v>44502</v>
      </c>
      <c r="C8" s="44" t="s">
        <v>47</v>
      </c>
      <c r="D8" s="110" t="n">
        <v>6</v>
      </c>
      <c r="E8" s="110" t="n">
        <v>0</v>
      </c>
      <c r="F8" s="44" t="s">
        <v>8</v>
      </c>
      <c r="G8" s="119" t="str">
        <f aca="false">C8</f>
        <v>Fabio</v>
      </c>
      <c r="H8" s="118" t="n">
        <f aca="false">IF(AND(E8=0,E9=0),25,20)</f>
        <v>25</v>
      </c>
      <c r="I8" s="119" t="str">
        <f aca="false">F8</f>
        <v>Costinha</v>
      </c>
      <c r="J8" s="108" t="n">
        <f aca="false">IF(E8="WO40",-40,MAX(4,SUM(E8:E9)))</f>
        <v>4</v>
      </c>
      <c r="K8" s="118" t="n">
        <f aca="false">IF(D8&gt;E8,1,0)+IF(D9&gt;E9,1,0)+IF(D10&gt;E10,1,0)</f>
        <v>2</v>
      </c>
      <c r="L8" s="118" t="n">
        <f aca="false">IF(E8&gt;D8,1,0)+IF(E9&gt;D9,1,0)+IF(E10&gt;D10,1,0)</f>
        <v>0</v>
      </c>
      <c r="M8" s="111" t="str">
        <f aca="false">G8&amp;" d. "&amp;I8</f>
        <v>Fabio d. Costinha</v>
      </c>
      <c r="N8" s="111" t="str">
        <f aca="false">G8&amp;" x "&amp;I8</f>
        <v>Fabio x Costinha</v>
      </c>
      <c r="O8" s="111" t="str">
        <f aca="false">I8&amp;" x "&amp;G8</f>
        <v>Costinha x Fabio</v>
      </c>
      <c r="P8" s="108" t="n">
        <f aca="false">MONTH(B8)</f>
        <v>11</v>
      </c>
      <c r="Q8" s="108" t="n">
        <f aca="false">QUOTIENT(B8-2,7)-6129</f>
        <v>228</v>
      </c>
    </row>
    <row r="9" customFormat="false" ht="12.8" hidden="false" customHeight="false" outlineLevel="0" collapsed="false">
      <c r="A9" s="108"/>
      <c r="B9" s="45"/>
      <c r="C9" s="44"/>
      <c r="D9" s="112" t="n">
        <v>6</v>
      </c>
      <c r="E9" s="112" t="n">
        <v>0</v>
      </c>
      <c r="F9" s="44"/>
      <c r="G9" s="111"/>
      <c r="H9" s="108"/>
      <c r="I9" s="111"/>
      <c r="J9" s="108"/>
      <c r="K9" s="108"/>
      <c r="L9" s="108"/>
      <c r="M9" s="111" t="n">
        <v>0</v>
      </c>
      <c r="N9" s="111" t="n">
        <v>0</v>
      </c>
      <c r="O9" s="111" t="n">
        <v>0</v>
      </c>
      <c r="P9" s="108"/>
      <c r="Q9" s="108"/>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row>
    <row r="11" customFormat="false" ht="12.8" hidden="false" customHeight="false" outlineLevel="0" collapsed="false">
      <c r="A11" s="118"/>
      <c r="B11" s="109" t="n">
        <v>44503</v>
      </c>
      <c r="C11" s="44" t="s">
        <v>40</v>
      </c>
      <c r="D11" s="110" t="n">
        <v>6</v>
      </c>
      <c r="E11" s="110" t="n">
        <v>1</v>
      </c>
      <c r="F11" s="44" t="s">
        <v>45</v>
      </c>
      <c r="G11" s="119" t="str">
        <f aca="false">C11</f>
        <v>Robertinho</v>
      </c>
      <c r="H11" s="118" t="n">
        <f aca="false">IF(AND(E11=0,E12=0),25,20)</f>
        <v>20</v>
      </c>
      <c r="I11" s="119" t="str">
        <f aca="false">F11</f>
        <v>Zanoni</v>
      </c>
      <c r="J11" s="108" t="n">
        <f aca="false">IF(E11="WO40",-40,MAX(4,SUM(E11:E12)))</f>
        <v>4</v>
      </c>
      <c r="K11" s="118" t="n">
        <f aca="false">IF(D11&gt;E11,1,0)+IF(D12&gt;E12,1,0)+IF(D13&gt;E13,1,0)</f>
        <v>2</v>
      </c>
      <c r="L11" s="118" t="n">
        <f aca="false">IF(E11&gt;D11,1,0)+IF(E12&gt;D12,1,0)+IF(E13&gt;D13,1,0)</f>
        <v>0</v>
      </c>
      <c r="M11" s="111" t="str">
        <f aca="false">G11&amp;" d. "&amp;I11</f>
        <v>Robertinho d. Zanoni</v>
      </c>
      <c r="N11" s="111" t="str">
        <f aca="false">G11&amp;" x "&amp;I11</f>
        <v>Robertinho x Zanoni</v>
      </c>
      <c r="O11" s="111" t="str">
        <f aca="false">I11&amp;" x "&amp;G11</f>
        <v>Zanoni x Robertinho</v>
      </c>
      <c r="P11" s="108" t="n">
        <f aca="false">MONTH(B11)</f>
        <v>11</v>
      </c>
      <c r="Q11" s="108" t="n">
        <f aca="false">QUOTIENT(B11-2,7)-6129</f>
        <v>228</v>
      </c>
    </row>
    <row r="12" customFormat="false" ht="12.8" hidden="false" customHeight="false" outlineLevel="0" collapsed="false">
      <c r="A12" s="108"/>
      <c r="B12" s="45"/>
      <c r="C12" s="44"/>
      <c r="D12" s="112" t="n">
        <v>6</v>
      </c>
      <c r="E12" s="112" t="n">
        <v>1</v>
      </c>
      <c r="F12" s="44"/>
      <c r="G12" s="111"/>
      <c r="H12" s="108"/>
      <c r="I12" s="111"/>
      <c r="J12" s="108"/>
      <c r="K12" s="108"/>
      <c r="L12" s="108"/>
      <c r="M12" s="111" t="n">
        <v>0</v>
      </c>
      <c r="N12" s="111" t="n">
        <v>0</v>
      </c>
      <c r="O12" s="111" t="n">
        <v>0</v>
      </c>
      <c r="P12" s="108"/>
      <c r="Q12" s="108"/>
    </row>
    <row r="13" customFormat="false" ht="12.8"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row>
    <row r="14" customFormat="false" ht="12.8" hidden="false" customHeight="false" outlineLevel="0" collapsed="false">
      <c r="A14" s="118"/>
      <c r="B14" s="109" t="n">
        <v>44535</v>
      </c>
      <c r="C14" s="44" t="s">
        <v>44</v>
      </c>
      <c r="D14" s="110" t="n">
        <v>6</v>
      </c>
      <c r="E14" s="110" t="n">
        <v>2</v>
      </c>
      <c r="F14" s="44" t="s">
        <v>6</v>
      </c>
      <c r="G14" s="119" t="str">
        <f aca="false">C14</f>
        <v>Rubens</v>
      </c>
      <c r="H14" s="118" t="n">
        <f aca="false">IF(AND(E14=0,E15=0),25,20)</f>
        <v>20</v>
      </c>
      <c r="I14" s="119" t="str">
        <f aca="false">F14</f>
        <v>Caio</v>
      </c>
      <c r="J14" s="108" t="n">
        <f aca="false">IF(E14="WO40",-40,MAX(4,SUM(E14:E15)))</f>
        <v>5</v>
      </c>
      <c r="K14" s="118" t="n">
        <f aca="false">IF(D14&gt;E14,1,0)+IF(D15&gt;E15,1,0)+IF(D16&gt;E16,1,0)</f>
        <v>2</v>
      </c>
      <c r="L14" s="118" t="n">
        <f aca="false">IF(E14&gt;D14,1,0)+IF(E15&gt;D15,1,0)+IF(E16&gt;D16,1,0)</f>
        <v>0</v>
      </c>
      <c r="M14" s="111" t="str">
        <f aca="false">G14&amp;" d. "&amp;I14</f>
        <v>Rubens d. Caio</v>
      </c>
      <c r="N14" s="111" t="str">
        <f aca="false">G14&amp;" x "&amp;I14</f>
        <v>Rubens x Caio</v>
      </c>
      <c r="O14" s="111" t="str">
        <f aca="false">I14&amp;" x "&amp;G14</f>
        <v>Caio x Rubens</v>
      </c>
      <c r="P14" s="108" t="n">
        <f aca="false">MONTH(B14)</f>
        <v>12</v>
      </c>
      <c r="Q14" s="108" t="n">
        <f aca="false">QUOTIENT(B14-2,7)-6129</f>
        <v>232</v>
      </c>
    </row>
    <row r="15" customFormat="false" ht="12.8" hidden="false" customHeight="false" outlineLevel="0" collapsed="false">
      <c r="A15" s="108"/>
      <c r="B15" s="45"/>
      <c r="C15" s="44"/>
      <c r="D15" s="112" t="n">
        <v>6</v>
      </c>
      <c r="E15" s="112" t="n">
        <v>3</v>
      </c>
      <c r="F15" s="44"/>
      <c r="G15" s="111"/>
      <c r="H15" s="108"/>
      <c r="I15" s="111"/>
      <c r="J15" s="108"/>
      <c r="K15" s="108"/>
      <c r="L15" s="108"/>
      <c r="M15" s="111" t="n">
        <v>0</v>
      </c>
      <c r="N15" s="111" t="n">
        <v>0</v>
      </c>
      <c r="O15" s="111" t="n">
        <v>0</v>
      </c>
      <c r="P15" s="108"/>
      <c r="Q15" s="108"/>
    </row>
    <row r="16" customFormat="false" ht="12.8"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row>
    <row r="17" customFormat="false" ht="12.8" hidden="false" customHeight="false" outlineLevel="0" collapsed="false">
      <c r="A17" s="118"/>
      <c r="B17" s="109" t="n">
        <v>44536</v>
      </c>
      <c r="C17" s="44" t="s">
        <v>35</v>
      </c>
      <c r="D17" s="110" t="n">
        <v>6</v>
      </c>
      <c r="E17" s="110" t="n">
        <v>1</v>
      </c>
      <c r="F17" s="44" t="s">
        <v>12</v>
      </c>
      <c r="G17" s="119" t="str">
        <f aca="false">C17</f>
        <v>Persio</v>
      </c>
      <c r="H17" s="118" t="n">
        <f aca="false">IF(AND(E17=0,E18=0),25,20)</f>
        <v>20</v>
      </c>
      <c r="I17" s="119" t="str">
        <f aca="false">F17</f>
        <v>Duclerc</v>
      </c>
      <c r="J17" s="108" t="n">
        <f aca="false">IF(E17="WO40",-40,MAX(4,SUM(E17:E18)))</f>
        <v>4</v>
      </c>
      <c r="K17" s="118" t="n">
        <f aca="false">IF(D17&gt;E17,1,0)+IF(D18&gt;E18,1,0)+IF(D19&gt;E19,1,0)</f>
        <v>2</v>
      </c>
      <c r="L17" s="118" t="n">
        <f aca="false">IF(E17&gt;D17,1,0)+IF(E18&gt;D18,1,0)+IF(E19&gt;D19,1,0)</f>
        <v>0</v>
      </c>
      <c r="M17" s="111" t="str">
        <f aca="false">G17&amp;" d. "&amp;I17</f>
        <v>Persio d. Duclerc</v>
      </c>
      <c r="N17" s="111" t="str">
        <f aca="false">G17&amp;" x "&amp;I17</f>
        <v>Persio x Duclerc</v>
      </c>
      <c r="O17" s="111" t="str">
        <f aca="false">I17&amp;" x "&amp;G17</f>
        <v>Duclerc x Persio</v>
      </c>
      <c r="P17" s="108" t="n">
        <f aca="false">MONTH(B17)</f>
        <v>12</v>
      </c>
      <c r="Q17" s="108" t="n">
        <f aca="false">QUOTIENT(B17-2,7)-6129</f>
        <v>233</v>
      </c>
    </row>
    <row r="18" customFormat="false" ht="12.8" hidden="false" customHeight="false" outlineLevel="0" collapsed="false">
      <c r="A18" s="108"/>
      <c r="B18" s="45"/>
      <c r="C18" s="44"/>
      <c r="D18" s="112" t="n">
        <v>6</v>
      </c>
      <c r="E18" s="112" t="n">
        <v>0</v>
      </c>
      <c r="F18" s="44"/>
      <c r="G18" s="111"/>
      <c r="H18" s="108"/>
      <c r="I18" s="111"/>
      <c r="J18" s="108"/>
      <c r="K18" s="108"/>
      <c r="L18" s="108"/>
      <c r="M18" s="111" t="n">
        <v>0</v>
      </c>
      <c r="N18" s="111" t="n">
        <v>0</v>
      </c>
      <c r="O18" s="111" t="n">
        <v>0</v>
      </c>
      <c r="P18" s="108"/>
      <c r="Q18" s="108"/>
    </row>
    <row r="19" customFormat="false" ht="12.8"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row>
    <row r="20" customFormat="false" ht="12.8" hidden="false" customHeight="false" outlineLevel="0" collapsed="false">
      <c r="A20" s="118"/>
      <c r="B20" s="109" t="n">
        <v>44538</v>
      </c>
      <c r="C20" s="44" t="s">
        <v>12</v>
      </c>
      <c r="D20" s="110" t="n">
        <v>6</v>
      </c>
      <c r="E20" s="110" t="n">
        <v>1</v>
      </c>
      <c r="F20" s="44" t="s">
        <v>24</v>
      </c>
      <c r="G20" s="119" t="str">
        <f aca="false">C20</f>
        <v>Duclerc</v>
      </c>
      <c r="H20" s="118" t="n">
        <f aca="false">IF(AND(E20=0,E21=0),25,20)</f>
        <v>20</v>
      </c>
      <c r="I20" s="119" t="str">
        <f aca="false">F20</f>
        <v>Juan</v>
      </c>
      <c r="J20" s="108" t="n">
        <f aca="false">IF(E20="WO40",-40,MAX(4,SUM(E20:E21)))</f>
        <v>4</v>
      </c>
      <c r="K20" s="118" t="n">
        <f aca="false">IF(D20&gt;E20,1,0)+IF(D21&gt;E21,1,0)+IF(D22&gt;E22,1,0)</f>
        <v>2</v>
      </c>
      <c r="L20" s="118" t="n">
        <f aca="false">IF(E20&gt;D20,1,0)+IF(E21&gt;D21,1,0)+IF(E22&gt;D22,1,0)</f>
        <v>0</v>
      </c>
      <c r="M20" s="111" t="str">
        <f aca="false">G20&amp;" d. "&amp;I20</f>
        <v>Duclerc d. Juan</v>
      </c>
      <c r="N20" s="111" t="str">
        <f aca="false">G20&amp;" x "&amp;I20</f>
        <v>Duclerc x Juan</v>
      </c>
      <c r="O20" s="111" t="str">
        <f aca="false">I20&amp;" x "&amp;G20</f>
        <v>Juan x Duclerc</v>
      </c>
      <c r="P20" s="108" t="n">
        <f aca="false">MONTH(B20)</f>
        <v>12</v>
      </c>
      <c r="Q20" s="108" t="n">
        <f aca="false">QUOTIENT(B20-2,7)-6129</f>
        <v>233</v>
      </c>
    </row>
    <row r="21" customFormat="false" ht="12.8" hidden="false" customHeight="false" outlineLevel="0" collapsed="false">
      <c r="A21" s="108"/>
      <c r="B21" s="45"/>
      <c r="C21" s="44"/>
      <c r="D21" s="112" t="n">
        <v>6</v>
      </c>
      <c r="E21" s="112" t="n">
        <v>1</v>
      </c>
      <c r="F21" s="44"/>
      <c r="G21" s="111"/>
      <c r="H21" s="108"/>
      <c r="I21" s="111"/>
      <c r="J21" s="108"/>
      <c r="K21" s="108"/>
      <c r="L21" s="108"/>
      <c r="M21" s="111" t="n">
        <v>0</v>
      </c>
      <c r="N21" s="111" t="n">
        <v>0</v>
      </c>
      <c r="O21" s="111" t="n">
        <v>0</v>
      </c>
      <c r="P21" s="108"/>
      <c r="Q21" s="108"/>
    </row>
    <row r="22" customFormat="false" ht="12.8"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row>
    <row r="23" customFormat="false" ht="12.8" hidden="false" customHeight="false" outlineLevel="0" collapsed="false">
      <c r="A23" s="118"/>
      <c r="B23" s="109" t="n">
        <v>44539</v>
      </c>
      <c r="C23" s="44" t="s">
        <v>12</v>
      </c>
      <c r="D23" s="110" t="n">
        <v>6</v>
      </c>
      <c r="E23" s="110" t="n">
        <v>1</v>
      </c>
      <c r="F23" s="44" t="s">
        <v>26</v>
      </c>
      <c r="G23" s="119" t="str">
        <f aca="false">C23</f>
        <v>Duclerc</v>
      </c>
      <c r="H23" s="118" t="n">
        <f aca="false">IF(AND(E23=0,E24=0),25,20)</f>
        <v>20</v>
      </c>
      <c r="I23" s="119" t="str">
        <f aca="false">F23</f>
        <v>Luiz Henrique</v>
      </c>
      <c r="J23" s="108" t="n">
        <f aca="false">IF(E23="WO40",-40,MAX(4,SUM(E23:E24)))</f>
        <v>4</v>
      </c>
      <c r="K23" s="118" t="n">
        <f aca="false">IF(D23&gt;E23,1,0)+IF(D24&gt;E24,1,0)+IF(D25&gt;E25,1,0)</f>
        <v>2</v>
      </c>
      <c r="L23" s="118" t="n">
        <f aca="false">IF(E23&gt;D23,1,0)+IF(E24&gt;D24,1,0)+IF(E25&gt;D25,1,0)</f>
        <v>0</v>
      </c>
      <c r="M23" s="111" t="str">
        <f aca="false">G23&amp;" d. "&amp;I23</f>
        <v>Duclerc d. Luiz Henrique</v>
      </c>
      <c r="N23" s="111" t="str">
        <f aca="false">G23&amp;" x "&amp;I23</f>
        <v>Duclerc x Luiz Henrique</v>
      </c>
      <c r="O23" s="111" t="str">
        <f aca="false">I23&amp;" x "&amp;G23</f>
        <v>Luiz Henrique x Duclerc</v>
      </c>
      <c r="P23" s="108" t="n">
        <f aca="false">MONTH(B23)</f>
        <v>12</v>
      </c>
      <c r="Q23" s="108" t="n">
        <f aca="false">QUOTIENT(B23-2,7)-6129</f>
        <v>233</v>
      </c>
    </row>
    <row r="24" customFormat="false" ht="12.8" hidden="false" customHeight="false" outlineLevel="0" collapsed="false">
      <c r="A24" s="108"/>
      <c r="B24" s="45"/>
      <c r="C24" s="44"/>
      <c r="D24" s="112" t="n">
        <v>6</v>
      </c>
      <c r="E24" s="112" t="n">
        <v>0</v>
      </c>
      <c r="F24" s="44"/>
      <c r="G24" s="111"/>
      <c r="H24" s="108"/>
      <c r="I24" s="111"/>
      <c r="J24" s="108"/>
      <c r="K24" s="108"/>
      <c r="L24" s="108"/>
      <c r="M24" s="111" t="n">
        <v>0</v>
      </c>
      <c r="N24" s="111" t="n">
        <v>0</v>
      </c>
      <c r="O24" s="111" t="n">
        <v>0</v>
      </c>
      <c r="P24" s="108"/>
      <c r="Q24" s="108"/>
    </row>
    <row r="25" customFormat="false" ht="12.8"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row>
    <row r="26" customFormat="false" ht="12.8" hidden="false" customHeight="false" outlineLevel="0" collapsed="false">
      <c r="A26" s="118"/>
      <c r="B26" s="109" t="n">
        <v>44540</v>
      </c>
      <c r="C26" s="44" t="s">
        <v>5</v>
      </c>
      <c r="D26" s="110" t="n">
        <v>6</v>
      </c>
      <c r="E26" s="110" t="n">
        <v>2</v>
      </c>
      <c r="F26" s="44" t="s">
        <v>40</v>
      </c>
      <c r="G26" s="119" t="str">
        <f aca="false">C26</f>
        <v>Bruno</v>
      </c>
      <c r="H26" s="118" t="n">
        <f aca="false">IF(AND(E26=0,E27=0),25,20)</f>
        <v>20</v>
      </c>
      <c r="I26" s="119" t="str">
        <f aca="false">F26</f>
        <v>Robertinho</v>
      </c>
      <c r="J26" s="108" t="n">
        <f aca="false">IF(E26="WO40",-40,MAX(4,SUM(E26:E27)))</f>
        <v>4</v>
      </c>
      <c r="K26" s="118" t="n">
        <f aca="false">IF(D26&gt;E26,1,0)+IF(D27&gt;E27,1,0)+IF(D28&gt;E28,1,0)</f>
        <v>2</v>
      </c>
      <c r="L26" s="118" t="n">
        <f aca="false">IF(E26&gt;D26,1,0)+IF(E27&gt;D27,1,0)+IF(E28&gt;D28,1,0)</f>
        <v>0</v>
      </c>
      <c r="M26" s="111" t="str">
        <f aca="false">G26&amp;" d. "&amp;I26</f>
        <v>Bruno d. Robertinho</v>
      </c>
      <c r="N26" s="111" t="str">
        <f aca="false">G26&amp;" x "&amp;I26</f>
        <v>Bruno x Robertinho</v>
      </c>
      <c r="O26" s="111" t="str">
        <f aca="false">I26&amp;" x "&amp;G26</f>
        <v>Robertinho x Bruno</v>
      </c>
      <c r="P26" s="108" t="n">
        <f aca="false">MONTH(B26)</f>
        <v>12</v>
      </c>
      <c r="Q26" s="108" t="n">
        <f aca="false">QUOTIENT(B26-2,7)-6129</f>
        <v>233</v>
      </c>
    </row>
    <row r="27" customFormat="false" ht="12.8" hidden="false" customHeight="false" outlineLevel="0" collapsed="false">
      <c r="A27" s="108"/>
      <c r="B27" s="45"/>
      <c r="C27" s="44"/>
      <c r="D27" s="112" t="n">
        <v>6</v>
      </c>
      <c r="E27" s="112" t="n">
        <v>2</v>
      </c>
      <c r="F27" s="44"/>
      <c r="G27" s="111"/>
      <c r="H27" s="108"/>
      <c r="I27" s="111"/>
      <c r="J27" s="108"/>
      <c r="K27" s="108"/>
      <c r="L27" s="108"/>
      <c r="M27" s="111" t="n">
        <v>0</v>
      </c>
      <c r="N27" s="111" t="n">
        <v>0</v>
      </c>
      <c r="O27" s="111" t="n">
        <v>0</v>
      </c>
      <c r="P27" s="108"/>
      <c r="Q27" s="108"/>
    </row>
    <row r="28" customFormat="false" ht="12.8"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row>
    <row r="29" customFormat="false" ht="12.8" hidden="false" customHeight="false" outlineLevel="0" collapsed="false">
      <c r="A29" s="118"/>
      <c r="B29" s="109" t="n">
        <v>44540</v>
      </c>
      <c r="C29" s="44" t="s">
        <v>35</v>
      </c>
      <c r="D29" s="110" t="n">
        <v>6</v>
      </c>
      <c r="E29" s="110" t="n">
        <v>1</v>
      </c>
      <c r="F29" s="44" t="s">
        <v>16</v>
      </c>
      <c r="G29" s="119" t="str">
        <f aca="false">C29</f>
        <v>Persio</v>
      </c>
      <c r="H29" s="118" t="n">
        <f aca="false">IF(AND(E29=0,E30=0),25,20)</f>
        <v>20</v>
      </c>
      <c r="I29" s="119" t="str">
        <f aca="false">F29</f>
        <v>Fernando Bio</v>
      </c>
      <c r="J29" s="108" t="n">
        <f aca="false">IF(E29="WO40",-40,MAX(4,SUM(E29:E30)))</f>
        <v>4</v>
      </c>
      <c r="K29" s="118" t="n">
        <f aca="false">IF(D29&gt;E29,1,0)+IF(D30&gt;E30,1,0)+IF(D31&gt;E31,1,0)</f>
        <v>2</v>
      </c>
      <c r="L29" s="118" t="n">
        <f aca="false">IF(E29&gt;D29,1,0)+IF(E30&gt;D30,1,0)+IF(E31&gt;D31,1,0)</f>
        <v>0</v>
      </c>
      <c r="M29" s="111" t="str">
        <f aca="false">G29&amp;" d. "&amp;I29</f>
        <v>Persio d. Fernando Bio</v>
      </c>
      <c r="N29" s="111" t="str">
        <f aca="false">G29&amp;" x "&amp;I29</f>
        <v>Persio x Fernando Bio</v>
      </c>
      <c r="O29" s="111" t="str">
        <f aca="false">I29&amp;" x "&amp;G29</f>
        <v>Fernando Bio x Persio</v>
      </c>
      <c r="P29" s="108" t="n">
        <f aca="false">MONTH(B29)</f>
        <v>12</v>
      </c>
      <c r="Q29" s="108" t="n">
        <f aca="false">QUOTIENT(B29-2,7)-6129</f>
        <v>233</v>
      </c>
    </row>
    <row r="30" customFormat="false" ht="12.8" hidden="false" customHeight="false" outlineLevel="0" collapsed="false">
      <c r="A30" s="108"/>
      <c r="B30" s="45"/>
      <c r="C30" s="44"/>
      <c r="D30" s="112" t="n">
        <v>6</v>
      </c>
      <c r="E30" s="112" t="n">
        <v>0</v>
      </c>
      <c r="F30" s="44"/>
      <c r="G30" s="111"/>
      <c r="H30" s="108"/>
      <c r="I30" s="111"/>
      <c r="J30" s="108"/>
      <c r="K30" s="108"/>
      <c r="L30" s="108"/>
      <c r="M30" s="111" t="n">
        <v>0</v>
      </c>
      <c r="N30" s="111" t="n">
        <v>0</v>
      </c>
      <c r="O30" s="111" t="n">
        <v>0</v>
      </c>
      <c r="P30" s="108"/>
      <c r="Q30" s="108"/>
    </row>
    <row r="31" customFormat="false" ht="12.8"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row>
    <row r="32" customFormat="false" ht="12.8" hidden="false" customHeight="false" outlineLevel="0" collapsed="false">
      <c r="A32" s="118"/>
      <c r="B32" s="109" t="n">
        <v>44541</v>
      </c>
      <c r="C32" s="44" t="s">
        <v>5</v>
      </c>
      <c r="D32" s="110" t="n">
        <v>6</v>
      </c>
      <c r="E32" s="110" t="n">
        <v>4</v>
      </c>
      <c r="F32" s="44" t="s">
        <v>35</v>
      </c>
      <c r="G32" s="119" t="str">
        <f aca="false">C32</f>
        <v>Bruno</v>
      </c>
      <c r="H32" s="118" t="n">
        <f aca="false">IF(AND(E32=0,E33=0),25,20)</f>
        <v>20</v>
      </c>
      <c r="I32" s="119" t="str">
        <f aca="false">F32</f>
        <v>Persio</v>
      </c>
      <c r="J32" s="108" t="n">
        <f aca="false">IF(E32="WO40",-40,MAX(4,SUM(E32:E33)))</f>
        <v>10</v>
      </c>
      <c r="K32" s="118" t="n">
        <f aca="false">IF(D32&gt;E32,1,0)+IF(D33&gt;E33,1,0)+IF(D34&gt;E34,1,0)</f>
        <v>2</v>
      </c>
      <c r="L32" s="118" t="n">
        <f aca="false">IF(E32&gt;D32,1,0)+IF(E33&gt;D33,1,0)+IF(E34&gt;D34,1,0)</f>
        <v>1</v>
      </c>
      <c r="M32" s="111" t="str">
        <f aca="false">G32&amp;" d. "&amp;I32</f>
        <v>Bruno d. Persio</v>
      </c>
      <c r="N32" s="111" t="str">
        <f aca="false">G32&amp;" x "&amp;I32</f>
        <v>Bruno x Persio</v>
      </c>
      <c r="O32" s="111" t="str">
        <f aca="false">I32&amp;" x "&amp;G32</f>
        <v>Persio x Bruno</v>
      </c>
      <c r="P32" s="108" t="n">
        <f aca="false">MONTH(B32)</f>
        <v>12</v>
      </c>
      <c r="Q32" s="108" t="n">
        <f aca="false">QUOTIENT(B32-2,7)-6129</f>
        <v>233</v>
      </c>
    </row>
    <row r="33" customFormat="false" ht="12.8" hidden="false" customHeight="false" outlineLevel="0" collapsed="false">
      <c r="A33" s="108"/>
      <c r="B33" s="45"/>
      <c r="C33" s="44"/>
      <c r="D33" s="112" t="n">
        <v>4</v>
      </c>
      <c r="E33" s="112" t="n">
        <v>6</v>
      </c>
      <c r="F33" s="44"/>
      <c r="G33" s="111"/>
      <c r="H33" s="108"/>
      <c r="I33" s="111"/>
      <c r="J33" s="108"/>
      <c r="K33" s="108"/>
      <c r="L33" s="108"/>
      <c r="M33" s="111" t="n">
        <v>0</v>
      </c>
      <c r="N33" s="111" t="n">
        <v>0</v>
      </c>
      <c r="O33" s="111" t="n">
        <v>0</v>
      </c>
      <c r="P33" s="108"/>
      <c r="Q33" s="108"/>
    </row>
    <row r="34" customFormat="false" ht="12.8" hidden="false" customHeight="false" outlineLevel="0" collapsed="false">
      <c r="A34" s="113"/>
      <c r="B34" s="114"/>
      <c r="C34" s="115"/>
      <c r="D34" s="116" t="n">
        <v>10</v>
      </c>
      <c r="E34" s="116" t="n">
        <v>1</v>
      </c>
      <c r="F34" s="115"/>
      <c r="G34" s="117"/>
      <c r="H34" s="113"/>
      <c r="I34" s="117"/>
      <c r="J34" s="113"/>
      <c r="K34" s="113"/>
      <c r="L34" s="113"/>
      <c r="M34" s="117" t="n">
        <v>0</v>
      </c>
      <c r="N34" s="117" t="n">
        <v>0</v>
      </c>
      <c r="O34" s="117" t="n">
        <v>0</v>
      </c>
      <c r="P34" s="113"/>
      <c r="Q34" s="113"/>
    </row>
    <row r="35" customFormat="false" ht="12.8" hidden="false" customHeight="false" outlineLevel="0" collapsed="false">
      <c r="A35" s="118"/>
      <c r="B35" s="109" t="n">
        <v>44541</v>
      </c>
      <c r="C35" s="44" t="s">
        <v>40</v>
      </c>
      <c r="D35" s="110" t="n">
        <v>7</v>
      </c>
      <c r="E35" s="110" t="n">
        <v>6</v>
      </c>
      <c r="F35" s="44" t="s">
        <v>6</v>
      </c>
      <c r="G35" s="119" t="str">
        <f aca="false">C35</f>
        <v>Robertinho</v>
      </c>
      <c r="H35" s="118" t="n">
        <f aca="false">IF(AND(E35=0,E36=0),25,20)</f>
        <v>20</v>
      </c>
      <c r="I35" s="119" t="str">
        <f aca="false">F35</f>
        <v>Caio</v>
      </c>
      <c r="J35" s="108" t="n">
        <f aca="false">IF(E35="WO40",-40,MAX(4,SUM(E35:E36)))</f>
        <v>10</v>
      </c>
      <c r="K35" s="118" t="n">
        <f aca="false">IF(D35&gt;E35,1,0)+IF(D36&gt;E36,1,0)+IF(D37&gt;E37,1,0)</f>
        <v>2</v>
      </c>
      <c r="L35" s="118" t="n">
        <f aca="false">IF(E35&gt;D35,1,0)+IF(E36&gt;D36,1,0)+IF(E37&gt;D37,1,0)</f>
        <v>0</v>
      </c>
      <c r="M35" s="111" t="str">
        <f aca="false">G35&amp;" d. "&amp;I35</f>
        <v>Robertinho d. Caio</v>
      </c>
      <c r="N35" s="111" t="str">
        <f aca="false">G35&amp;" x "&amp;I35</f>
        <v>Robertinho x Caio</v>
      </c>
      <c r="O35" s="111" t="str">
        <f aca="false">I35&amp;" x "&amp;G35</f>
        <v>Caio x Robertinho</v>
      </c>
      <c r="P35" s="108" t="n">
        <f aca="false">MONTH(B35)</f>
        <v>12</v>
      </c>
      <c r="Q35" s="108" t="n">
        <f aca="false">QUOTIENT(B35-2,7)-6129</f>
        <v>233</v>
      </c>
    </row>
    <row r="36" customFormat="false" ht="12.8" hidden="false" customHeight="false" outlineLevel="0" collapsed="false">
      <c r="A36" s="108"/>
      <c r="B36" s="45"/>
      <c r="C36" s="44"/>
      <c r="D36" s="112" t="n">
        <v>6</v>
      </c>
      <c r="E36" s="112" t="n">
        <v>4</v>
      </c>
      <c r="F36" s="44"/>
      <c r="G36" s="111"/>
      <c r="H36" s="108"/>
      <c r="I36" s="111"/>
      <c r="J36" s="108"/>
      <c r="K36" s="108"/>
      <c r="L36" s="108"/>
      <c r="M36" s="111" t="n">
        <v>0</v>
      </c>
      <c r="N36" s="111" t="n">
        <v>0</v>
      </c>
      <c r="O36" s="111" t="n">
        <v>0</v>
      </c>
      <c r="P36" s="108"/>
      <c r="Q36" s="108"/>
    </row>
    <row r="37" customFormat="false" ht="12.8"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8" hidden="false" customHeight="false" outlineLevel="0" collapsed="false">
      <c r="A38" s="118"/>
      <c r="B38" s="109" t="n">
        <v>44542</v>
      </c>
      <c r="C38" s="44" t="s">
        <v>40</v>
      </c>
      <c r="D38" s="110" t="n">
        <v>6</v>
      </c>
      <c r="E38" s="110" t="n">
        <v>1</v>
      </c>
      <c r="F38" s="44" t="s">
        <v>30</v>
      </c>
      <c r="G38" s="119" t="str">
        <f aca="false">C38</f>
        <v>Robertinho</v>
      </c>
      <c r="H38" s="118" t="n">
        <f aca="false">IF(AND(E38=0,E39=0),25,20)</f>
        <v>20</v>
      </c>
      <c r="I38" s="119" t="str">
        <f aca="false">F38</f>
        <v>Oswald</v>
      </c>
      <c r="J38" s="108" t="n">
        <f aca="false">IF(E38="WO40",-40,MAX(4,SUM(E38:E39)))</f>
        <v>5</v>
      </c>
      <c r="K38" s="118" t="n">
        <f aca="false">IF(D38&gt;E38,1,0)+IF(D39&gt;E39,1,0)+IF(D40&gt;E40,1,0)</f>
        <v>2</v>
      </c>
      <c r="L38" s="118" t="n">
        <f aca="false">IF(E38&gt;D38,1,0)+IF(E39&gt;D39,1,0)+IF(E40&gt;D40,1,0)</f>
        <v>0</v>
      </c>
      <c r="M38" s="111" t="str">
        <f aca="false">G38&amp;" d. "&amp;I38</f>
        <v>Robertinho d. Oswald</v>
      </c>
      <c r="N38" s="111" t="str">
        <f aca="false">G38&amp;" x "&amp;I38</f>
        <v>Robertinho x Oswald</v>
      </c>
      <c r="O38" s="111" t="str">
        <f aca="false">I38&amp;" x "&amp;G38</f>
        <v>Oswald x Robertinho</v>
      </c>
      <c r="P38" s="108" t="n">
        <f aca="false">MONTH(B38)</f>
        <v>12</v>
      </c>
      <c r="Q38" s="108" t="n">
        <f aca="false">QUOTIENT(B38-2,7)-6129</f>
        <v>233</v>
      </c>
    </row>
    <row r="39" customFormat="false" ht="12.8" hidden="false" customHeight="false" outlineLevel="0" collapsed="false">
      <c r="A39" s="108"/>
      <c r="B39" s="45"/>
      <c r="C39" s="44"/>
      <c r="D39" s="112" t="n">
        <v>6</v>
      </c>
      <c r="E39" s="112" t="n">
        <v>4</v>
      </c>
      <c r="F39" s="44"/>
      <c r="G39" s="111"/>
      <c r="H39" s="108"/>
      <c r="I39" s="111"/>
      <c r="J39" s="108"/>
      <c r="K39" s="108"/>
      <c r="L39" s="108"/>
      <c r="M39" s="111" t="n">
        <v>0</v>
      </c>
      <c r="N39" s="111" t="n">
        <v>0</v>
      </c>
      <c r="O39" s="111" t="n">
        <v>0</v>
      </c>
      <c r="P39" s="108"/>
      <c r="Q39" s="108"/>
    </row>
    <row r="40" customFormat="false" ht="12.8"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8" hidden="false" customHeight="false" outlineLevel="0" collapsed="false">
      <c r="A41" s="118"/>
      <c r="B41" s="109" t="n">
        <v>44546</v>
      </c>
      <c r="C41" s="44" t="s">
        <v>25</v>
      </c>
      <c r="D41" s="110" t="n">
        <v>1</v>
      </c>
      <c r="E41" s="110" t="n">
        <v>6</v>
      </c>
      <c r="F41" s="44" t="s">
        <v>43</v>
      </c>
      <c r="G41" s="119" t="str">
        <f aca="false">C41</f>
        <v>Luis Carlos</v>
      </c>
      <c r="H41" s="118" t="n">
        <f aca="false">IF(AND(E41=0,E42=0),25,20)</f>
        <v>20</v>
      </c>
      <c r="I41" s="119" t="str">
        <f aca="false">F41</f>
        <v>Sérgio Nacif</v>
      </c>
      <c r="J41" s="108" t="n">
        <f aca="false">IF(E41="WO40",-40,MAX(4,SUM(E41:E42)))</f>
        <v>7</v>
      </c>
      <c r="K41" s="118" t="n">
        <f aca="false">IF(D41&gt;E41,1,0)+IF(D42&gt;E42,1,0)+IF(D43&gt;E43,1,0)</f>
        <v>2</v>
      </c>
      <c r="L41" s="118" t="n">
        <f aca="false">IF(E41&gt;D41,1,0)+IF(E42&gt;D42,1,0)+IF(E43&gt;D43,1,0)</f>
        <v>1</v>
      </c>
      <c r="M41" s="111" t="str">
        <f aca="false">G41&amp;" d. "&amp;I41</f>
        <v>Luis Carlos d. Sérgio Nacif</v>
      </c>
      <c r="N41" s="111" t="str">
        <f aca="false">G41&amp;" x "&amp;I41</f>
        <v>Luis Carlos x Sérgio Nacif</v>
      </c>
      <c r="O41" s="111" t="str">
        <f aca="false">I41&amp;" x "&amp;G41</f>
        <v>Sérgio Nacif x Luis Carlos</v>
      </c>
      <c r="P41" s="108" t="n">
        <f aca="false">MONTH(B41)</f>
        <v>12</v>
      </c>
      <c r="Q41" s="108" t="n">
        <f aca="false">QUOTIENT(B41-2,7)-6129</f>
        <v>234</v>
      </c>
    </row>
    <row r="42" customFormat="false" ht="12.8" hidden="false" customHeight="false" outlineLevel="0" collapsed="false">
      <c r="A42" s="108"/>
      <c r="B42" s="45"/>
      <c r="C42" s="44"/>
      <c r="D42" s="112" t="n">
        <v>6</v>
      </c>
      <c r="E42" s="112" t="n">
        <v>1</v>
      </c>
      <c r="F42" s="44"/>
      <c r="G42" s="111"/>
      <c r="H42" s="108"/>
      <c r="I42" s="111"/>
      <c r="J42" s="108"/>
      <c r="K42" s="108"/>
      <c r="L42" s="108"/>
      <c r="M42" s="111" t="n">
        <v>0</v>
      </c>
      <c r="N42" s="111" t="n">
        <v>0</v>
      </c>
      <c r="O42" s="111" t="n">
        <v>0</v>
      </c>
      <c r="P42" s="108"/>
      <c r="Q42" s="108"/>
    </row>
    <row r="43" customFormat="false" ht="12.8" hidden="false" customHeight="false" outlineLevel="0" collapsed="false">
      <c r="A43" s="113"/>
      <c r="B43" s="114"/>
      <c r="C43" s="115"/>
      <c r="D43" s="116" t="n">
        <v>10</v>
      </c>
      <c r="E43" s="116" t="n">
        <v>1</v>
      </c>
      <c r="F43" s="115"/>
      <c r="G43" s="117"/>
      <c r="H43" s="113"/>
      <c r="I43" s="117"/>
      <c r="J43" s="113"/>
      <c r="K43" s="113"/>
      <c r="L43" s="113"/>
      <c r="M43" s="117" t="n">
        <v>0</v>
      </c>
      <c r="N43" s="117" t="n">
        <v>0</v>
      </c>
      <c r="O43" s="117" t="n">
        <v>0</v>
      </c>
      <c r="P43" s="113"/>
      <c r="Q43" s="113"/>
    </row>
    <row r="44" customFormat="false" ht="12.8" hidden="false" customHeight="false" outlineLevel="0" collapsed="false">
      <c r="A44" s="118"/>
      <c r="B44" s="109" t="n">
        <v>44547</v>
      </c>
      <c r="C44" s="44" t="s">
        <v>35</v>
      </c>
      <c r="D44" s="110" t="n">
        <v>6</v>
      </c>
      <c r="E44" s="110" t="n">
        <v>1</v>
      </c>
      <c r="F44" s="44" t="s">
        <v>48</v>
      </c>
      <c r="G44" s="119" t="str">
        <f aca="false">C44</f>
        <v>Persio</v>
      </c>
      <c r="H44" s="118" t="n">
        <f aca="false">IF(AND(E44=0,E45=0),25,20)</f>
        <v>20</v>
      </c>
      <c r="I44" s="119" t="str">
        <f aca="false">F44</f>
        <v>Guto</v>
      </c>
      <c r="J44" s="108" t="n">
        <f aca="false">IF(E44="WO40",-40,MAX(4,SUM(E44:E45)))</f>
        <v>4</v>
      </c>
      <c r="K44" s="118" t="n">
        <f aca="false">IF(D44&gt;E44,1,0)+IF(D45&gt;E45,1,0)+IF(D46&gt;E46,1,0)</f>
        <v>2</v>
      </c>
      <c r="L44" s="118" t="n">
        <f aca="false">IF(E44&gt;D44,1,0)+IF(E45&gt;D45,1,0)+IF(E46&gt;D46,1,0)</f>
        <v>0</v>
      </c>
      <c r="M44" s="111" t="str">
        <f aca="false">G44&amp;" d. "&amp;I44</f>
        <v>Persio d. Guto</v>
      </c>
      <c r="N44" s="111" t="str">
        <f aca="false">G44&amp;" x "&amp;I44</f>
        <v>Persio x Guto</v>
      </c>
      <c r="O44" s="111" t="str">
        <f aca="false">I44&amp;" x "&amp;G44</f>
        <v>Guto x Persio</v>
      </c>
      <c r="P44" s="108" t="n">
        <f aca="false">MONTH(B44)</f>
        <v>12</v>
      </c>
      <c r="Q44" s="108" t="n">
        <f aca="false">QUOTIENT(B44-2,7)-6129</f>
        <v>234</v>
      </c>
    </row>
    <row r="45" customFormat="false" ht="12.8" hidden="false" customHeight="false" outlineLevel="0" collapsed="false">
      <c r="A45" s="108"/>
      <c r="B45" s="45"/>
      <c r="C45" s="44"/>
      <c r="D45" s="112" t="n">
        <v>6</v>
      </c>
      <c r="E45" s="112" t="n">
        <v>0</v>
      </c>
      <c r="F45" s="44"/>
      <c r="G45" s="111"/>
      <c r="H45" s="108"/>
      <c r="I45" s="111"/>
      <c r="J45" s="108"/>
      <c r="K45" s="108"/>
      <c r="L45" s="108"/>
      <c r="M45" s="111" t="n">
        <v>0</v>
      </c>
      <c r="N45" s="111" t="n">
        <v>0</v>
      </c>
      <c r="O45" s="111" t="n">
        <v>0</v>
      </c>
      <c r="P45" s="108"/>
      <c r="Q45" s="108"/>
    </row>
    <row r="46" customFormat="false" ht="12.8"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2.8" hidden="false" customHeight="false" outlineLevel="0" collapsed="false">
      <c r="A47" s="118"/>
      <c r="B47" s="109" t="n">
        <v>44548</v>
      </c>
      <c r="C47" s="44" t="s">
        <v>48</v>
      </c>
      <c r="D47" s="110" t="n">
        <v>6</v>
      </c>
      <c r="E47" s="110" t="n">
        <v>4</v>
      </c>
      <c r="F47" s="44" t="s">
        <v>34</v>
      </c>
      <c r="G47" s="119" t="str">
        <f aca="false">C47</f>
        <v>Guto</v>
      </c>
      <c r="H47" s="118" t="n">
        <f aca="false">IF(AND(E47=0,E48=0),25,20)</f>
        <v>20</v>
      </c>
      <c r="I47" s="119" t="str">
        <f aca="false">F47</f>
        <v>Tulio</v>
      </c>
      <c r="J47" s="108" t="n">
        <f aca="false">IF(E47="WO40",-40,MAX(4,SUM(E47:E48)))</f>
        <v>10</v>
      </c>
      <c r="K47" s="118" t="n">
        <f aca="false">IF(D47&gt;E47,1,0)+IF(D48&gt;E48,1,0)+IF(D49&gt;E49,1,0)</f>
        <v>2</v>
      </c>
      <c r="L47" s="118" t="n">
        <f aca="false">IF(E47&gt;D47,1,0)+IF(E48&gt;D48,1,0)+IF(E49&gt;D49,1,0)</f>
        <v>1</v>
      </c>
      <c r="M47" s="111" t="str">
        <f aca="false">G47&amp;" d. "&amp;I47</f>
        <v>Guto d. Tulio</v>
      </c>
      <c r="N47" s="111" t="str">
        <f aca="false">G47&amp;" x "&amp;I47</f>
        <v>Guto x Tulio</v>
      </c>
      <c r="O47" s="111" t="str">
        <f aca="false">I47&amp;" x "&amp;G47</f>
        <v>Tulio x Guto</v>
      </c>
      <c r="P47" s="108" t="n">
        <f aca="false">MONTH(B47)</f>
        <v>12</v>
      </c>
      <c r="Q47" s="108" t="n">
        <f aca="false">QUOTIENT(B47-2,7)-6129</f>
        <v>234</v>
      </c>
    </row>
    <row r="48" customFormat="false" ht="12.8" hidden="false" customHeight="false" outlineLevel="0" collapsed="false">
      <c r="A48" s="108"/>
      <c r="B48" s="45"/>
      <c r="C48" s="44"/>
      <c r="D48" s="112" t="n">
        <v>4</v>
      </c>
      <c r="E48" s="112" t="n">
        <v>6</v>
      </c>
      <c r="F48" s="44"/>
      <c r="G48" s="111"/>
      <c r="H48" s="108"/>
      <c r="I48" s="111"/>
      <c r="J48" s="108"/>
      <c r="K48" s="108"/>
      <c r="L48" s="108"/>
      <c r="M48" s="111" t="n">
        <v>0</v>
      </c>
      <c r="N48" s="111" t="n">
        <v>0</v>
      </c>
      <c r="O48" s="111" t="n">
        <v>0</v>
      </c>
      <c r="P48" s="108"/>
      <c r="Q48" s="108"/>
    </row>
    <row r="49" customFormat="false" ht="12.8" hidden="false" customHeight="false" outlineLevel="0" collapsed="false">
      <c r="A49" s="113"/>
      <c r="B49" s="114"/>
      <c r="C49" s="115"/>
      <c r="D49" s="116" t="n">
        <v>10</v>
      </c>
      <c r="E49" s="116" t="n">
        <v>1</v>
      </c>
      <c r="F49" s="115"/>
      <c r="G49" s="117"/>
      <c r="H49" s="113"/>
      <c r="I49" s="117"/>
      <c r="J49" s="113"/>
      <c r="K49" s="113"/>
      <c r="L49" s="113"/>
      <c r="M49" s="117" t="n">
        <v>0</v>
      </c>
      <c r="N49" s="117" t="n">
        <v>0</v>
      </c>
      <c r="O49" s="117" t="n">
        <v>0</v>
      </c>
      <c r="P49" s="113"/>
      <c r="Q49" s="113"/>
    </row>
    <row r="50" customFormat="false" ht="12.8" hidden="false" customHeight="false" outlineLevel="0" collapsed="false">
      <c r="A50" s="118"/>
      <c r="B50" s="109" t="n">
        <v>44548</v>
      </c>
      <c r="C50" s="44" t="s">
        <v>40</v>
      </c>
      <c r="D50" s="110" t="n">
        <v>7</v>
      </c>
      <c r="E50" s="110" t="n">
        <v>6</v>
      </c>
      <c r="F50" s="44" t="s">
        <v>35</v>
      </c>
      <c r="G50" s="119" t="str">
        <f aca="false">C50</f>
        <v>Robertinho</v>
      </c>
      <c r="H50" s="118" t="n">
        <f aca="false">IF(AND(E50=0,E51=0),25,20)</f>
        <v>20</v>
      </c>
      <c r="I50" s="119" t="str">
        <f aca="false">F50</f>
        <v>Persio</v>
      </c>
      <c r="J50" s="108" t="n">
        <f aca="false">IF(E50="WO40",-40,MAX(4,SUM(E50:E51)))</f>
        <v>9</v>
      </c>
      <c r="K50" s="118" t="n">
        <f aca="false">IF(D50&gt;E50,1,0)+IF(D51&gt;E51,1,0)+IF(D52&gt;E52,1,0)</f>
        <v>2</v>
      </c>
      <c r="L50" s="118" t="n">
        <f aca="false">IF(E50&gt;D50,1,0)+IF(E51&gt;D51,1,0)+IF(E52&gt;D52,1,0)</f>
        <v>0</v>
      </c>
      <c r="M50" s="111" t="str">
        <f aca="false">G50&amp;" d. "&amp;I50</f>
        <v>Robertinho d. Persio</v>
      </c>
      <c r="N50" s="111" t="str">
        <f aca="false">G50&amp;" x "&amp;I50</f>
        <v>Robertinho x Persio</v>
      </c>
      <c r="O50" s="111" t="str">
        <f aca="false">I50&amp;" x "&amp;G50</f>
        <v>Persio x Robertinho</v>
      </c>
      <c r="P50" s="108" t="n">
        <f aca="false">MONTH(B50)</f>
        <v>12</v>
      </c>
      <c r="Q50" s="108" t="n">
        <f aca="false">QUOTIENT(B50-2,7)-6129</f>
        <v>234</v>
      </c>
    </row>
    <row r="51" customFormat="false" ht="12.8" hidden="false" customHeight="false" outlineLevel="0" collapsed="false">
      <c r="A51" s="108"/>
      <c r="B51" s="45"/>
      <c r="C51" s="44"/>
      <c r="D51" s="112" t="n">
        <v>6</v>
      </c>
      <c r="E51" s="112" t="n">
        <v>3</v>
      </c>
      <c r="F51" s="44"/>
      <c r="G51" s="111"/>
      <c r="H51" s="108"/>
      <c r="I51" s="111"/>
      <c r="J51" s="108"/>
      <c r="K51" s="108"/>
      <c r="L51" s="108"/>
      <c r="M51" s="111" t="n">
        <v>0</v>
      </c>
      <c r="N51" s="111" t="n">
        <v>0</v>
      </c>
      <c r="O51" s="111" t="n">
        <v>0</v>
      </c>
      <c r="P51" s="108"/>
      <c r="Q51" s="108"/>
    </row>
    <row r="52" customFormat="false" ht="12.8"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2.8" hidden="false" customHeight="false" outlineLevel="0" collapsed="false">
      <c r="A53" s="118"/>
      <c r="B53" s="109" t="n">
        <v>44548</v>
      </c>
      <c r="C53" s="44" t="s">
        <v>43</v>
      </c>
      <c r="D53" s="110" t="n">
        <v>6</v>
      </c>
      <c r="E53" s="110" t="n">
        <v>2</v>
      </c>
      <c r="F53" s="44" t="s">
        <v>24</v>
      </c>
      <c r="G53" s="119" t="str">
        <f aca="false">C53</f>
        <v>Sérgio Nacif</v>
      </c>
      <c r="H53" s="118" t="n">
        <f aca="false">IF(AND(E53=0,E54=0),25,20)</f>
        <v>20</v>
      </c>
      <c r="I53" s="119" t="str">
        <f aca="false">F53</f>
        <v>Juan</v>
      </c>
      <c r="J53" s="108" t="n">
        <f aca="false">IF(E53="WO40",-40,MAX(4,SUM(E53:E54)))</f>
        <v>4</v>
      </c>
      <c r="K53" s="118" t="n">
        <f aca="false">IF(D53&gt;E53,1,0)+IF(D54&gt;E54,1,0)+IF(D55&gt;E55,1,0)</f>
        <v>2</v>
      </c>
      <c r="L53" s="118" t="n">
        <f aca="false">IF(E53&gt;D53,1,0)+IF(E54&gt;D54,1,0)+IF(E55&gt;D55,1,0)</f>
        <v>0</v>
      </c>
      <c r="M53" s="111" t="str">
        <f aca="false">G53&amp;" d. "&amp;I53</f>
        <v>Sérgio Nacif d. Juan</v>
      </c>
      <c r="N53" s="111" t="str">
        <f aca="false">G53&amp;" x "&amp;I53</f>
        <v>Sérgio Nacif x Juan</v>
      </c>
      <c r="O53" s="111" t="str">
        <f aca="false">I53&amp;" x "&amp;G53</f>
        <v>Juan x Sérgio Nacif</v>
      </c>
      <c r="P53" s="108" t="n">
        <f aca="false">MONTH(B53)</f>
        <v>12</v>
      </c>
      <c r="Q53" s="108" t="n">
        <f aca="false">QUOTIENT(B53-2,7)-6129</f>
        <v>234</v>
      </c>
    </row>
    <row r="54" customFormat="false" ht="12.8" hidden="false" customHeight="false" outlineLevel="0" collapsed="false">
      <c r="A54" s="108"/>
      <c r="B54" s="109"/>
      <c r="C54" s="44"/>
      <c r="D54" s="112" t="n">
        <v>6</v>
      </c>
      <c r="E54" s="112" t="n">
        <v>1</v>
      </c>
      <c r="F54" s="44"/>
      <c r="G54" s="111"/>
      <c r="H54" s="108"/>
      <c r="I54" s="111"/>
      <c r="J54" s="108"/>
      <c r="K54" s="108"/>
      <c r="L54" s="108"/>
      <c r="M54" s="111" t="n">
        <v>0</v>
      </c>
      <c r="N54" s="111" t="n">
        <v>0</v>
      </c>
      <c r="O54" s="111" t="n">
        <v>0</v>
      </c>
      <c r="P54" s="108"/>
      <c r="Q54" s="108"/>
    </row>
    <row r="55" customFormat="false" ht="12.8"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2.8" hidden="false" customHeight="false" outlineLevel="0" collapsed="false">
      <c r="A56" s="118"/>
      <c r="B56" s="109" t="n">
        <v>44549</v>
      </c>
      <c r="C56" s="44" t="s">
        <v>35</v>
      </c>
      <c r="D56" s="110" t="n">
        <v>6</v>
      </c>
      <c r="E56" s="110" t="n">
        <v>4</v>
      </c>
      <c r="F56" s="44" t="s">
        <v>23</v>
      </c>
      <c r="G56" s="119" t="str">
        <f aca="false">C56</f>
        <v>Persio</v>
      </c>
      <c r="H56" s="118" t="n">
        <f aca="false">IF(AND(E56=0,E57=0),25,20)</f>
        <v>20</v>
      </c>
      <c r="I56" s="119" t="str">
        <f aca="false">F56</f>
        <v>Ivan</v>
      </c>
      <c r="J56" s="108" t="n">
        <f aca="false">IF(E56="WO40",-40,MAX(4,SUM(E56:E57)))</f>
        <v>6</v>
      </c>
      <c r="K56" s="118" t="n">
        <f aca="false">IF(D56&gt;E56,1,0)+IF(D57&gt;E57,1,0)+IF(D58&gt;E58,1,0)</f>
        <v>2</v>
      </c>
      <c r="L56" s="118" t="n">
        <f aca="false">IF(E56&gt;D56,1,0)+IF(E57&gt;D57,1,0)+IF(E58&gt;D58,1,0)</f>
        <v>0</v>
      </c>
      <c r="M56" s="111" t="str">
        <f aca="false">G56&amp;" d. "&amp;I56</f>
        <v>Persio d. Ivan</v>
      </c>
      <c r="N56" s="111" t="str">
        <f aca="false">G56&amp;" x "&amp;I56</f>
        <v>Persio x Ivan</v>
      </c>
      <c r="O56" s="111" t="str">
        <f aca="false">I56&amp;" x "&amp;G56</f>
        <v>Ivan x Persio</v>
      </c>
      <c r="P56" s="108" t="n">
        <f aca="false">MONTH(B56)</f>
        <v>12</v>
      </c>
      <c r="Q56" s="108" t="n">
        <f aca="false">QUOTIENT(B56-2,7)-6129</f>
        <v>234</v>
      </c>
    </row>
    <row r="57" customFormat="false" ht="12.8" hidden="false" customHeight="false" outlineLevel="0" collapsed="false">
      <c r="A57" s="108"/>
      <c r="B57" s="45"/>
      <c r="C57" s="44"/>
      <c r="D57" s="112" t="n">
        <v>6</v>
      </c>
      <c r="E57" s="112" t="n">
        <v>2</v>
      </c>
      <c r="F57" s="44"/>
      <c r="G57" s="111"/>
      <c r="H57" s="108"/>
      <c r="I57" s="111"/>
      <c r="J57" s="108"/>
      <c r="K57" s="108"/>
      <c r="L57" s="108"/>
      <c r="M57" s="111" t="n">
        <v>0</v>
      </c>
      <c r="N57" s="111" t="n">
        <v>0</v>
      </c>
      <c r="O57" s="111" t="n">
        <v>0</v>
      </c>
      <c r="P57" s="108"/>
      <c r="Q57" s="108"/>
    </row>
    <row r="58" customFormat="false" ht="12.8"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2.8" hidden="false" customHeight="false" outlineLevel="0" collapsed="false">
      <c r="A59" s="118"/>
      <c r="B59" s="109" t="n">
        <v>44549</v>
      </c>
      <c r="C59" s="44" t="s">
        <v>44</v>
      </c>
      <c r="D59" s="110" t="n">
        <v>3</v>
      </c>
      <c r="E59" s="110" t="n">
        <v>6</v>
      </c>
      <c r="F59" s="44" t="s">
        <v>15</v>
      </c>
      <c r="G59" s="119" t="str">
        <f aca="false">C59</f>
        <v>Rubens</v>
      </c>
      <c r="H59" s="118" t="n">
        <f aca="false">IF(AND(E59=0,E60=0),25,20)</f>
        <v>20</v>
      </c>
      <c r="I59" s="119" t="str">
        <f aca="false">F59</f>
        <v>Felipe</v>
      </c>
      <c r="J59" s="108" t="n">
        <f aca="false">IF(E59="WO40",-40,MAX(4,SUM(E59:E60)))</f>
        <v>10</v>
      </c>
      <c r="K59" s="118" t="n">
        <f aca="false">IF(D59&gt;E59,1,0)+IF(D60&gt;E60,1,0)+IF(D61&gt;E61,1,0)</f>
        <v>2</v>
      </c>
      <c r="L59" s="118" t="n">
        <f aca="false">IF(E59&gt;D59,1,0)+IF(E60&gt;D60,1,0)+IF(E61&gt;D61,1,0)</f>
        <v>1</v>
      </c>
      <c r="M59" s="111" t="str">
        <f aca="false">G59&amp;" d. "&amp;I59</f>
        <v>Rubens d. Felipe</v>
      </c>
      <c r="N59" s="111" t="str">
        <f aca="false">G59&amp;" x "&amp;I59</f>
        <v>Rubens x Felipe</v>
      </c>
      <c r="O59" s="111" t="str">
        <f aca="false">I59&amp;" x "&amp;G59</f>
        <v>Felipe x Rubens</v>
      </c>
      <c r="P59" s="108" t="n">
        <f aca="false">MONTH(B59)</f>
        <v>12</v>
      </c>
      <c r="Q59" s="108" t="n">
        <f aca="false">QUOTIENT(B59-2,7)-6129</f>
        <v>234</v>
      </c>
    </row>
    <row r="60" customFormat="false" ht="12.8" hidden="false" customHeight="false" outlineLevel="0" collapsed="false">
      <c r="A60" s="108"/>
      <c r="B60" s="45"/>
      <c r="C60" s="44"/>
      <c r="D60" s="112" t="n">
        <v>6</v>
      </c>
      <c r="E60" s="112" t="n">
        <v>4</v>
      </c>
      <c r="F60" s="44"/>
      <c r="G60" s="111"/>
      <c r="H60" s="108"/>
      <c r="I60" s="111"/>
      <c r="J60" s="108"/>
      <c r="K60" s="108"/>
      <c r="L60" s="108"/>
      <c r="M60" s="111" t="n">
        <v>0</v>
      </c>
      <c r="N60" s="111" t="n">
        <v>0</v>
      </c>
      <c r="O60" s="111" t="n">
        <v>0</v>
      </c>
      <c r="P60" s="108"/>
      <c r="Q60" s="108"/>
    </row>
    <row r="61" customFormat="false" ht="12.8" hidden="false" customHeight="false" outlineLevel="0" collapsed="false">
      <c r="A61" s="113"/>
      <c r="B61" s="114"/>
      <c r="C61" s="115"/>
      <c r="D61" s="116" t="n">
        <v>10</v>
      </c>
      <c r="E61" s="116" t="n">
        <v>1</v>
      </c>
      <c r="F61" s="115"/>
      <c r="G61" s="117"/>
      <c r="H61" s="113"/>
      <c r="I61" s="117"/>
      <c r="J61" s="113"/>
      <c r="K61" s="113"/>
      <c r="L61" s="113"/>
      <c r="M61" s="117" t="n">
        <v>0</v>
      </c>
      <c r="N61" s="117" t="n">
        <v>0</v>
      </c>
      <c r="O61" s="117" t="n">
        <v>0</v>
      </c>
      <c r="P61" s="113"/>
      <c r="Q61" s="113"/>
    </row>
    <row r="62" customFormat="false" ht="12.8" hidden="false" customHeight="false" outlineLevel="0" collapsed="false">
      <c r="A62" s="118"/>
      <c r="B62" s="109" t="n">
        <v>44550</v>
      </c>
      <c r="C62" s="44" t="s">
        <v>42</v>
      </c>
      <c r="D62" s="110" t="n">
        <v>4</v>
      </c>
      <c r="E62" s="110" t="n">
        <v>6</v>
      </c>
      <c r="F62" s="44" t="s">
        <v>24</v>
      </c>
      <c r="G62" s="119" t="str">
        <f aca="false">C62</f>
        <v>Salgado</v>
      </c>
      <c r="H62" s="118" t="n">
        <f aca="false">IF(AND(E62=0,E63=0),25,20)</f>
        <v>20</v>
      </c>
      <c r="I62" s="119" t="str">
        <f aca="false">F62</f>
        <v>Juan</v>
      </c>
      <c r="J62" s="108" t="n">
        <f aca="false">IF(E62="WO40",-40,MAX(4,SUM(E62:E63)))</f>
        <v>9</v>
      </c>
      <c r="K62" s="118" t="n">
        <f aca="false">IF(D62&gt;E62,1,0)+IF(D63&gt;E63,1,0)+IF(D64&gt;E64,1,0)</f>
        <v>2</v>
      </c>
      <c r="L62" s="118" t="n">
        <f aca="false">IF(E62&gt;D62,1,0)+IF(E63&gt;D63,1,0)+IF(E64&gt;D64,1,0)</f>
        <v>1</v>
      </c>
      <c r="M62" s="111" t="str">
        <f aca="false">G62&amp;" d. "&amp;I62</f>
        <v>Salgado d. Juan</v>
      </c>
      <c r="N62" s="111" t="str">
        <f aca="false">G62&amp;" x "&amp;I62</f>
        <v>Salgado x Juan</v>
      </c>
      <c r="O62" s="111" t="str">
        <f aca="false">I62&amp;" x "&amp;G62</f>
        <v>Juan x Salgado</v>
      </c>
      <c r="P62" s="108" t="n">
        <f aca="false">MONTH(B62)</f>
        <v>12</v>
      </c>
      <c r="Q62" s="108" t="n">
        <f aca="false">QUOTIENT(B62-2,7)-6129</f>
        <v>235</v>
      </c>
    </row>
    <row r="63" customFormat="false" ht="12.8" hidden="false" customHeight="false" outlineLevel="0" collapsed="false">
      <c r="A63" s="108"/>
      <c r="B63" s="45"/>
      <c r="C63" s="44"/>
      <c r="D63" s="112" t="n">
        <v>6</v>
      </c>
      <c r="E63" s="112" t="n">
        <v>3</v>
      </c>
      <c r="F63" s="44"/>
      <c r="G63" s="111"/>
      <c r="H63" s="108"/>
      <c r="I63" s="111"/>
      <c r="J63" s="108"/>
      <c r="K63" s="108"/>
      <c r="L63" s="108"/>
      <c r="M63" s="111" t="n">
        <v>0</v>
      </c>
      <c r="N63" s="111" t="n">
        <v>0</v>
      </c>
      <c r="O63" s="111" t="n">
        <v>0</v>
      </c>
      <c r="P63" s="108"/>
      <c r="Q63" s="108"/>
    </row>
    <row r="64" customFormat="false" ht="12.8" hidden="false" customHeight="false" outlineLevel="0" collapsed="false">
      <c r="A64" s="113"/>
      <c r="B64" s="114"/>
      <c r="C64" s="115"/>
      <c r="D64" s="116" t="n">
        <v>10</v>
      </c>
      <c r="E64" s="116" t="n">
        <v>1</v>
      </c>
      <c r="F64" s="115"/>
      <c r="G64" s="117"/>
      <c r="H64" s="113"/>
      <c r="I64" s="117"/>
      <c r="J64" s="113"/>
      <c r="K64" s="113"/>
      <c r="L64" s="113"/>
      <c r="M64" s="117" t="n">
        <v>0</v>
      </c>
      <c r="N64" s="117" t="n">
        <v>0</v>
      </c>
      <c r="O64" s="117" t="n">
        <v>0</v>
      </c>
      <c r="P64" s="113"/>
      <c r="Q64" s="113"/>
    </row>
    <row r="65" customFormat="false" ht="12.8" hidden="false" customHeight="false" outlineLevel="0" collapsed="false">
      <c r="A65" s="118"/>
      <c r="B65" s="109" t="n">
        <v>44552</v>
      </c>
      <c r="C65" s="44" t="s">
        <v>40</v>
      </c>
      <c r="D65" s="110" t="n">
        <v>6</v>
      </c>
      <c r="E65" s="110" t="n">
        <v>1</v>
      </c>
      <c r="F65" s="44" t="s">
        <v>5</v>
      </c>
      <c r="G65" s="119" t="str">
        <f aca="false">C65</f>
        <v>Robertinho</v>
      </c>
      <c r="H65" s="118" t="n">
        <f aca="false">IF(AND(E65=0,E66=0),25,20)</f>
        <v>20</v>
      </c>
      <c r="I65" s="119" t="str">
        <f aca="false">F65</f>
        <v>Bruno</v>
      </c>
      <c r="J65" s="108" t="n">
        <f aca="false">IF(E65="WO40",-40,MAX(4,SUM(E65:E66)))</f>
        <v>5</v>
      </c>
      <c r="K65" s="118" t="n">
        <f aca="false">IF(D65&gt;E65,1,0)+IF(D66&gt;E66,1,0)+IF(D67&gt;E67,1,0)</f>
        <v>2</v>
      </c>
      <c r="L65" s="118" t="n">
        <f aca="false">IF(E65&gt;D65,1,0)+IF(E66&gt;D66,1,0)+IF(E67&gt;D67,1,0)</f>
        <v>0</v>
      </c>
      <c r="M65" s="111" t="str">
        <f aca="false">G65&amp;" d. "&amp;I65</f>
        <v>Robertinho d. Bruno</v>
      </c>
      <c r="N65" s="111" t="str">
        <f aca="false">G65&amp;" x "&amp;I65</f>
        <v>Robertinho x Bruno</v>
      </c>
      <c r="O65" s="111" t="str">
        <f aca="false">I65&amp;" x "&amp;G65</f>
        <v>Bruno x Robertinho</v>
      </c>
      <c r="P65" s="108" t="n">
        <f aca="false">MONTH(B65)</f>
        <v>12</v>
      </c>
      <c r="Q65" s="108" t="n">
        <f aca="false">QUOTIENT(B65-2,7)-6129</f>
        <v>235</v>
      </c>
    </row>
    <row r="66" customFormat="false" ht="12.8" hidden="false" customHeight="false" outlineLevel="0" collapsed="false">
      <c r="A66" s="108"/>
      <c r="B66" s="45"/>
      <c r="C66" s="44"/>
      <c r="D66" s="112" t="n">
        <v>6</v>
      </c>
      <c r="E66" s="112" t="n">
        <v>4</v>
      </c>
      <c r="F66" s="44"/>
      <c r="G66" s="111"/>
      <c r="H66" s="108"/>
      <c r="I66" s="111"/>
      <c r="J66" s="108"/>
      <c r="K66" s="108"/>
      <c r="L66" s="108"/>
      <c r="M66" s="111" t="n">
        <v>0</v>
      </c>
      <c r="N66" s="111" t="n">
        <v>0</v>
      </c>
      <c r="O66" s="111" t="n">
        <v>0</v>
      </c>
      <c r="P66" s="108"/>
      <c r="Q66" s="108"/>
    </row>
    <row r="67" customFormat="false" ht="12.8"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8" hidden="false" customHeight="false" outlineLevel="0" collapsed="false">
      <c r="A68" s="118"/>
      <c r="B68" s="109" t="n">
        <v>44554</v>
      </c>
      <c r="C68" s="44" t="s">
        <v>18</v>
      </c>
      <c r="D68" s="110" t="n">
        <v>6</v>
      </c>
      <c r="E68" s="110" t="n">
        <v>4</v>
      </c>
      <c r="F68" s="44" t="s">
        <v>24</v>
      </c>
      <c r="G68" s="119" t="str">
        <f aca="false">C68</f>
        <v>Flavio</v>
      </c>
      <c r="H68" s="118" t="n">
        <f aca="false">IF(AND(E68=0,E69=0),25,20)</f>
        <v>20</v>
      </c>
      <c r="I68" s="119" t="str">
        <f aca="false">F68</f>
        <v>Juan</v>
      </c>
      <c r="J68" s="108" t="n">
        <f aca="false">IF(E68="WO40",-40,MAX(4,SUM(E68:E69)))</f>
        <v>6</v>
      </c>
      <c r="K68" s="118" t="n">
        <f aca="false">IF(D68&gt;E68,1,0)+IF(D69&gt;E69,1,0)+IF(D70&gt;E70,1,0)</f>
        <v>2</v>
      </c>
      <c r="L68" s="118" t="n">
        <f aca="false">IF(E68&gt;D68,1,0)+IF(E69&gt;D69,1,0)+IF(E70&gt;D70,1,0)</f>
        <v>0</v>
      </c>
      <c r="M68" s="111" t="str">
        <f aca="false">G68&amp;" d. "&amp;I68</f>
        <v>Flavio d. Juan</v>
      </c>
      <c r="N68" s="111" t="str">
        <f aca="false">G68&amp;" x "&amp;I68</f>
        <v>Flavio x Juan</v>
      </c>
      <c r="O68" s="111" t="str">
        <f aca="false">I68&amp;" x "&amp;G68</f>
        <v>Juan x Flavio</v>
      </c>
      <c r="P68" s="108" t="n">
        <f aca="false">MONTH(B68)</f>
        <v>12</v>
      </c>
      <c r="Q68" s="108" t="n">
        <f aca="false">QUOTIENT(B68-2,7)-6129</f>
        <v>235</v>
      </c>
    </row>
    <row r="69" customFormat="false" ht="12.8" hidden="false" customHeight="false" outlineLevel="0" collapsed="false">
      <c r="A69" s="108"/>
      <c r="B69" s="45"/>
      <c r="C69" s="44"/>
      <c r="D69" s="112" t="n">
        <v>6</v>
      </c>
      <c r="E69" s="112" t="n">
        <v>2</v>
      </c>
      <c r="F69" s="44"/>
      <c r="G69" s="111"/>
      <c r="H69" s="108"/>
      <c r="I69" s="111"/>
      <c r="J69" s="108"/>
      <c r="K69" s="108"/>
      <c r="L69" s="108"/>
      <c r="M69" s="111" t="n">
        <v>0</v>
      </c>
      <c r="N69" s="111" t="n">
        <v>0</v>
      </c>
      <c r="O69" s="111" t="n">
        <v>0</v>
      </c>
      <c r="P69" s="108"/>
      <c r="Q69" s="108"/>
    </row>
    <row r="70" customFormat="false" ht="12.8"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8" hidden="false" customHeight="false" outlineLevel="0" collapsed="false">
      <c r="A71" s="118"/>
      <c r="B71" s="109" t="n">
        <v>44554</v>
      </c>
      <c r="C71" s="44" t="s">
        <v>35</v>
      </c>
      <c r="D71" s="110" t="n">
        <v>5</v>
      </c>
      <c r="E71" s="110" t="n">
        <v>7</v>
      </c>
      <c r="F71" s="44" t="s">
        <v>6</v>
      </c>
      <c r="G71" s="119" t="str">
        <f aca="false">C71</f>
        <v>Persio</v>
      </c>
      <c r="H71" s="118" t="n">
        <f aca="false">IF(AND(E71=0,E72=0),25,20)</f>
        <v>20</v>
      </c>
      <c r="I71" s="119" t="str">
        <f aca="false">F71</f>
        <v>Caio</v>
      </c>
      <c r="J71" s="108" t="n">
        <f aca="false">IF(E71="WO40",-40,MAX(4,SUM(E71:E72)))</f>
        <v>7</v>
      </c>
      <c r="K71" s="118" t="n">
        <f aca="false">IF(D71&gt;E71,1,0)+IF(D72&gt;E72,1,0)+IF(D73&gt;E73,1,0)</f>
        <v>2</v>
      </c>
      <c r="L71" s="118" t="n">
        <f aca="false">IF(E71&gt;D71,1,0)+IF(E72&gt;D72,1,0)+IF(E73&gt;D73,1,0)</f>
        <v>1</v>
      </c>
      <c r="M71" s="111" t="str">
        <f aca="false">G71&amp;" d. "&amp;I71</f>
        <v>Persio d. Caio</v>
      </c>
      <c r="N71" s="111" t="str">
        <f aca="false">G71&amp;" x "&amp;I71</f>
        <v>Persio x Caio</v>
      </c>
      <c r="O71" s="111" t="str">
        <f aca="false">I71&amp;" x "&amp;G71</f>
        <v>Caio x Persio</v>
      </c>
      <c r="P71" s="108" t="n">
        <f aca="false">MONTH(B71)</f>
        <v>12</v>
      </c>
      <c r="Q71" s="108" t="n">
        <f aca="false">QUOTIENT(B71-2,7)-6129</f>
        <v>235</v>
      </c>
    </row>
    <row r="72" customFormat="false" ht="12.8" hidden="false" customHeight="false" outlineLevel="0" collapsed="false">
      <c r="A72" s="108"/>
      <c r="B72" s="45"/>
      <c r="C72" s="44"/>
      <c r="D72" s="112" t="n">
        <v>6</v>
      </c>
      <c r="E72" s="112" t="n">
        <v>0</v>
      </c>
      <c r="F72" s="44"/>
      <c r="G72" s="111"/>
      <c r="H72" s="108"/>
      <c r="I72" s="111"/>
      <c r="J72" s="108"/>
      <c r="K72" s="108"/>
      <c r="L72" s="108"/>
      <c r="M72" s="111" t="n">
        <v>0</v>
      </c>
      <c r="N72" s="111" t="n">
        <v>0</v>
      </c>
      <c r="O72" s="111" t="n">
        <v>0</v>
      </c>
      <c r="P72" s="108"/>
      <c r="Q72" s="108"/>
    </row>
    <row r="73" customFormat="false" ht="12.8" hidden="false" customHeight="false" outlineLevel="0" collapsed="false">
      <c r="A73" s="113"/>
      <c r="B73" s="114"/>
      <c r="C73" s="115"/>
      <c r="D73" s="116" t="n">
        <v>10</v>
      </c>
      <c r="E73" s="116" t="n">
        <v>1</v>
      </c>
      <c r="F73" s="115"/>
      <c r="G73" s="117"/>
      <c r="H73" s="113"/>
      <c r="I73" s="117"/>
      <c r="J73" s="113"/>
      <c r="K73" s="113"/>
      <c r="L73" s="113"/>
      <c r="M73" s="117" t="n">
        <v>0</v>
      </c>
      <c r="N73" s="117" t="n">
        <v>0</v>
      </c>
      <c r="O73" s="117" t="n">
        <v>0</v>
      </c>
      <c r="P73" s="113"/>
      <c r="Q73" s="113"/>
    </row>
    <row r="74" customFormat="false" ht="12.8" hidden="false" customHeight="false" outlineLevel="0" collapsed="false">
      <c r="A74" s="118"/>
      <c r="B74" s="109" t="n">
        <v>44554</v>
      </c>
      <c r="C74" s="44" t="s">
        <v>44</v>
      </c>
      <c r="D74" s="110" t="n">
        <v>6</v>
      </c>
      <c r="E74" s="110" t="n">
        <v>2</v>
      </c>
      <c r="F74" s="44" t="s">
        <v>34</v>
      </c>
      <c r="G74" s="119" t="str">
        <f aca="false">C74</f>
        <v>Rubens</v>
      </c>
      <c r="H74" s="118" t="n">
        <f aca="false">IF(AND(E74=0,E75=0),25,20)</f>
        <v>20</v>
      </c>
      <c r="I74" s="119" t="str">
        <f aca="false">F74</f>
        <v>Tulio</v>
      </c>
      <c r="J74" s="108" t="n">
        <f aca="false">IF(E74="WO40",-40,MAX(4,SUM(E74:E75)))</f>
        <v>5</v>
      </c>
      <c r="K74" s="118" t="n">
        <f aca="false">IF(D74&gt;E74,1,0)+IF(D75&gt;E75,1,0)+IF(D76&gt;E76,1,0)</f>
        <v>2</v>
      </c>
      <c r="L74" s="118" t="n">
        <f aca="false">IF(E74&gt;D74,1,0)+IF(E75&gt;D75,1,0)+IF(E76&gt;D76,1,0)</f>
        <v>0</v>
      </c>
      <c r="M74" s="111" t="str">
        <f aca="false">G74&amp;" d. "&amp;I74</f>
        <v>Rubens d. Tulio</v>
      </c>
      <c r="N74" s="111" t="str">
        <f aca="false">G74&amp;" x "&amp;I74</f>
        <v>Rubens x Tulio</v>
      </c>
      <c r="O74" s="111" t="str">
        <f aca="false">I74&amp;" x "&amp;G74</f>
        <v>Tulio x Rubens</v>
      </c>
      <c r="P74" s="108" t="n">
        <f aca="false">MONTH(B74)</f>
        <v>12</v>
      </c>
      <c r="Q74" s="108" t="n">
        <f aca="false">QUOTIENT(B74-2,7)-6129</f>
        <v>235</v>
      </c>
    </row>
    <row r="75" customFormat="false" ht="12.8" hidden="false" customHeight="false" outlineLevel="0" collapsed="false">
      <c r="A75" s="108"/>
      <c r="B75" s="45"/>
      <c r="C75" s="44"/>
      <c r="D75" s="112" t="n">
        <v>6</v>
      </c>
      <c r="E75" s="112" t="n">
        <v>3</v>
      </c>
      <c r="F75" s="44"/>
      <c r="G75" s="111"/>
      <c r="H75" s="108"/>
      <c r="I75" s="111"/>
      <c r="J75" s="108"/>
      <c r="K75" s="108"/>
      <c r="L75" s="108"/>
      <c r="M75" s="111" t="n">
        <v>0</v>
      </c>
      <c r="N75" s="111" t="n">
        <v>0</v>
      </c>
      <c r="O75" s="111" t="n">
        <v>0</v>
      </c>
      <c r="P75" s="108"/>
      <c r="Q75" s="108"/>
    </row>
    <row r="76" customFormat="false" ht="12.8"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8" hidden="false" customHeight="false" outlineLevel="0" collapsed="false">
      <c r="A77" s="118"/>
      <c r="B77" s="109" t="n">
        <v>44556</v>
      </c>
      <c r="C77" s="44" t="s">
        <v>47</v>
      </c>
      <c r="D77" s="110" t="n">
        <v>6</v>
      </c>
      <c r="E77" s="110" t="n">
        <v>2</v>
      </c>
      <c r="F77" s="44" t="s">
        <v>18</v>
      </c>
      <c r="G77" s="119" t="str">
        <f aca="false">C77</f>
        <v>Fabio</v>
      </c>
      <c r="H77" s="118" t="n">
        <f aca="false">IF(AND(E77=0,E78=0),25,20)</f>
        <v>20</v>
      </c>
      <c r="I77" s="119" t="str">
        <f aca="false">F77</f>
        <v>Flavio</v>
      </c>
      <c r="J77" s="108" t="n">
        <f aca="false">IF(E77="WO40",-40,MAX(4,SUM(E77:E78)))</f>
        <v>4</v>
      </c>
      <c r="K77" s="118" t="n">
        <f aca="false">IF(D77&gt;E77,1,0)+IF(D78&gt;E78,1,0)+IF(D79&gt;E79,1,0)</f>
        <v>2</v>
      </c>
      <c r="L77" s="118" t="n">
        <f aca="false">IF(E77&gt;D77,1,0)+IF(E78&gt;D78,1,0)+IF(E79&gt;D79,1,0)</f>
        <v>0</v>
      </c>
      <c r="M77" s="111" t="str">
        <f aca="false">G77&amp;" d. "&amp;I77</f>
        <v>Fabio d. Flavio</v>
      </c>
      <c r="N77" s="111" t="str">
        <f aca="false">G77&amp;" x "&amp;I77</f>
        <v>Fabio x Flavio</v>
      </c>
      <c r="O77" s="111" t="str">
        <f aca="false">I77&amp;" x "&amp;G77</f>
        <v>Flavio x Fabio</v>
      </c>
      <c r="P77" s="108" t="n">
        <f aca="false">MONTH(B77)</f>
        <v>12</v>
      </c>
      <c r="Q77" s="108" t="n">
        <f aca="false">QUOTIENT(B77-2,7)-6129</f>
        <v>235</v>
      </c>
    </row>
    <row r="78" customFormat="false" ht="12.8" hidden="false" customHeight="false" outlineLevel="0" collapsed="false">
      <c r="A78" s="108"/>
      <c r="B78" s="45"/>
      <c r="C78" s="44"/>
      <c r="D78" s="112" t="n">
        <v>6</v>
      </c>
      <c r="E78" s="112" t="n">
        <v>1</v>
      </c>
      <c r="F78" s="44"/>
      <c r="G78" s="111"/>
      <c r="H78" s="108"/>
      <c r="I78" s="111"/>
      <c r="J78" s="108"/>
      <c r="K78" s="108"/>
      <c r="L78" s="108"/>
      <c r="M78" s="111" t="n">
        <v>0</v>
      </c>
      <c r="N78" s="111" t="n">
        <v>0</v>
      </c>
      <c r="O78" s="111" t="n">
        <v>0</v>
      </c>
      <c r="P78" s="108"/>
      <c r="Q78" s="108"/>
    </row>
    <row r="79" customFormat="false" ht="12.8"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8" hidden="false" customHeight="false" outlineLevel="0" collapsed="false">
      <c r="A80" s="118"/>
      <c r="B80" s="109" t="n">
        <v>44556</v>
      </c>
      <c r="C80" s="44" t="s">
        <v>30</v>
      </c>
      <c r="D80" s="110" t="n">
        <v>6</v>
      </c>
      <c r="E80" s="110" t="n">
        <v>3</v>
      </c>
      <c r="F80" s="44" t="s">
        <v>13</v>
      </c>
      <c r="G80" s="119" t="str">
        <f aca="false">C80</f>
        <v>Oswald</v>
      </c>
      <c r="H80" s="118" t="n">
        <f aca="false">IF(AND(E80=0,E81=0),25,20)</f>
        <v>20</v>
      </c>
      <c r="I80" s="119" t="str">
        <f aca="false">F80</f>
        <v>Elias</v>
      </c>
      <c r="J80" s="108" t="n">
        <f aca="false">IF(E80="WO40",-40,MAX(4,SUM(E80:E81)))</f>
        <v>7</v>
      </c>
      <c r="K80" s="118" t="n">
        <f aca="false">IF(D80&gt;E80,1,0)+IF(D81&gt;E81,1,0)+IF(D82&gt;E82,1,0)</f>
        <v>2</v>
      </c>
      <c r="L80" s="118" t="n">
        <f aca="false">IF(E80&gt;D80,1,0)+IF(E81&gt;D81,1,0)+IF(E82&gt;D82,1,0)</f>
        <v>0</v>
      </c>
      <c r="M80" s="111" t="str">
        <f aca="false">G80&amp;" d. "&amp;I80</f>
        <v>Oswald d. Elias</v>
      </c>
      <c r="N80" s="111" t="str">
        <f aca="false">G80&amp;" x "&amp;I80</f>
        <v>Oswald x Elias</v>
      </c>
      <c r="O80" s="111" t="str">
        <f aca="false">I80&amp;" x "&amp;G80</f>
        <v>Elias x Oswald</v>
      </c>
      <c r="P80" s="108" t="n">
        <f aca="false">MONTH(B80)</f>
        <v>12</v>
      </c>
      <c r="Q80" s="108" t="n">
        <f aca="false">QUOTIENT(B80-2,7)-6129</f>
        <v>235</v>
      </c>
    </row>
    <row r="81" customFormat="false" ht="12.8" hidden="false" customHeight="false" outlineLevel="0" collapsed="false">
      <c r="A81" s="108"/>
      <c r="B81" s="45"/>
      <c r="C81" s="44"/>
      <c r="D81" s="112" t="n">
        <v>6</v>
      </c>
      <c r="E81" s="112" t="n">
        <v>4</v>
      </c>
      <c r="F81" s="44"/>
      <c r="G81" s="111"/>
      <c r="H81" s="108"/>
      <c r="I81" s="111"/>
      <c r="J81" s="108"/>
      <c r="K81" s="108"/>
      <c r="L81" s="108"/>
      <c r="M81" s="111" t="n">
        <v>0</v>
      </c>
      <c r="N81" s="111" t="n">
        <v>0</v>
      </c>
      <c r="O81" s="111" t="n">
        <v>0</v>
      </c>
      <c r="P81" s="108"/>
      <c r="Q81" s="108"/>
    </row>
    <row r="82" customFormat="false" ht="12.8"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8" hidden="false" customHeight="false" outlineLevel="0" collapsed="false">
      <c r="A83" s="118"/>
      <c r="B83" s="109" t="n">
        <v>44557</v>
      </c>
      <c r="C83" s="44" t="s">
        <v>6</v>
      </c>
      <c r="D83" s="110" t="n">
        <v>6</v>
      </c>
      <c r="E83" s="110" t="n">
        <v>3</v>
      </c>
      <c r="F83" s="44" t="s">
        <v>44</v>
      </c>
      <c r="G83" s="119" t="str">
        <f aca="false">C83</f>
        <v>Caio</v>
      </c>
      <c r="H83" s="118" t="n">
        <f aca="false">IF(AND(E83=0,E84=0),25,20)</f>
        <v>20</v>
      </c>
      <c r="I83" s="119" t="str">
        <f aca="false">F83</f>
        <v>Rubens</v>
      </c>
      <c r="J83" s="108" t="n">
        <f aca="false">IF(E83="WO40",-40,MAX(4,SUM(E83:E84)))</f>
        <v>5</v>
      </c>
      <c r="K83" s="118" t="n">
        <f aca="false">IF(D83&gt;E83,1,0)+IF(D84&gt;E84,1,0)+IF(D85&gt;E85,1,0)</f>
        <v>2</v>
      </c>
      <c r="L83" s="118" t="n">
        <f aca="false">IF(E83&gt;D83,1,0)+IF(E84&gt;D84,1,0)+IF(E85&gt;D85,1,0)</f>
        <v>0</v>
      </c>
      <c r="M83" s="111" t="str">
        <f aca="false">G83&amp;" d. "&amp;I83</f>
        <v>Caio d. Rubens</v>
      </c>
      <c r="N83" s="111" t="str">
        <f aca="false">G83&amp;" x "&amp;I83</f>
        <v>Caio x Rubens</v>
      </c>
      <c r="O83" s="111" t="str">
        <f aca="false">I83&amp;" x "&amp;G83</f>
        <v>Rubens x Caio</v>
      </c>
      <c r="P83" s="108" t="n">
        <f aca="false">MONTH(B83)</f>
        <v>12</v>
      </c>
      <c r="Q83" s="108" t="n">
        <f aca="false">QUOTIENT(B83-2,7)-6129</f>
        <v>236</v>
      </c>
    </row>
    <row r="84" customFormat="false" ht="12.8" hidden="false" customHeight="false" outlineLevel="0" collapsed="false">
      <c r="A84" s="108"/>
      <c r="B84" s="45"/>
      <c r="C84" s="44"/>
      <c r="D84" s="112" t="n">
        <v>6</v>
      </c>
      <c r="E84" s="112" t="n">
        <v>2</v>
      </c>
      <c r="F84" s="44"/>
      <c r="G84" s="111"/>
      <c r="H84" s="108"/>
      <c r="I84" s="111"/>
      <c r="J84" s="108"/>
      <c r="K84" s="108"/>
      <c r="L84" s="108"/>
      <c r="M84" s="111" t="n">
        <v>0</v>
      </c>
      <c r="N84" s="111" t="n">
        <v>0</v>
      </c>
      <c r="O84" s="111" t="n">
        <v>0</v>
      </c>
      <c r="P84" s="108"/>
      <c r="Q84" s="108"/>
    </row>
    <row r="85" customFormat="false" ht="12.8"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8" hidden="false" customHeight="false" outlineLevel="0" collapsed="false">
      <c r="A86" s="118"/>
      <c r="B86" s="109" t="n">
        <v>44557</v>
      </c>
      <c r="C86" s="44" t="s">
        <v>40</v>
      </c>
      <c r="D86" s="110" t="n">
        <v>6</v>
      </c>
      <c r="E86" s="110" t="n">
        <v>1</v>
      </c>
      <c r="F86" s="44" t="s">
        <v>13</v>
      </c>
      <c r="G86" s="119" t="str">
        <f aca="false">C86</f>
        <v>Robertinho</v>
      </c>
      <c r="H86" s="118" t="n">
        <f aca="false">IF(AND(E86=0,E87=0),25,20)</f>
        <v>20</v>
      </c>
      <c r="I86" s="119" t="str">
        <f aca="false">F86</f>
        <v>Elias</v>
      </c>
      <c r="J86" s="108" t="n">
        <f aca="false">IF(E86="WO40",-40,MAX(4,SUM(E86:E87)))</f>
        <v>4</v>
      </c>
      <c r="K86" s="118" t="n">
        <f aca="false">IF(D86&gt;E86,1,0)+IF(D87&gt;E87,1,0)+IF(D88&gt;E88,1,0)</f>
        <v>2</v>
      </c>
      <c r="L86" s="118" t="n">
        <f aca="false">IF(E86&gt;D86,1,0)+IF(E87&gt;D87,1,0)+IF(E88&gt;D88,1,0)</f>
        <v>0</v>
      </c>
      <c r="M86" s="111" t="str">
        <f aca="false">G86&amp;" d. "&amp;I86</f>
        <v>Robertinho d. Elias</v>
      </c>
      <c r="N86" s="111" t="str">
        <f aca="false">G86&amp;" x "&amp;I86</f>
        <v>Robertinho x Elias</v>
      </c>
      <c r="O86" s="111" t="str">
        <f aca="false">I86&amp;" x "&amp;G86</f>
        <v>Elias x Robertinho</v>
      </c>
      <c r="P86" s="108" t="n">
        <f aca="false">MONTH(B86)</f>
        <v>12</v>
      </c>
      <c r="Q86" s="108" t="n">
        <f aca="false">QUOTIENT(B86-2,7)-6129</f>
        <v>236</v>
      </c>
    </row>
    <row r="87" customFormat="false" ht="12.8" hidden="false" customHeight="false" outlineLevel="0" collapsed="false">
      <c r="A87" s="108"/>
      <c r="B87" s="45"/>
      <c r="C87" s="44"/>
      <c r="D87" s="112" t="n">
        <v>6</v>
      </c>
      <c r="E87" s="112" t="n">
        <v>0</v>
      </c>
      <c r="F87" s="44"/>
      <c r="G87" s="111"/>
      <c r="H87" s="108"/>
      <c r="I87" s="111"/>
      <c r="J87" s="108"/>
      <c r="K87" s="108"/>
      <c r="L87" s="108"/>
      <c r="M87" s="111" t="n">
        <v>0</v>
      </c>
      <c r="N87" s="111" t="n">
        <v>0</v>
      </c>
      <c r="O87" s="111" t="n">
        <v>0</v>
      </c>
      <c r="P87" s="108"/>
      <c r="Q87" s="108"/>
    </row>
    <row r="88" customFormat="false" ht="12.8"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8" hidden="false" customHeight="false" outlineLevel="0" collapsed="false">
      <c r="A89" s="118"/>
      <c r="B89" s="109" t="n">
        <v>44556</v>
      </c>
      <c r="C89" s="44" t="s">
        <v>35</v>
      </c>
      <c r="D89" s="110" t="n">
        <v>6</v>
      </c>
      <c r="E89" s="110" t="n">
        <v>1</v>
      </c>
      <c r="F89" s="44" t="s">
        <v>44</v>
      </c>
      <c r="G89" s="119" t="str">
        <f aca="false">C89</f>
        <v>Persio</v>
      </c>
      <c r="H89" s="118" t="n">
        <f aca="false">IF(AND(E89=0,E90=0),25,20)</f>
        <v>20</v>
      </c>
      <c r="I89" s="119" t="str">
        <f aca="false">F89</f>
        <v>Rubens</v>
      </c>
      <c r="J89" s="108" t="n">
        <f aca="false">IF(E89="WO40",-40,MAX(4,SUM(E89:E90)))</f>
        <v>4</v>
      </c>
      <c r="K89" s="118" t="n">
        <f aca="false">IF(D89&gt;E89,1,0)+IF(D90&gt;E90,1,0)+IF(D91&gt;E91,1,0)</f>
        <v>2</v>
      </c>
      <c r="L89" s="118" t="n">
        <f aca="false">IF(E89&gt;D89,1,0)+IF(E90&gt;D90,1,0)+IF(E91&gt;D91,1,0)</f>
        <v>0</v>
      </c>
      <c r="M89" s="111" t="str">
        <f aca="false">G89&amp;" d. "&amp;I89</f>
        <v>Persio d. Rubens</v>
      </c>
      <c r="N89" s="111" t="str">
        <f aca="false">G89&amp;" x "&amp;I89</f>
        <v>Persio x Rubens</v>
      </c>
      <c r="O89" s="111" t="str">
        <f aca="false">I89&amp;" x "&amp;G89</f>
        <v>Rubens x Persio</v>
      </c>
      <c r="P89" s="108" t="n">
        <f aca="false">MONTH(B89)</f>
        <v>12</v>
      </c>
      <c r="Q89" s="108" t="n">
        <f aca="false">QUOTIENT(B89-2,7)-6129</f>
        <v>235</v>
      </c>
    </row>
    <row r="90" customFormat="false" ht="12.8" hidden="false" customHeight="false" outlineLevel="0" collapsed="false">
      <c r="A90" s="108"/>
      <c r="B90" s="45"/>
      <c r="C90" s="44"/>
      <c r="D90" s="112" t="n">
        <v>6</v>
      </c>
      <c r="E90" s="112" t="n">
        <v>1</v>
      </c>
      <c r="F90" s="44"/>
      <c r="G90" s="111"/>
      <c r="H90" s="108"/>
      <c r="I90" s="111"/>
      <c r="J90" s="108"/>
      <c r="K90" s="108"/>
      <c r="L90" s="108"/>
      <c r="M90" s="111" t="n">
        <v>0</v>
      </c>
      <c r="N90" s="111" t="n">
        <v>0</v>
      </c>
      <c r="O90" s="111" t="n">
        <v>0</v>
      </c>
      <c r="P90" s="108"/>
      <c r="Q90" s="108"/>
    </row>
    <row r="91" customFormat="false" ht="12.8"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8" hidden="false" customHeight="false" outlineLevel="0" collapsed="false">
      <c r="A92" s="118"/>
      <c r="B92" s="109" t="n">
        <v>44557</v>
      </c>
      <c r="C92" s="44" t="s">
        <v>5</v>
      </c>
      <c r="D92" s="110" t="n">
        <v>3</v>
      </c>
      <c r="E92" s="110" t="n">
        <v>6</v>
      </c>
      <c r="F92" s="44" t="s">
        <v>35</v>
      </c>
      <c r="G92" s="119" t="str">
        <f aca="false">C92</f>
        <v>Bruno</v>
      </c>
      <c r="H92" s="118" t="n">
        <f aca="false">IF(AND(E92=0,E93=0),25,20)</f>
        <v>20</v>
      </c>
      <c r="I92" s="119" t="str">
        <f aca="false">F92</f>
        <v>Persio</v>
      </c>
      <c r="J92" s="108" t="n">
        <f aca="false">IF(E92="WO40",-40,MAX(4,SUM(E92:E93)))</f>
        <v>9</v>
      </c>
      <c r="K92" s="118" t="n">
        <f aca="false">IF(D92&gt;E92,1,0)+IF(D93&gt;E93,1,0)+IF(D94&gt;E94,1,0)</f>
        <v>2</v>
      </c>
      <c r="L92" s="118" t="n">
        <f aca="false">IF(E92&gt;D92,1,0)+IF(E93&gt;D93,1,0)+IF(E94&gt;D94,1,0)</f>
        <v>1</v>
      </c>
      <c r="M92" s="111" t="str">
        <f aca="false">G92&amp;" d. "&amp;I92</f>
        <v>Bruno d. Persio</v>
      </c>
      <c r="N92" s="111" t="str">
        <f aca="false">G92&amp;" x "&amp;I92</f>
        <v>Bruno x Persio</v>
      </c>
      <c r="O92" s="111" t="str">
        <f aca="false">I92&amp;" x "&amp;G92</f>
        <v>Persio x Bruno</v>
      </c>
      <c r="P92" s="108" t="n">
        <f aca="false">MONTH(B92)</f>
        <v>12</v>
      </c>
      <c r="Q92" s="108" t="n">
        <f aca="false">QUOTIENT(B92-2,7)-6129</f>
        <v>236</v>
      </c>
    </row>
    <row r="93" customFormat="false" ht="12.8" hidden="false" customHeight="false" outlineLevel="0" collapsed="false">
      <c r="A93" s="108"/>
      <c r="B93" s="45"/>
      <c r="C93" s="44"/>
      <c r="D93" s="112" t="n">
        <v>6</v>
      </c>
      <c r="E93" s="112" t="n">
        <v>3</v>
      </c>
      <c r="F93" s="44"/>
      <c r="G93" s="111"/>
      <c r="H93" s="108"/>
      <c r="I93" s="111"/>
      <c r="J93" s="108"/>
      <c r="K93" s="108"/>
      <c r="L93" s="108"/>
      <c r="M93" s="111" t="n">
        <v>0</v>
      </c>
      <c r="N93" s="111" t="n">
        <v>0</v>
      </c>
      <c r="O93" s="111" t="n">
        <v>0</v>
      </c>
      <c r="P93" s="108"/>
      <c r="Q93" s="108"/>
    </row>
    <row r="94" customFormat="false" ht="12.8" hidden="false" customHeight="false" outlineLevel="0" collapsed="false">
      <c r="A94" s="113"/>
      <c r="B94" s="114"/>
      <c r="C94" s="115"/>
      <c r="D94" s="116" t="n">
        <v>10</v>
      </c>
      <c r="E94" s="116" t="n">
        <v>1</v>
      </c>
      <c r="F94" s="115"/>
      <c r="G94" s="117"/>
      <c r="H94" s="113"/>
      <c r="I94" s="117"/>
      <c r="J94" s="113"/>
      <c r="K94" s="113"/>
      <c r="L94" s="113"/>
      <c r="M94" s="117" t="n">
        <v>0</v>
      </c>
      <c r="N94" s="117" t="n">
        <v>0</v>
      </c>
      <c r="O94" s="117" t="n">
        <v>0</v>
      </c>
      <c r="P94" s="113"/>
      <c r="Q94" s="113"/>
    </row>
    <row r="95" customFormat="false" ht="12.8" hidden="false" customHeight="false" outlineLevel="0" collapsed="false">
      <c r="A95" s="118"/>
      <c r="B95" s="109" t="n">
        <v>44558</v>
      </c>
      <c r="C95" s="44" t="s">
        <v>47</v>
      </c>
      <c r="D95" s="110" t="n">
        <v>4</v>
      </c>
      <c r="E95" s="110" t="n">
        <v>6</v>
      </c>
      <c r="F95" s="44" t="s">
        <v>30</v>
      </c>
      <c r="G95" s="119" t="str">
        <f aca="false">C95</f>
        <v>Fabio</v>
      </c>
      <c r="H95" s="118" t="n">
        <f aca="false">IF(AND(E95=0,E96=0),25,20)</f>
        <v>20</v>
      </c>
      <c r="I95" s="119" t="str">
        <f aca="false">F95</f>
        <v>Oswald</v>
      </c>
      <c r="J95" s="108" t="n">
        <f aca="false">IF(E95="WO40",-40,MAX(4,SUM(E95:E96)))</f>
        <v>7</v>
      </c>
      <c r="K95" s="118" t="n">
        <f aca="false">IF(D95&gt;E95,1,0)+IF(D96&gt;E96,1,0)+IF(D97&gt;E97,1,0)</f>
        <v>2</v>
      </c>
      <c r="L95" s="118" t="n">
        <f aca="false">IF(E95&gt;D95,1,0)+IF(E96&gt;D96,1,0)+IF(E97&gt;D97,1,0)</f>
        <v>1</v>
      </c>
      <c r="M95" s="111" t="str">
        <f aca="false">G95&amp;" d. "&amp;I95</f>
        <v>Fabio d. Oswald</v>
      </c>
      <c r="N95" s="111" t="str">
        <f aca="false">G95&amp;" x "&amp;I95</f>
        <v>Fabio x Oswald</v>
      </c>
      <c r="O95" s="111" t="str">
        <f aca="false">I95&amp;" x "&amp;G95</f>
        <v>Oswald x Fabio</v>
      </c>
      <c r="P95" s="108" t="n">
        <f aca="false">MONTH(B95)</f>
        <v>12</v>
      </c>
      <c r="Q95" s="108" t="n">
        <f aca="false">QUOTIENT(B95-2,7)-6129</f>
        <v>236</v>
      </c>
    </row>
    <row r="96" customFormat="false" ht="12.8" hidden="false" customHeight="false" outlineLevel="0" collapsed="false">
      <c r="A96" s="108"/>
      <c r="B96" s="45"/>
      <c r="C96" s="44"/>
      <c r="D96" s="112" t="n">
        <v>6</v>
      </c>
      <c r="E96" s="112" t="n">
        <v>1</v>
      </c>
      <c r="F96" s="44"/>
      <c r="G96" s="111"/>
      <c r="H96" s="108"/>
      <c r="I96" s="111"/>
      <c r="J96" s="108"/>
      <c r="K96" s="108"/>
      <c r="L96" s="108"/>
      <c r="M96" s="111" t="n">
        <v>0</v>
      </c>
      <c r="N96" s="111" t="n">
        <v>0</v>
      </c>
      <c r="O96" s="111" t="n">
        <v>0</v>
      </c>
      <c r="P96" s="108"/>
      <c r="Q96" s="108"/>
    </row>
    <row r="97" customFormat="false" ht="12.8" hidden="false" customHeight="false" outlineLevel="0" collapsed="false">
      <c r="A97" s="113"/>
      <c r="B97" s="114"/>
      <c r="C97" s="115"/>
      <c r="D97" s="116" t="n">
        <v>10</v>
      </c>
      <c r="E97" s="116" t="n">
        <v>1</v>
      </c>
      <c r="F97" s="115"/>
      <c r="G97" s="117"/>
      <c r="H97" s="113"/>
      <c r="I97" s="117"/>
      <c r="J97" s="113"/>
      <c r="K97" s="113"/>
      <c r="L97" s="113"/>
      <c r="M97" s="117" t="n">
        <v>0</v>
      </c>
      <c r="N97" s="117" t="n">
        <v>0</v>
      </c>
      <c r="O97" s="117" t="n">
        <v>0</v>
      </c>
      <c r="P97" s="113"/>
      <c r="Q97" s="113"/>
    </row>
    <row r="98" customFormat="false" ht="12.8" hidden="false" customHeight="false" outlineLevel="0" collapsed="false">
      <c r="A98" s="118"/>
      <c r="B98" s="109" t="n">
        <v>44558</v>
      </c>
      <c r="C98" s="44" t="s">
        <v>13</v>
      </c>
      <c r="D98" s="110" t="n">
        <v>6</v>
      </c>
      <c r="E98" s="110" t="n">
        <v>4</v>
      </c>
      <c r="F98" s="44" t="s">
        <v>5</v>
      </c>
      <c r="G98" s="119" t="str">
        <f aca="false">C98</f>
        <v>Elias</v>
      </c>
      <c r="H98" s="118" t="n">
        <f aca="false">IF(AND(E98=0,E99=0),25,20)</f>
        <v>20</v>
      </c>
      <c r="I98" s="119" t="str">
        <f aca="false">F98</f>
        <v>Bruno</v>
      </c>
      <c r="J98" s="108" t="n">
        <f aca="false">IF(E98="WO40",-40,MAX(4,SUM(E98:E99)))</f>
        <v>10</v>
      </c>
      <c r="K98" s="118" t="n">
        <f aca="false">IF(D98&gt;E98,1,0)+IF(D99&gt;E99,1,0)+IF(D100&gt;E100,1,0)</f>
        <v>2</v>
      </c>
      <c r="L98" s="118" t="n">
        <f aca="false">IF(E98&gt;D98,1,0)+IF(E99&gt;D99,1,0)+IF(E100&gt;D100,1,0)</f>
        <v>1</v>
      </c>
      <c r="M98" s="111" t="str">
        <f aca="false">G98&amp;" d. "&amp;I98</f>
        <v>Elias d. Bruno</v>
      </c>
      <c r="N98" s="111" t="str">
        <f aca="false">G98&amp;" x "&amp;I98</f>
        <v>Elias x Bruno</v>
      </c>
      <c r="O98" s="111" t="str">
        <f aca="false">I98&amp;" x "&amp;G98</f>
        <v>Bruno x Elias</v>
      </c>
      <c r="P98" s="108" t="n">
        <f aca="false">MONTH(B98)</f>
        <v>12</v>
      </c>
      <c r="Q98" s="108" t="n">
        <f aca="false">QUOTIENT(B98-2,7)-6129</f>
        <v>236</v>
      </c>
    </row>
    <row r="99" customFormat="false" ht="12.8" hidden="false" customHeight="false" outlineLevel="0" collapsed="false">
      <c r="A99" s="108"/>
      <c r="B99" s="45"/>
      <c r="C99" s="44"/>
      <c r="D99" s="112" t="n">
        <v>1</v>
      </c>
      <c r="E99" s="112" t="n">
        <v>6</v>
      </c>
      <c r="F99" s="44"/>
      <c r="G99" s="111"/>
      <c r="H99" s="108"/>
      <c r="I99" s="111"/>
      <c r="J99" s="108"/>
      <c r="K99" s="108"/>
      <c r="L99" s="108"/>
      <c r="M99" s="111" t="n">
        <v>0</v>
      </c>
      <c r="N99" s="111" t="n">
        <v>0</v>
      </c>
      <c r="O99" s="111" t="n">
        <v>0</v>
      </c>
      <c r="P99" s="108"/>
      <c r="Q99" s="108"/>
    </row>
    <row r="100" customFormat="false" ht="12.8" hidden="false" customHeight="false" outlineLevel="0" collapsed="false">
      <c r="A100" s="113"/>
      <c r="B100" s="114"/>
      <c r="C100" s="115"/>
      <c r="D100" s="116" t="n">
        <v>10</v>
      </c>
      <c r="E100" s="116" t="n">
        <v>1</v>
      </c>
      <c r="F100" s="115"/>
      <c r="G100" s="117"/>
      <c r="H100" s="113"/>
      <c r="I100" s="117"/>
      <c r="J100" s="113"/>
      <c r="K100" s="113"/>
      <c r="L100" s="113"/>
      <c r="M100" s="117" t="n">
        <v>0</v>
      </c>
      <c r="N100" s="117" t="n">
        <v>0</v>
      </c>
      <c r="O100" s="117" t="n">
        <v>0</v>
      </c>
      <c r="P100" s="113"/>
      <c r="Q100" s="113"/>
    </row>
    <row r="101" customFormat="false" ht="12.8" hidden="false" customHeight="false" outlineLevel="0" collapsed="false">
      <c r="A101" s="118"/>
      <c r="B101" s="109" t="n">
        <v>44558</v>
      </c>
      <c r="C101" s="44" t="s">
        <v>35</v>
      </c>
      <c r="D101" s="110" t="n">
        <v>6</v>
      </c>
      <c r="E101" s="110" t="n">
        <v>1</v>
      </c>
      <c r="F101" s="44" t="s">
        <v>49</v>
      </c>
      <c r="G101" s="119" t="str">
        <f aca="false">C101</f>
        <v>Persio</v>
      </c>
      <c r="H101" s="118" t="n">
        <f aca="false">IF(AND(E101=0,E102=0),25,20)</f>
        <v>20</v>
      </c>
      <c r="I101" s="119" t="str">
        <f aca="false">F101</f>
        <v>Xuru</v>
      </c>
      <c r="J101" s="108" t="n">
        <f aca="false">IF(E101="WO40",-40,MAX(4,SUM(E101:E102)))</f>
        <v>4</v>
      </c>
      <c r="K101" s="118" t="n">
        <f aca="false">IF(D101&gt;E101,1,0)+IF(D102&gt;E102,1,0)+IF(D103&gt;E103,1,0)</f>
        <v>2</v>
      </c>
      <c r="L101" s="118" t="n">
        <f aca="false">IF(E101&gt;D101,1,0)+IF(E102&gt;D102,1,0)+IF(E103&gt;D103,1,0)</f>
        <v>0</v>
      </c>
      <c r="M101" s="111" t="str">
        <f aca="false">G101&amp;" d. "&amp;I101</f>
        <v>Persio d. Xuru</v>
      </c>
      <c r="N101" s="111" t="str">
        <f aca="false">G101&amp;" x "&amp;I101</f>
        <v>Persio x Xuru</v>
      </c>
      <c r="O101" s="111" t="str">
        <f aca="false">I101&amp;" x "&amp;G101</f>
        <v>Xuru x Persio</v>
      </c>
      <c r="P101" s="108" t="n">
        <f aca="false">MONTH(B101)</f>
        <v>12</v>
      </c>
      <c r="Q101" s="108" t="n">
        <f aca="false">QUOTIENT(B101-2,7)-6129</f>
        <v>236</v>
      </c>
    </row>
    <row r="102" customFormat="false" ht="12.8" hidden="false" customHeight="false" outlineLevel="0" collapsed="false">
      <c r="A102" s="108"/>
      <c r="B102" s="45"/>
      <c r="C102" s="44"/>
      <c r="D102" s="112" t="n">
        <v>6</v>
      </c>
      <c r="E102" s="112" t="n">
        <v>1</v>
      </c>
      <c r="F102" s="44"/>
      <c r="G102" s="111"/>
      <c r="H102" s="108"/>
      <c r="I102" s="111"/>
      <c r="J102" s="108"/>
      <c r="K102" s="108"/>
      <c r="L102" s="108"/>
      <c r="M102" s="111" t="n">
        <v>0</v>
      </c>
      <c r="N102" s="111" t="n">
        <v>0</v>
      </c>
      <c r="O102" s="111" t="n">
        <v>0</v>
      </c>
      <c r="P102" s="108"/>
      <c r="Q102" s="108"/>
    </row>
    <row r="103" customFormat="false" ht="12.8"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8" hidden="false" customHeight="false" outlineLevel="0" collapsed="false">
      <c r="A104" s="118"/>
      <c r="B104" s="109" t="n">
        <v>44558</v>
      </c>
      <c r="C104" s="120" t="s">
        <v>40</v>
      </c>
      <c r="D104" s="110" t="n">
        <v>7</v>
      </c>
      <c r="E104" s="110" t="n">
        <v>6</v>
      </c>
      <c r="F104" s="44" t="s">
        <v>18</v>
      </c>
      <c r="G104" s="119" t="str">
        <f aca="false">C104</f>
        <v>Robertinho</v>
      </c>
      <c r="H104" s="118" t="n">
        <f aca="false">IF(AND(E104=0,E105=0),25,20)</f>
        <v>20</v>
      </c>
      <c r="I104" s="119" t="str">
        <f aca="false">F104</f>
        <v>Flavio</v>
      </c>
      <c r="J104" s="108" t="n">
        <f aca="false">IF(E104="WO40",-40,MAX(4,SUM(E104:E105)))</f>
        <v>6</v>
      </c>
      <c r="K104" s="118" t="n">
        <f aca="false">IF(D104&gt;E104,1,0)+IF(D105&gt;E105,1,0)+IF(D106&gt;E106,1,0)</f>
        <v>2</v>
      </c>
      <c r="L104" s="118" t="n">
        <f aca="false">IF(E104&gt;D104,1,0)+IF(E105&gt;D105,1,0)+IF(E106&gt;D106,1,0)</f>
        <v>0</v>
      </c>
      <c r="M104" s="111" t="str">
        <f aca="false">G104&amp;" d. "&amp;I104</f>
        <v>Robertinho d. Flavio</v>
      </c>
      <c r="N104" s="111" t="str">
        <f aca="false">G104&amp;" x "&amp;I104</f>
        <v>Robertinho x Flavio</v>
      </c>
      <c r="O104" s="111" t="str">
        <f aca="false">I104&amp;" x "&amp;G104</f>
        <v>Flavio x Robertinho</v>
      </c>
      <c r="P104" s="108" t="n">
        <f aca="false">MONTH(B104)</f>
        <v>12</v>
      </c>
      <c r="Q104" s="108" t="n">
        <f aca="false">QUOTIENT(B104-2,7)-6129</f>
        <v>236</v>
      </c>
    </row>
    <row r="105" customFormat="false" ht="12.8" hidden="false" customHeight="false" outlineLevel="0" collapsed="false">
      <c r="A105" s="108"/>
      <c r="B105" s="45"/>
      <c r="C105" s="44"/>
      <c r="D105" s="112" t="n">
        <v>6</v>
      </c>
      <c r="E105" s="112" t="n">
        <v>0</v>
      </c>
      <c r="F105" s="44"/>
      <c r="G105" s="111"/>
      <c r="H105" s="108"/>
      <c r="I105" s="111"/>
      <c r="J105" s="108"/>
      <c r="K105" s="108"/>
      <c r="L105" s="108"/>
      <c r="M105" s="111" t="n">
        <v>0</v>
      </c>
      <c r="N105" s="111" t="n">
        <v>0</v>
      </c>
      <c r="O105" s="111" t="n">
        <v>0</v>
      </c>
      <c r="P105" s="108"/>
      <c r="Q105" s="108"/>
    </row>
    <row r="106" customFormat="false" ht="12.8"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8" hidden="false" customHeight="false" outlineLevel="0" collapsed="false">
      <c r="A107" s="118"/>
      <c r="B107" s="109" t="n">
        <v>44559</v>
      </c>
      <c r="C107" s="44" t="s">
        <v>6</v>
      </c>
      <c r="D107" s="110" t="n">
        <v>6</v>
      </c>
      <c r="E107" s="110" t="n">
        <v>4</v>
      </c>
      <c r="F107" s="44" t="s">
        <v>12</v>
      </c>
      <c r="G107" s="119" t="str">
        <f aca="false">C107</f>
        <v>Caio</v>
      </c>
      <c r="H107" s="118" t="n">
        <f aca="false">IF(AND(E107=0,E108=0),25,20)</f>
        <v>20</v>
      </c>
      <c r="I107" s="119" t="str">
        <f aca="false">F107</f>
        <v>Duclerc</v>
      </c>
      <c r="J107" s="108" t="n">
        <f aca="false">IF(E107="WO40",-40,MAX(4,SUM(E107:E108)))</f>
        <v>10</v>
      </c>
      <c r="K107" s="118" t="n">
        <f aca="false">IF(D107&gt;E107,1,0)+IF(D108&gt;E108,1,0)+IF(D109&gt;E109,1,0)</f>
        <v>2</v>
      </c>
      <c r="L107" s="118" t="n">
        <f aca="false">IF(E107&gt;D107,1,0)+IF(E108&gt;D108,1,0)+IF(E109&gt;D109,1,0)</f>
        <v>1</v>
      </c>
      <c r="M107" s="111" t="str">
        <f aca="false">G107&amp;" d. "&amp;I107</f>
        <v>Caio d. Duclerc</v>
      </c>
      <c r="N107" s="111" t="str">
        <f aca="false">G107&amp;" x "&amp;I107</f>
        <v>Caio x Duclerc</v>
      </c>
      <c r="O107" s="111" t="str">
        <f aca="false">I107&amp;" x "&amp;G107</f>
        <v>Duclerc x Caio</v>
      </c>
      <c r="P107" s="108" t="n">
        <f aca="false">MONTH(B107)</f>
        <v>12</v>
      </c>
      <c r="Q107" s="108" t="n">
        <f aca="false">QUOTIENT(B107-2,7)-6129</f>
        <v>236</v>
      </c>
    </row>
    <row r="108" customFormat="false" ht="12.8" hidden="false" customHeight="false" outlineLevel="0" collapsed="false">
      <c r="A108" s="108"/>
      <c r="B108" s="45"/>
      <c r="C108" s="44"/>
      <c r="D108" s="112" t="n">
        <v>4</v>
      </c>
      <c r="E108" s="112" t="n">
        <v>6</v>
      </c>
      <c r="F108" s="44"/>
      <c r="G108" s="111"/>
      <c r="H108" s="108"/>
      <c r="I108" s="111"/>
      <c r="J108" s="108"/>
      <c r="K108" s="108"/>
      <c r="L108" s="108"/>
      <c r="M108" s="111" t="n">
        <v>0</v>
      </c>
      <c r="N108" s="111" t="n">
        <v>0</v>
      </c>
      <c r="O108" s="111" t="n">
        <v>0</v>
      </c>
      <c r="P108" s="108"/>
      <c r="Q108" s="108"/>
    </row>
    <row r="109" customFormat="false" ht="12.8" hidden="false" customHeight="false" outlineLevel="0" collapsed="false">
      <c r="A109" s="113"/>
      <c r="B109" s="114"/>
      <c r="C109" s="115"/>
      <c r="D109" s="116" t="n">
        <v>10</v>
      </c>
      <c r="E109" s="116" t="n">
        <v>1</v>
      </c>
      <c r="F109" s="115"/>
      <c r="G109" s="117"/>
      <c r="H109" s="113"/>
      <c r="I109" s="117"/>
      <c r="J109" s="113"/>
      <c r="K109" s="113"/>
      <c r="L109" s="113"/>
      <c r="M109" s="117" t="n">
        <v>0</v>
      </c>
      <c r="N109" s="117" t="n">
        <v>0</v>
      </c>
      <c r="O109" s="117" t="n">
        <v>0</v>
      </c>
      <c r="P109" s="113"/>
      <c r="Q109" s="113"/>
    </row>
    <row r="110" customFormat="false" ht="12.8" hidden="false" customHeight="false" outlineLevel="0" collapsed="false">
      <c r="A110" s="118"/>
      <c r="B110" s="109" t="n">
        <v>44559</v>
      </c>
      <c r="C110" s="44" t="s">
        <v>47</v>
      </c>
      <c r="D110" s="110" t="n">
        <v>6</v>
      </c>
      <c r="E110" s="110" t="n">
        <v>4</v>
      </c>
      <c r="F110" s="44" t="s">
        <v>40</v>
      </c>
      <c r="G110" s="119" t="str">
        <f aca="false">C110</f>
        <v>Fabio</v>
      </c>
      <c r="H110" s="118" t="n">
        <f aca="false">IF(AND(E110=0,E111=0),25,20)</f>
        <v>20</v>
      </c>
      <c r="I110" s="119" t="str">
        <f aca="false">F110</f>
        <v>Robertinho</v>
      </c>
      <c r="J110" s="108" t="n">
        <f aca="false">IF(E110="WO40",-40,MAX(4,SUM(E110:E111)))</f>
        <v>7</v>
      </c>
      <c r="K110" s="118" t="n">
        <f aca="false">IF(D110&gt;E110,1,0)+IF(D111&gt;E111,1,0)+IF(D112&gt;E112,1,0)</f>
        <v>2</v>
      </c>
      <c r="L110" s="118" t="n">
        <f aca="false">IF(E110&gt;D110,1,0)+IF(E111&gt;D111,1,0)+IF(E112&gt;D112,1,0)</f>
        <v>0</v>
      </c>
      <c r="M110" s="111" t="str">
        <f aca="false">G110&amp;" d. "&amp;I110</f>
        <v>Fabio d. Robertinho</v>
      </c>
      <c r="N110" s="111" t="str">
        <f aca="false">G110&amp;" x "&amp;I110</f>
        <v>Fabio x Robertinho</v>
      </c>
      <c r="O110" s="111" t="str">
        <f aca="false">I110&amp;" x "&amp;G110</f>
        <v>Robertinho x Fabio</v>
      </c>
      <c r="P110" s="108" t="n">
        <f aca="false">MONTH(B110)</f>
        <v>12</v>
      </c>
      <c r="Q110" s="108" t="n">
        <f aca="false">QUOTIENT(B110-2,7)-6129</f>
        <v>236</v>
      </c>
    </row>
    <row r="111" customFormat="false" ht="12.8" hidden="false" customHeight="false" outlineLevel="0" collapsed="false">
      <c r="A111" s="108"/>
      <c r="B111" s="45"/>
      <c r="C111" s="44"/>
      <c r="D111" s="112" t="n">
        <v>6</v>
      </c>
      <c r="E111" s="112" t="n">
        <v>3</v>
      </c>
      <c r="F111" s="44"/>
      <c r="G111" s="111"/>
      <c r="H111" s="108"/>
      <c r="I111" s="111"/>
      <c r="J111" s="108"/>
      <c r="K111" s="108"/>
      <c r="L111" s="108"/>
      <c r="M111" s="111" t="n">
        <v>0</v>
      </c>
      <c r="N111" s="111" t="n">
        <v>0</v>
      </c>
      <c r="O111" s="111" t="n">
        <v>0</v>
      </c>
      <c r="P111" s="108"/>
      <c r="Q111" s="108"/>
    </row>
    <row r="112" customFormat="false" ht="12.8"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8" hidden="false" customHeight="false" outlineLevel="0" collapsed="false">
      <c r="A113" s="118"/>
      <c r="B113" s="109" t="n">
        <v>44559</v>
      </c>
      <c r="C113" s="44" t="s">
        <v>35</v>
      </c>
      <c r="D113" s="110" t="n">
        <v>6</v>
      </c>
      <c r="E113" s="110" t="n">
        <v>0</v>
      </c>
      <c r="F113" s="44" t="s">
        <v>13</v>
      </c>
      <c r="G113" s="119" t="str">
        <f aca="false">C113</f>
        <v>Persio</v>
      </c>
      <c r="H113" s="118" t="n">
        <f aca="false">IF(AND(E113=0,E114=0),25,20)</f>
        <v>25</v>
      </c>
      <c r="I113" s="119" t="str">
        <f aca="false">F113</f>
        <v>Elias</v>
      </c>
      <c r="J113" s="108" t="n">
        <f aca="false">IF(E113="WO40",-40,MAX(4,SUM(E113:E114)))</f>
        <v>4</v>
      </c>
      <c r="K113" s="118" t="n">
        <f aca="false">IF(D113&gt;E113,1,0)+IF(D114&gt;E114,1,0)+IF(D115&gt;E115,1,0)</f>
        <v>2</v>
      </c>
      <c r="L113" s="118" t="n">
        <f aca="false">IF(E113&gt;D113,1,0)+IF(E114&gt;D114,1,0)+IF(E115&gt;D115,1,0)</f>
        <v>0</v>
      </c>
      <c r="M113" s="111" t="str">
        <f aca="false">G113&amp;" d. "&amp;I113</f>
        <v>Persio d. Elias</v>
      </c>
      <c r="N113" s="111" t="str">
        <f aca="false">G113&amp;" x "&amp;I113</f>
        <v>Persio x Elias</v>
      </c>
      <c r="O113" s="111" t="str">
        <f aca="false">I113&amp;" x "&amp;G113</f>
        <v>Elias x Persio</v>
      </c>
      <c r="P113" s="108" t="n">
        <f aca="false">MONTH(B113)</f>
        <v>12</v>
      </c>
      <c r="Q113" s="108" t="n">
        <f aca="false">QUOTIENT(B113-2,7)-6129</f>
        <v>236</v>
      </c>
    </row>
    <row r="114" customFormat="false" ht="12.8" hidden="false" customHeight="false" outlineLevel="0" collapsed="false">
      <c r="A114" s="108"/>
      <c r="B114" s="45"/>
      <c r="C114" s="44"/>
      <c r="D114" s="112" t="n">
        <v>6</v>
      </c>
      <c r="E114" s="112" t="n">
        <v>0</v>
      </c>
      <c r="F114" s="44"/>
      <c r="G114" s="111"/>
      <c r="H114" s="108"/>
      <c r="I114" s="111"/>
      <c r="J114" s="108"/>
      <c r="K114" s="108"/>
      <c r="L114" s="108"/>
      <c r="M114" s="111" t="n">
        <v>0</v>
      </c>
      <c r="N114" s="111" t="n">
        <v>0</v>
      </c>
      <c r="O114" s="111" t="n">
        <v>0</v>
      </c>
      <c r="P114" s="108"/>
      <c r="Q114" s="108"/>
    </row>
    <row r="115" customFormat="false" ht="12.8"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8" hidden="false" customHeight="false" outlineLevel="0" collapsed="false">
      <c r="A116" s="118"/>
      <c r="B116" s="109" t="n">
        <v>44560</v>
      </c>
      <c r="C116" s="44" t="s">
        <v>5</v>
      </c>
      <c r="D116" s="110" t="n">
        <v>6</v>
      </c>
      <c r="E116" s="110" t="n">
        <v>4</v>
      </c>
      <c r="F116" s="44" t="s">
        <v>6</v>
      </c>
      <c r="G116" s="119" t="str">
        <f aca="false">C116</f>
        <v>Bruno</v>
      </c>
      <c r="H116" s="118" t="n">
        <f aca="false">IF(AND(E116=0,E117=0),25,20)</f>
        <v>20</v>
      </c>
      <c r="I116" s="119" t="str">
        <f aca="false">F116</f>
        <v>Caio</v>
      </c>
      <c r="J116" s="108" t="n">
        <f aca="false">IF(E116="WO40",-40,MAX(4,SUM(E116:E117)))</f>
        <v>8</v>
      </c>
      <c r="K116" s="118" t="n">
        <f aca="false">IF(D116&gt;E116,1,0)+IF(D117&gt;E117,1,0)+IF(D118&gt;E118,1,0)</f>
        <v>2</v>
      </c>
      <c r="L116" s="118" t="n">
        <f aca="false">IF(E116&gt;D116,1,0)+IF(E117&gt;D117,1,0)+IF(E118&gt;D118,1,0)</f>
        <v>0</v>
      </c>
      <c r="M116" s="111" t="str">
        <f aca="false">G116&amp;" d. "&amp;I116</f>
        <v>Bruno d. Caio</v>
      </c>
      <c r="N116" s="111" t="str">
        <f aca="false">G116&amp;" x "&amp;I116</f>
        <v>Bruno x Caio</v>
      </c>
      <c r="O116" s="111" t="str">
        <f aca="false">I116&amp;" x "&amp;G116</f>
        <v>Caio x Bruno</v>
      </c>
      <c r="P116" s="108" t="n">
        <f aca="false">MONTH(B116)</f>
        <v>12</v>
      </c>
      <c r="Q116" s="108" t="n">
        <f aca="false">QUOTIENT(B116-2,7)-6129</f>
        <v>236</v>
      </c>
    </row>
    <row r="117" customFormat="false" ht="12.8" hidden="false" customHeight="false" outlineLevel="0" collapsed="false">
      <c r="A117" s="108"/>
      <c r="B117" s="45"/>
      <c r="C117" s="44"/>
      <c r="D117" s="112" t="n">
        <v>6</v>
      </c>
      <c r="E117" s="112" t="n">
        <v>4</v>
      </c>
      <c r="F117" s="44"/>
      <c r="G117" s="111"/>
      <c r="H117" s="108"/>
      <c r="I117" s="111"/>
      <c r="J117" s="108"/>
      <c r="K117" s="108"/>
      <c r="L117" s="108"/>
      <c r="M117" s="111" t="n">
        <v>0</v>
      </c>
      <c r="N117" s="111" t="n">
        <v>0</v>
      </c>
      <c r="O117" s="111" t="n">
        <v>0</v>
      </c>
      <c r="P117" s="108"/>
      <c r="Q117" s="108"/>
    </row>
    <row r="118" customFormat="false" ht="12.8"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8" hidden="false" customHeight="false" outlineLevel="0" collapsed="false">
      <c r="A119" s="118"/>
      <c r="B119" s="109" t="n">
        <v>44560</v>
      </c>
      <c r="C119" s="44" t="s">
        <v>47</v>
      </c>
      <c r="D119" s="110" t="n">
        <v>6</v>
      </c>
      <c r="E119" s="110" t="n">
        <v>3</v>
      </c>
      <c r="F119" s="44" t="s">
        <v>13</v>
      </c>
      <c r="G119" s="119" t="str">
        <f aca="false">C119</f>
        <v>Fabio</v>
      </c>
      <c r="H119" s="118" t="n">
        <f aca="false">IF(AND(E119=0,E120=0),25,20)</f>
        <v>20</v>
      </c>
      <c r="I119" s="119" t="str">
        <f aca="false">F119</f>
        <v>Elias</v>
      </c>
      <c r="J119" s="108" t="n">
        <f aca="false">IF(E119="WO40",-40,MAX(4,SUM(E119:E120)))</f>
        <v>4</v>
      </c>
      <c r="K119" s="118" t="n">
        <f aca="false">IF(D119&gt;E119,1,0)+IF(D120&gt;E120,1,0)+IF(D121&gt;E121,1,0)</f>
        <v>2</v>
      </c>
      <c r="L119" s="118" t="n">
        <f aca="false">IF(E119&gt;D119,1,0)+IF(E120&gt;D120,1,0)+IF(E121&gt;D121,1,0)</f>
        <v>0</v>
      </c>
      <c r="M119" s="111" t="str">
        <f aca="false">G119&amp;" d. "&amp;I119</f>
        <v>Fabio d. Elias</v>
      </c>
      <c r="N119" s="111" t="str">
        <f aca="false">G119&amp;" x "&amp;I119</f>
        <v>Fabio x Elias</v>
      </c>
      <c r="O119" s="111" t="str">
        <f aca="false">I119&amp;" x "&amp;G119</f>
        <v>Elias x Fabio</v>
      </c>
      <c r="P119" s="108" t="n">
        <f aca="false">MONTH(B119)</f>
        <v>12</v>
      </c>
      <c r="Q119" s="108" t="n">
        <f aca="false">QUOTIENT(B119-2,7)-6129</f>
        <v>236</v>
      </c>
    </row>
    <row r="120" customFormat="false" ht="12.8" hidden="false" customHeight="false" outlineLevel="0" collapsed="false">
      <c r="A120" s="108"/>
      <c r="B120" s="45"/>
      <c r="C120" s="44"/>
      <c r="D120" s="112" t="n">
        <v>6</v>
      </c>
      <c r="E120" s="112" t="n">
        <v>0</v>
      </c>
      <c r="F120" s="44"/>
      <c r="G120" s="111"/>
      <c r="H120" s="108"/>
      <c r="I120" s="111"/>
      <c r="J120" s="108"/>
      <c r="K120" s="108"/>
      <c r="L120" s="108"/>
      <c r="M120" s="111" t="n">
        <v>0</v>
      </c>
      <c r="N120" s="111" t="n">
        <v>0</v>
      </c>
      <c r="O120" s="111" t="n">
        <v>0</v>
      </c>
      <c r="P120" s="108"/>
      <c r="Q120" s="108"/>
    </row>
    <row r="121" customFormat="false" ht="12.8"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8" hidden="false" customHeight="false" outlineLevel="0" collapsed="false">
      <c r="A122" s="118"/>
      <c r="B122" s="109" t="n">
        <v>44560</v>
      </c>
      <c r="C122" s="44" t="s">
        <v>23</v>
      </c>
      <c r="D122" s="110" t="n">
        <v>6</v>
      </c>
      <c r="E122" s="110" t="n">
        <v>0</v>
      </c>
      <c r="F122" s="44" t="s">
        <v>24</v>
      </c>
      <c r="G122" s="119" t="str">
        <f aca="false">C122</f>
        <v>Ivan</v>
      </c>
      <c r="H122" s="118" t="n">
        <f aca="false">IF(AND(E122=0,E123=0),25,20)</f>
        <v>25</v>
      </c>
      <c r="I122" s="119" t="str">
        <f aca="false">F122</f>
        <v>Juan</v>
      </c>
      <c r="J122" s="108" t="n">
        <f aca="false">IF(E122="WO40",-40,MAX(4,SUM(E122:E123)))</f>
        <v>4</v>
      </c>
      <c r="K122" s="118" t="n">
        <f aca="false">IF(D122&gt;E122,1,0)+IF(D123&gt;E123,1,0)+IF(D124&gt;E124,1,0)</f>
        <v>2</v>
      </c>
      <c r="L122" s="118" t="n">
        <f aca="false">IF(E122&gt;D122,1,0)+IF(E123&gt;D123,1,0)+IF(E124&gt;D124,1,0)</f>
        <v>0</v>
      </c>
      <c r="M122" s="111" t="str">
        <f aca="false">G122&amp;" d. "&amp;I122</f>
        <v>Ivan d. Juan</v>
      </c>
      <c r="N122" s="111" t="str">
        <f aca="false">G122&amp;" x "&amp;I122</f>
        <v>Ivan x Juan</v>
      </c>
      <c r="O122" s="111" t="str">
        <f aca="false">I122&amp;" x "&amp;G122</f>
        <v>Juan x Ivan</v>
      </c>
      <c r="P122" s="108" t="n">
        <f aca="false">MONTH(B122)</f>
        <v>12</v>
      </c>
      <c r="Q122" s="108" t="n">
        <f aca="false">QUOTIENT(B122-2,7)-6129</f>
        <v>236</v>
      </c>
    </row>
    <row r="123" customFormat="false" ht="12.8" hidden="false" customHeight="false" outlineLevel="0" collapsed="false">
      <c r="A123" s="108"/>
      <c r="B123" s="45"/>
      <c r="C123" s="44"/>
      <c r="D123" s="112" t="n">
        <v>6</v>
      </c>
      <c r="E123" s="112" t="n">
        <v>0</v>
      </c>
      <c r="F123" s="44"/>
      <c r="G123" s="111"/>
      <c r="H123" s="108"/>
      <c r="I123" s="111"/>
      <c r="J123" s="108"/>
      <c r="K123" s="108"/>
      <c r="L123" s="108"/>
      <c r="M123" s="111" t="n">
        <v>0</v>
      </c>
      <c r="N123" s="111" t="n">
        <v>0</v>
      </c>
      <c r="O123" s="111" t="n">
        <v>0</v>
      </c>
      <c r="P123" s="108"/>
      <c r="Q123" s="108"/>
    </row>
    <row r="124" customFormat="false" ht="12.8"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8" hidden="false" customHeight="false" outlineLevel="0" collapsed="false">
      <c r="A125" s="118"/>
      <c r="B125" s="109" t="n">
        <v>44560</v>
      </c>
      <c r="C125" s="44" t="s">
        <v>30</v>
      </c>
      <c r="D125" s="110" t="n">
        <v>6</v>
      </c>
      <c r="E125" s="110" t="n">
        <v>1</v>
      </c>
      <c r="F125" s="44" t="s">
        <v>49</v>
      </c>
      <c r="G125" s="119" t="str">
        <f aca="false">C125</f>
        <v>Oswald</v>
      </c>
      <c r="H125" s="118" t="n">
        <f aca="false">IF(AND(E125=0,E126=0),25,20)</f>
        <v>20</v>
      </c>
      <c r="I125" s="119" t="str">
        <f aca="false">F125</f>
        <v>Xuru</v>
      </c>
      <c r="J125" s="108" t="n">
        <f aca="false">IF(E125="WO40",-40,MAX(4,SUM(E125:E126)))</f>
        <v>4</v>
      </c>
      <c r="K125" s="118" t="n">
        <f aca="false">IF(D125&gt;E125,1,0)+IF(D126&gt;E126,1,0)+IF(D127&gt;E127,1,0)</f>
        <v>2</v>
      </c>
      <c r="L125" s="118" t="n">
        <f aca="false">IF(E125&gt;D125,1,0)+IF(E126&gt;D126,1,0)+IF(E127&gt;D127,1,0)</f>
        <v>0</v>
      </c>
      <c r="M125" s="111" t="str">
        <f aca="false">G125&amp;" d. "&amp;I125</f>
        <v>Oswald d. Xuru</v>
      </c>
      <c r="N125" s="111" t="str">
        <f aca="false">G125&amp;" x "&amp;I125</f>
        <v>Oswald x Xuru</v>
      </c>
      <c r="O125" s="111" t="str">
        <f aca="false">I125&amp;" x "&amp;G125</f>
        <v>Xuru x Oswald</v>
      </c>
      <c r="P125" s="108" t="n">
        <f aca="false">MONTH(B125)</f>
        <v>12</v>
      </c>
      <c r="Q125" s="108" t="n">
        <f aca="false">QUOTIENT(B125-2,7)-6129</f>
        <v>236</v>
      </c>
    </row>
    <row r="126" customFormat="false" ht="12.8" hidden="false" customHeight="false" outlineLevel="0" collapsed="false">
      <c r="A126" s="108"/>
      <c r="B126" s="45"/>
      <c r="C126" s="44"/>
      <c r="D126" s="112" t="n">
        <v>6</v>
      </c>
      <c r="E126" s="112" t="n">
        <v>1</v>
      </c>
      <c r="F126" s="44"/>
      <c r="G126" s="111"/>
      <c r="H126" s="108"/>
      <c r="I126" s="111"/>
      <c r="J126" s="108"/>
      <c r="K126" s="108"/>
      <c r="L126" s="108"/>
      <c r="M126" s="111" t="n">
        <v>0</v>
      </c>
      <c r="N126" s="111" t="n">
        <v>0</v>
      </c>
      <c r="O126" s="111" t="n">
        <v>0</v>
      </c>
      <c r="P126" s="108"/>
      <c r="Q126" s="108"/>
    </row>
    <row r="127" customFormat="false" ht="12.8"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8" hidden="false" customHeight="false" outlineLevel="0" collapsed="false">
      <c r="A128" s="118"/>
      <c r="B128" s="109" t="n">
        <v>44563</v>
      </c>
      <c r="C128" s="44" t="s">
        <v>35</v>
      </c>
      <c r="D128" s="110" t="n">
        <v>6</v>
      </c>
      <c r="E128" s="110" t="n">
        <v>4</v>
      </c>
      <c r="F128" s="44" t="s">
        <v>47</v>
      </c>
      <c r="G128" s="119" t="str">
        <f aca="false">C128</f>
        <v>Persio</v>
      </c>
      <c r="H128" s="118" t="n">
        <f aca="false">IF(AND(E128=0,E129=0),25,20)</f>
        <v>20</v>
      </c>
      <c r="I128" s="119" t="str">
        <f aca="false">F128</f>
        <v>Fabio</v>
      </c>
      <c r="J128" s="108" t="n">
        <f aca="false">IF(E128="WO40",-40,MAX(4,SUM(E128:E129)))</f>
        <v>9</v>
      </c>
      <c r="K128" s="118" t="n">
        <f aca="false">IF(D128&gt;E128,1,0)+IF(D129&gt;E129,1,0)+IF(D130&gt;E130,1,0)</f>
        <v>2</v>
      </c>
      <c r="L128" s="118" t="n">
        <f aca="false">IF(E128&gt;D128,1,0)+IF(E129&gt;D129,1,0)+IF(E130&gt;D130,1,0)</f>
        <v>0</v>
      </c>
      <c r="M128" s="111" t="str">
        <f aca="false">G128&amp;" d. "&amp;I128</f>
        <v>Persio d. Fabio</v>
      </c>
      <c r="N128" s="111" t="str">
        <f aca="false">G128&amp;" x "&amp;I128</f>
        <v>Persio x Fabio</v>
      </c>
      <c r="O128" s="111" t="str">
        <f aca="false">I128&amp;" x "&amp;G128</f>
        <v>Fabio x Persio</v>
      </c>
      <c r="P128" s="108" t="n">
        <f aca="false">MONTH(B128)</f>
        <v>1</v>
      </c>
      <c r="Q128" s="108" t="n">
        <f aca="false">QUOTIENT(B128-2,7)-6129</f>
        <v>236</v>
      </c>
    </row>
    <row r="129" customFormat="false" ht="12.8" hidden="false" customHeight="false" outlineLevel="0" collapsed="false">
      <c r="A129" s="108"/>
      <c r="B129" s="45"/>
      <c r="C129" s="44"/>
      <c r="D129" s="112" t="n">
        <v>7</v>
      </c>
      <c r="E129" s="112" t="n">
        <v>5</v>
      </c>
      <c r="F129" s="44"/>
      <c r="G129" s="111"/>
      <c r="H129" s="108"/>
      <c r="I129" s="111"/>
      <c r="J129" s="108"/>
      <c r="K129" s="108"/>
      <c r="L129" s="108"/>
      <c r="M129" s="111" t="n">
        <v>0</v>
      </c>
      <c r="N129" s="111" t="n">
        <v>0</v>
      </c>
      <c r="O129" s="111" t="n">
        <v>0</v>
      </c>
      <c r="P129" s="108"/>
      <c r="Q129" s="108"/>
    </row>
    <row r="130" customFormat="false" ht="12.8"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8" hidden="false" customHeight="false" outlineLevel="0" collapsed="false">
      <c r="A131" s="118"/>
      <c r="B131" s="109" t="n">
        <v>44564</v>
      </c>
      <c r="C131" s="44" t="s">
        <v>35</v>
      </c>
      <c r="D131" s="110" t="n">
        <v>3</v>
      </c>
      <c r="E131" s="110" t="n">
        <v>6</v>
      </c>
      <c r="F131" s="44" t="s">
        <v>5</v>
      </c>
      <c r="G131" s="119" t="str">
        <f aca="false">C131</f>
        <v>Persio</v>
      </c>
      <c r="H131" s="118" t="n">
        <f aca="false">IF(AND(E131=0,E132=0),25,20)</f>
        <v>20</v>
      </c>
      <c r="I131" s="119" t="str">
        <f aca="false">F131</f>
        <v>Bruno</v>
      </c>
      <c r="J131" s="108" t="n">
        <f aca="false">IF(E131="WO40",-40,MAX(4,SUM(E131:E132)))</f>
        <v>11</v>
      </c>
      <c r="K131" s="118" t="n">
        <f aca="false">IF(D131&gt;E131,1,0)+IF(D132&gt;E132,1,0)+IF(D133&gt;E133,1,0)</f>
        <v>2</v>
      </c>
      <c r="L131" s="118" t="n">
        <f aca="false">IF(E131&gt;D131,1,0)+IF(E132&gt;D132,1,0)+IF(E133&gt;D133,1,0)</f>
        <v>1</v>
      </c>
      <c r="M131" s="111" t="str">
        <f aca="false">G131&amp;" d. "&amp;I131</f>
        <v>Persio d. Bruno</v>
      </c>
      <c r="N131" s="111" t="str">
        <f aca="false">G131&amp;" x "&amp;I131</f>
        <v>Persio x Bruno</v>
      </c>
      <c r="O131" s="111" t="str">
        <f aca="false">I131&amp;" x "&amp;G131</f>
        <v>Bruno x Persio</v>
      </c>
      <c r="P131" s="108" t="n">
        <f aca="false">MONTH(B131)</f>
        <v>1</v>
      </c>
      <c r="Q131" s="108" t="n">
        <f aca="false">QUOTIENT(B131-2,7)-6129</f>
        <v>237</v>
      </c>
    </row>
    <row r="132" customFormat="false" ht="12.8" hidden="false" customHeight="false" outlineLevel="0" collapsed="false">
      <c r="A132" s="108"/>
      <c r="B132" s="45"/>
      <c r="C132" s="44"/>
      <c r="D132" s="112" t="n">
        <v>7</v>
      </c>
      <c r="E132" s="112" t="n">
        <v>5</v>
      </c>
      <c r="F132" s="44"/>
      <c r="G132" s="111"/>
      <c r="H132" s="108"/>
      <c r="I132" s="111"/>
      <c r="J132" s="108"/>
      <c r="K132" s="108"/>
      <c r="L132" s="108"/>
      <c r="M132" s="111" t="n">
        <v>0</v>
      </c>
      <c r="N132" s="111" t="n">
        <v>0</v>
      </c>
      <c r="O132" s="111" t="n">
        <v>0</v>
      </c>
      <c r="P132" s="108"/>
      <c r="Q132" s="108"/>
    </row>
    <row r="133" customFormat="false" ht="12.8" hidden="false" customHeight="false" outlineLevel="0" collapsed="false">
      <c r="A133" s="113"/>
      <c r="B133" s="114"/>
      <c r="C133" s="115"/>
      <c r="D133" s="116" t="n">
        <v>10</v>
      </c>
      <c r="E133" s="116" t="n">
        <v>1</v>
      </c>
      <c r="F133" s="115"/>
      <c r="G133" s="117"/>
      <c r="H133" s="113"/>
      <c r="I133" s="117"/>
      <c r="J133" s="113"/>
      <c r="K133" s="113"/>
      <c r="L133" s="113"/>
      <c r="M133" s="117" t="n">
        <v>0</v>
      </c>
      <c r="N133" s="117" t="n">
        <v>0</v>
      </c>
      <c r="O133" s="117" t="n">
        <v>0</v>
      </c>
      <c r="P133" s="113"/>
      <c r="Q133" s="113"/>
    </row>
    <row r="134" customFormat="false" ht="12.8" hidden="false" customHeight="false" outlineLevel="0" collapsed="false">
      <c r="A134" s="118"/>
      <c r="B134" s="109" t="n">
        <v>44565</v>
      </c>
      <c r="C134" s="44" t="s">
        <v>12</v>
      </c>
      <c r="D134" s="110" t="n">
        <v>7</v>
      </c>
      <c r="E134" s="110" t="n">
        <v>5</v>
      </c>
      <c r="F134" s="44" t="s">
        <v>5</v>
      </c>
      <c r="G134" s="119" t="str">
        <f aca="false">C134</f>
        <v>Duclerc</v>
      </c>
      <c r="H134" s="118" t="n">
        <f aca="false">IF(AND(E134=0,E135=0),25,20)</f>
        <v>20</v>
      </c>
      <c r="I134" s="119" t="str">
        <f aca="false">F134</f>
        <v>Bruno</v>
      </c>
      <c r="J134" s="108" t="n">
        <f aca="false">IF(E134="WO40",-40,MAX(4,SUM(E134:E135)))</f>
        <v>10</v>
      </c>
      <c r="K134" s="118" t="n">
        <f aca="false">IF(D134&gt;E134,1,0)+IF(D135&gt;E135,1,0)+IF(D136&gt;E136,1,0)</f>
        <v>2</v>
      </c>
      <c r="L134" s="118" t="n">
        <f aca="false">IF(E134&gt;D134,1,0)+IF(E135&gt;D135,1,0)+IF(E136&gt;D136,1,0)</f>
        <v>0</v>
      </c>
      <c r="M134" s="111" t="str">
        <f aca="false">G134&amp;" d. "&amp;I134</f>
        <v>Duclerc d. Bruno</v>
      </c>
      <c r="N134" s="111" t="str">
        <f aca="false">G134&amp;" x "&amp;I134</f>
        <v>Duclerc x Bruno</v>
      </c>
      <c r="O134" s="111" t="str">
        <f aca="false">I134&amp;" x "&amp;G134</f>
        <v>Bruno x Duclerc</v>
      </c>
      <c r="P134" s="108" t="n">
        <f aca="false">MONTH(B134)</f>
        <v>1</v>
      </c>
      <c r="Q134" s="108" t="n">
        <f aca="false">QUOTIENT(B134-2,7)-6129</f>
        <v>237</v>
      </c>
    </row>
    <row r="135" customFormat="false" ht="12.8" hidden="false" customHeight="false" outlineLevel="0" collapsed="false">
      <c r="A135" s="108"/>
      <c r="B135" s="45"/>
      <c r="C135" s="44"/>
      <c r="D135" s="112" t="n">
        <v>7</v>
      </c>
      <c r="E135" s="112" t="n">
        <v>5</v>
      </c>
      <c r="F135" s="44"/>
      <c r="G135" s="111"/>
      <c r="H135" s="108"/>
      <c r="I135" s="111"/>
      <c r="J135" s="108"/>
      <c r="K135" s="108"/>
      <c r="L135" s="108"/>
      <c r="M135" s="111" t="n">
        <v>0</v>
      </c>
      <c r="N135" s="111" t="n">
        <v>0</v>
      </c>
      <c r="O135" s="111" t="n">
        <v>0</v>
      </c>
      <c r="P135" s="108"/>
      <c r="Q135" s="108"/>
    </row>
    <row r="136" customFormat="false" ht="12.8"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8" hidden="false" customHeight="false" outlineLevel="0" collapsed="false">
      <c r="A137" s="118"/>
      <c r="B137" s="109" t="n">
        <v>44565</v>
      </c>
      <c r="C137" s="44" t="s">
        <v>30</v>
      </c>
      <c r="D137" s="110" t="n">
        <v>6</v>
      </c>
      <c r="E137" s="110" t="n">
        <v>3</v>
      </c>
      <c r="F137" s="44" t="s">
        <v>34</v>
      </c>
      <c r="G137" s="119" t="str">
        <f aca="false">C137</f>
        <v>Oswald</v>
      </c>
      <c r="H137" s="118" t="n">
        <f aca="false">IF(AND(E137=0,E138=0),25,20)</f>
        <v>20</v>
      </c>
      <c r="I137" s="119" t="str">
        <f aca="false">F137</f>
        <v>Tulio</v>
      </c>
      <c r="J137" s="108" t="n">
        <f aca="false">IF(E137="WO40",-40,MAX(4,SUM(E137:E138)))</f>
        <v>4</v>
      </c>
      <c r="K137" s="118" t="n">
        <f aca="false">IF(D137&gt;E137,1,0)+IF(D138&gt;E138,1,0)+IF(D139&gt;E139,1,0)</f>
        <v>2</v>
      </c>
      <c r="L137" s="118" t="n">
        <f aca="false">IF(E137&gt;D137,1,0)+IF(E138&gt;D138,1,0)+IF(E139&gt;D139,1,0)</f>
        <v>0</v>
      </c>
      <c r="M137" s="111" t="str">
        <f aca="false">G137&amp;" d. "&amp;I137</f>
        <v>Oswald d. Tulio</v>
      </c>
      <c r="N137" s="111" t="str">
        <f aca="false">G137&amp;" x "&amp;I137</f>
        <v>Oswald x Tulio</v>
      </c>
      <c r="O137" s="111" t="str">
        <f aca="false">I137&amp;" x "&amp;G137</f>
        <v>Tulio x Oswald</v>
      </c>
      <c r="P137" s="108" t="n">
        <f aca="false">MONTH(B137)</f>
        <v>1</v>
      </c>
      <c r="Q137" s="108" t="n">
        <f aca="false">QUOTIENT(B137-2,7)-6129</f>
        <v>237</v>
      </c>
    </row>
    <row r="138" customFormat="false" ht="12.8" hidden="false" customHeight="false" outlineLevel="0" collapsed="false">
      <c r="A138" s="108"/>
      <c r="B138" s="45"/>
      <c r="C138" s="44"/>
      <c r="D138" s="112" t="n">
        <v>6</v>
      </c>
      <c r="E138" s="112" t="n">
        <v>0</v>
      </c>
      <c r="F138" s="44"/>
      <c r="G138" s="111"/>
      <c r="H138" s="108"/>
      <c r="I138" s="111"/>
      <c r="J138" s="108"/>
      <c r="K138" s="108"/>
      <c r="L138" s="108"/>
      <c r="M138" s="111" t="n">
        <v>0</v>
      </c>
      <c r="N138" s="111" t="n">
        <v>0</v>
      </c>
      <c r="O138" s="111" t="n">
        <v>0</v>
      </c>
      <c r="P138" s="108"/>
      <c r="Q138" s="108"/>
    </row>
    <row r="139" customFormat="false" ht="12.8"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8" hidden="false" customHeight="false" outlineLevel="0" collapsed="false">
      <c r="A140" s="118"/>
      <c r="B140" s="109" t="n">
        <v>44566</v>
      </c>
      <c r="C140" s="44" t="s">
        <v>47</v>
      </c>
      <c r="D140" s="110" t="n">
        <v>6</v>
      </c>
      <c r="E140" s="110" t="n">
        <v>1</v>
      </c>
      <c r="F140" s="44" t="s">
        <v>25</v>
      </c>
      <c r="G140" s="119" t="str">
        <f aca="false">C140</f>
        <v>Fabio</v>
      </c>
      <c r="H140" s="118" t="n">
        <f aca="false">IF(AND(E140=0,E141=0),25,20)</f>
        <v>20</v>
      </c>
      <c r="I140" s="119" t="str">
        <f aca="false">F140</f>
        <v>Luis Carlos</v>
      </c>
      <c r="J140" s="108" t="n">
        <f aca="false">IF(E140="WO40",-40,MAX(4,SUM(E140:E141)))</f>
        <v>4</v>
      </c>
      <c r="K140" s="118" t="n">
        <f aca="false">IF(D140&gt;E140,1,0)+IF(D141&gt;E141,1,0)+IF(D142&gt;E142,1,0)</f>
        <v>2</v>
      </c>
      <c r="L140" s="118" t="n">
        <f aca="false">IF(E140&gt;D140,1,0)+IF(E141&gt;D141,1,0)+IF(E142&gt;D142,1,0)</f>
        <v>0</v>
      </c>
      <c r="M140" s="111" t="str">
        <f aca="false">G140&amp;" d. "&amp;I140</f>
        <v>Fabio d. Luis Carlos</v>
      </c>
      <c r="N140" s="111" t="str">
        <f aca="false">G140&amp;" x "&amp;I140</f>
        <v>Fabio x Luis Carlos</v>
      </c>
      <c r="O140" s="111" t="str">
        <f aca="false">I140&amp;" x "&amp;G140</f>
        <v>Luis Carlos x Fabio</v>
      </c>
      <c r="P140" s="108" t="n">
        <f aca="false">MONTH(B140)</f>
        <v>1</v>
      </c>
      <c r="Q140" s="108" t="n">
        <f aca="false">QUOTIENT(B140-2,7)-6129</f>
        <v>237</v>
      </c>
    </row>
    <row r="141" customFormat="false" ht="12.8" hidden="false" customHeight="false" outlineLevel="0" collapsed="false">
      <c r="A141" s="108"/>
      <c r="B141" s="45"/>
      <c r="C141" s="44"/>
      <c r="D141" s="112" t="n">
        <v>6</v>
      </c>
      <c r="E141" s="112" t="n">
        <v>1</v>
      </c>
      <c r="F141" s="44"/>
      <c r="G141" s="111"/>
      <c r="H141" s="108"/>
      <c r="I141" s="111"/>
      <c r="J141" s="108"/>
      <c r="K141" s="108"/>
      <c r="L141" s="108"/>
      <c r="M141" s="111" t="n">
        <v>0</v>
      </c>
      <c r="N141" s="111" t="n">
        <v>0</v>
      </c>
      <c r="O141" s="111" t="n">
        <v>0</v>
      </c>
      <c r="P141" s="108"/>
      <c r="Q141" s="108"/>
    </row>
    <row r="142" customFormat="false" ht="12.8"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8" hidden="false" customHeight="false" outlineLevel="0" collapsed="false">
      <c r="A143" s="118"/>
      <c r="B143" s="109" t="n">
        <v>44202</v>
      </c>
      <c r="C143" s="44" t="s">
        <v>43</v>
      </c>
      <c r="D143" s="110" t="n">
        <v>6</v>
      </c>
      <c r="E143" s="110" t="n">
        <v>4</v>
      </c>
      <c r="F143" s="44" t="s">
        <v>25</v>
      </c>
      <c r="G143" s="119" t="str">
        <f aca="false">C143</f>
        <v>Sérgio Nacif</v>
      </c>
      <c r="H143" s="118" t="n">
        <f aca="false">IF(AND(E143=0,E144=0),25,20)</f>
        <v>20</v>
      </c>
      <c r="I143" s="119" t="str">
        <f aca="false">F143</f>
        <v>Luis Carlos</v>
      </c>
      <c r="J143" s="108" t="n">
        <f aca="false">IF(E143="WO40",-40,MAX(4,SUM(E143:E144)))</f>
        <v>7</v>
      </c>
      <c r="K143" s="118" t="n">
        <f aca="false">IF(D143&gt;E143,1,0)+IF(D144&gt;E144,1,0)+IF(D145&gt;E145,1,0)</f>
        <v>2</v>
      </c>
      <c r="L143" s="118" t="n">
        <f aca="false">IF(E143&gt;D143,1,0)+IF(E144&gt;D144,1,0)+IF(E145&gt;D145,1,0)</f>
        <v>0</v>
      </c>
      <c r="M143" s="111" t="str">
        <f aca="false">G143&amp;" d. "&amp;I143</f>
        <v>Sérgio Nacif d. Luis Carlos</v>
      </c>
      <c r="N143" s="111" t="str">
        <f aca="false">G143&amp;" x "&amp;I143</f>
        <v>Sérgio Nacif x Luis Carlos</v>
      </c>
      <c r="O143" s="111" t="str">
        <f aca="false">I143&amp;" x "&amp;G143</f>
        <v>Luis Carlos x Sérgio Nacif</v>
      </c>
      <c r="P143" s="108" t="n">
        <f aca="false">MONTH(B143)</f>
        <v>1</v>
      </c>
      <c r="Q143" s="108" t="n">
        <f aca="false">QUOTIENT(B143-2,7)-6129</f>
        <v>185</v>
      </c>
    </row>
    <row r="144" customFormat="false" ht="12.8" hidden="false" customHeight="false" outlineLevel="0" collapsed="false">
      <c r="A144" s="108"/>
      <c r="B144" s="45"/>
      <c r="C144" s="44"/>
      <c r="D144" s="112" t="n">
        <v>6</v>
      </c>
      <c r="E144" s="112" t="n">
        <v>3</v>
      </c>
      <c r="F144" s="44"/>
      <c r="G144" s="111"/>
      <c r="H144" s="108"/>
      <c r="I144" s="111"/>
      <c r="J144" s="108"/>
      <c r="K144" s="108"/>
      <c r="L144" s="108"/>
      <c r="M144" s="111" t="n">
        <v>0</v>
      </c>
      <c r="N144" s="111" t="n">
        <v>0</v>
      </c>
      <c r="O144" s="111" t="n">
        <v>0</v>
      </c>
      <c r="P144" s="108"/>
      <c r="Q144" s="108"/>
    </row>
    <row r="145" customFormat="false" ht="12.8"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8" hidden="false" customHeight="false" outlineLevel="0" collapsed="false">
      <c r="A146" s="118"/>
      <c r="B146" s="109" t="n">
        <v>44204</v>
      </c>
      <c r="C146" s="44" t="s">
        <v>5</v>
      </c>
      <c r="D146" s="110" t="n">
        <v>7</v>
      </c>
      <c r="E146" s="110" t="n">
        <v>5</v>
      </c>
      <c r="F146" s="44" t="s">
        <v>18</v>
      </c>
      <c r="G146" s="119" t="str">
        <f aca="false">C146</f>
        <v>Bruno</v>
      </c>
      <c r="H146" s="118" t="n">
        <f aca="false">IF(AND(E146=0,E147=0),25,20)</f>
        <v>20</v>
      </c>
      <c r="I146" s="119" t="str">
        <f aca="false">F146</f>
        <v>Flavio</v>
      </c>
      <c r="J146" s="108" t="n">
        <f aca="false">IF(E146="WO40",-40,MAX(4,SUM(E146:E147)))</f>
        <v>6</v>
      </c>
      <c r="K146" s="118" t="n">
        <f aca="false">IF(D146&gt;E146,1,0)+IF(D147&gt;E147,1,0)+IF(D148&gt;E148,1,0)</f>
        <v>2</v>
      </c>
      <c r="L146" s="118" t="n">
        <f aca="false">IF(E146&gt;D146,1,0)+IF(E147&gt;D147,1,0)+IF(E148&gt;D148,1,0)</f>
        <v>0</v>
      </c>
      <c r="M146" s="111" t="str">
        <f aca="false">G146&amp;" d. "&amp;I146</f>
        <v>Bruno d. Flavio</v>
      </c>
      <c r="N146" s="111" t="str">
        <f aca="false">G146&amp;" x "&amp;I146</f>
        <v>Bruno x Flavio</v>
      </c>
      <c r="O146" s="111" t="str">
        <f aca="false">I146&amp;" x "&amp;G146</f>
        <v>Flavio x Bruno</v>
      </c>
      <c r="P146" s="108" t="n">
        <f aca="false">MONTH(B146)</f>
        <v>1</v>
      </c>
      <c r="Q146" s="108" t="n">
        <f aca="false">QUOTIENT(B146-2,7)-6129</f>
        <v>185</v>
      </c>
    </row>
    <row r="147" customFormat="false" ht="12.8" hidden="false" customHeight="false" outlineLevel="0" collapsed="false">
      <c r="A147" s="108"/>
      <c r="B147" s="45"/>
      <c r="C147" s="44"/>
      <c r="D147" s="112" t="n">
        <v>6</v>
      </c>
      <c r="E147" s="112" t="n">
        <v>1</v>
      </c>
      <c r="F147" s="44"/>
      <c r="G147" s="111"/>
      <c r="H147" s="108"/>
      <c r="I147" s="111"/>
      <c r="J147" s="108"/>
      <c r="K147" s="108"/>
      <c r="L147" s="108"/>
      <c r="M147" s="111" t="n">
        <v>0</v>
      </c>
      <c r="N147" s="111" t="n">
        <v>0</v>
      </c>
      <c r="O147" s="111" t="n">
        <v>0</v>
      </c>
      <c r="P147" s="108"/>
      <c r="Q147" s="108"/>
    </row>
    <row r="148" customFormat="false" ht="12.8"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8" hidden="false" customHeight="false" outlineLevel="0" collapsed="false">
      <c r="A149" s="118"/>
      <c r="B149" s="109" t="n">
        <v>44205</v>
      </c>
      <c r="C149" s="44" t="s">
        <v>47</v>
      </c>
      <c r="D149" s="110" t="n">
        <v>6</v>
      </c>
      <c r="E149" s="110" t="n">
        <v>7</v>
      </c>
      <c r="F149" s="44" t="s">
        <v>13</v>
      </c>
      <c r="G149" s="119" t="str">
        <f aca="false">C149</f>
        <v>Fabio</v>
      </c>
      <c r="H149" s="118" t="n">
        <f aca="false">IF(AND(E149=0,E150=0),25,20)</f>
        <v>20</v>
      </c>
      <c r="I149" s="119" t="str">
        <f aca="false">F149</f>
        <v>Elias</v>
      </c>
      <c r="J149" s="108" t="n">
        <f aca="false">IF(E149="WO40",-40,MAX(4,SUM(E149:E150)))</f>
        <v>9</v>
      </c>
      <c r="K149" s="118" t="n">
        <f aca="false">IF(D149&gt;E149,1,0)+IF(D150&gt;E150,1,0)+IF(D151&gt;E151,1,0)</f>
        <v>2</v>
      </c>
      <c r="L149" s="118" t="n">
        <f aca="false">IF(E149&gt;D149,1,0)+IF(E150&gt;D150,1,0)+IF(E151&gt;D151,1,0)</f>
        <v>1</v>
      </c>
      <c r="M149" s="111" t="str">
        <f aca="false">G149&amp;" d. "&amp;I149</f>
        <v>Fabio d. Elias</v>
      </c>
      <c r="N149" s="111" t="str">
        <f aca="false">G149&amp;" x "&amp;I149</f>
        <v>Fabio x Elias</v>
      </c>
      <c r="O149" s="111" t="str">
        <f aca="false">I149&amp;" x "&amp;G149</f>
        <v>Elias x Fabio</v>
      </c>
      <c r="P149" s="108" t="n">
        <f aca="false">MONTH(B149)</f>
        <v>1</v>
      </c>
      <c r="Q149" s="108" t="n">
        <f aca="false">QUOTIENT(B149-2,7)-6129</f>
        <v>185</v>
      </c>
    </row>
    <row r="150" customFormat="false" ht="12.8" hidden="false" customHeight="false" outlineLevel="0" collapsed="false">
      <c r="A150" s="108"/>
      <c r="B150" s="45"/>
      <c r="C150" s="44"/>
      <c r="D150" s="112" t="n">
        <v>6</v>
      </c>
      <c r="E150" s="112" t="n">
        <v>2</v>
      </c>
      <c r="F150" s="44"/>
      <c r="G150" s="111"/>
      <c r="H150" s="108"/>
      <c r="I150" s="111"/>
      <c r="J150" s="108"/>
      <c r="K150" s="108"/>
      <c r="L150" s="108"/>
      <c r="M150" s="111" t="n">
        <v>0</v>
      </c>
      <c r="N150" s="111" t="n">
        <v>0</v>
      </c>
      <c r="O150" s="111" t="n">
        <v>0</v>
      </c>
      <c r="P150" s="108"/>
      <c r="Q150" s="108"/>
    </row>
    <row r="151" customFormat="false" ht="12.8" hidden="false" customHeight="false" outlineLevel="0" collapsed="false">
      <c r="A151" s="113"/>
      <c r="B151" s="114"/>
      <c r="C151" s="115"/>
      <c r="D151" s="116" t="n">
        <v>10</v>
      </c>
      <c r="E151" s="116" t="n">
        <v>1</v>
      </c>
      <c r="F151" s="115"/>
      <c r="G151" s="117"/>
      <c r="H151" s="113"/>
      <c r="I151" s="117"/>
      <c r="J151" s="113"/>
      <c r="K151" s="113"/>
      <c r="L151" s="113"/>
      <c r="M151" s="117" t="n">
        <v>0</v>
      </c>
      <c r="N151" s="117" t="n">
        <v>0</v>
      </c>
      <c r="O151" s="117" t="n">
        <v>0</v>
      </c>
      <c r="P151" s="113"/>
      <c r="Q151" s="113"/>
    </row>
    <row r="152" customFormat="false" ht="12.8" hidden="false" customHeight="false" outlineLevel="0" collapsed="false">
      <c r="A152" s="118"/>
      <c r="B152" s="109" t="n">
        <v>44571</v>
      </c>
      <c r="C152" s="44" t="s">
        <v>48</v>
      </c>
      <c r="D152" s="110" t="n">
        <v>6</v>
      </c>
      <c r="E152" s="110" t="n">
        <v>1</v>
      </c>
      <c r="F152" s="44" t="s">
        <v>49</v>
      </c>
      <c r="G152" s="119" t="str">
        <f aca="false">C152</f>
        <v>Guto</v>
      </c>
      <c r="H152" s="118" t="n">
        <f aca="false">IF(AND(E152=0,E153=0),25,20)</f>
        <v>20</v>
      </c>
      <c r="I152" s="119" t="str">
        <f aca="false">F152</f>
        <v>Xuru</v>
      </c>
      <c r="J152" s="108" t="n">
        <f aca="false">IF(E152="WO40",-40,MAX(4,SUM(E152:E153)))</f>
        <v>4</v>
      </c>
      <c r="K152" s="118" t="n">
        <f aca="false">IF(D152&gt;E152,1,0)+IF(D153&gt;E153,1,0)+IF(D154&gt;E154,1,0)</f>
        <v>2</v>
      </c>
      <c r="L152" s="118" t="n">
        <f aca="false">IF(E152&gt;D152,1,0)+IF(E153&gt;D153,1,0)+IF(E154&gt;D154,1,0)</f>
        <v>0</v>
      </c>
      <c r="M152" s="111" t="str">
        <f aca="false">G152&amp;" d. "&amp;I152</f>
        <v>Guto d. Xuru</v>
      </c>
      <c r="N152" s="111" t="str">
        <f aca="false">G152&amp;" x "&amp;I152</f>
        <v>Guto x Xuru</v>
      </c>
      <c r="O152" s="111" t="str">
        <f aca="false">I152&amp;" x "&amp;G152</f>
        <v>Xuru x Guto</v>
      </c>
      <c r="P152" s="108" t="n">
        <f aca="false">MONTH(B152)</f>
        <v>1</v>
      </c>
      <c r="Q152" s="108" t="n">
        <f aca="false">QUOTIENT(B152-2,7)-6129</f>
        <v>238</v>
      </c>
    </row>
    <row r="153" customFormat="false" ht="12.8" hidden="false" customHeight="false" outlineLevel="0" collapsed="false">
      <c r="A153" s="108"/>
      <c r="B153" s="45"/>
      <c r="C153" s="44"/>
      <c r="D153" s="112" t="n">
        <v>6</v>
      </c>
      <c r="E153" s="112" t="n">
        <v>1</v>
      </c>
      <c r="F153" s="44"/>
      <c r="G153" s="111"/>
      <c r="H153" s="108"/>
      <c r="I153" s="111"/>
      <c r="J153" s="108"/>
      <c r="K153" s="108"/>
      <c r="L153" s="108"/>
      <c r="M153" s="111" t="n">
        <v>0</v>
      </c>
      <c r="N153" s="111" t="n">
        <v>0</v>
      </c>
      <c r="O153" s="111" t="n">
        <v>0</v>
      </c>
      <c r="P153" s="108"/>
      <c r="Q153" s="108"/>
    </row>
    <row r="154" customFormat="false" ht="12.8"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8" hidden="false" customHeight="false" outlineLevel="0" collapsed="false">
      <c r="A155" s="118"/>
      <c r="B155" s="109" t="n">
        <v>44574</v>
      </c>
      <c r="C155" s="44" t="s">
        <v>18</v>
      </c>
      <c r="D155" s="110" t="n">
        <v>6</v>
      </c>
      <c r="E155" s="110" t="n">
        <v>3</v>
      </c>
      <c r="F155" s="44" t="s">
        <v>25</v>
      </c>
      <c r="G155" s="119" t="str">
        <f aca="false">C155</f>
        <v>Flavio</v>
      </c>
      <c r="H155" s="118" t="n">
        <f aca="false">IF(AND(E155=0,E156=0),25,20)</f>
        <v>20</v>
      </c>
      <c r="I155" s="119" t="str">
        <f aca="false">F155</f>
        <v>Luis Carlos</v>
      </c>
      <c r="J155" s="108" t="n">
        <f aca="false">IF(E155="WO40",-40,MAX(4,SUM(E155:E156)))</f>
        <v>9</v>
      </c>
      <c r="K155" s="118" t="n">
        <f aca="false">IF(D155&gt;E155,1,0)+IF(D156&gt;E156,1,0)+IF(D157&gt;E157,1,0)</f>
        <v>2</v>
      </c>
      <c r="L155" s="118" t="n">
        <f aca="false">IF(E155&gt;D155,1,0)+IF(E156&gt;D156,1,0)+IF(E157&gt;D157,1,0)</f>
        <v>1</v>
      </c>
      <c r="M155" s="111" t="str">
        <f aca="false">G155&amp;" d. "&amp;I155</f>
        <v>Flavio d. Luis Carlos</v>
      </c>
      <c r="N155" s="111" t="str">
        <f aca="false">G155&amp;" x "&amp;I155</f>
        <v>Flavio x Luis Carlos</v>
      </c>
      <c r="O155" s="111" t="str">
        <f aca="false">I155&amp;" x "&amp;G155</f>
        <v>Luis Carlos x Flavio</v>
      </c>
      <c r="P155" s="108" t="n">
        <f aca="false">MONTH(B155)</f>
        <v>1</v>
      </c>
      <c r="Q155" s="108" t="n">
        <f aca="false">QUOTIENT(B155-2,7)-6129</f>
        <v>238</v>
      </c>
    </row>
    <row r="156" customFormat="false" ht="12.8" hidden="false" customHeight="false" outlineLevel="0" collapsed="false">
      <c r="A156" s="108"/>
      <c r="B156" s="45"/>
      <c r="C156" s="44"/>
      <c r="D156" s="112" t="n">
        <v>4</v>
      </c>
      <c r="E156" s="112" t="n">
        <v>6</v>
      </c>
      <c r="F156" s="44"/>
      <c r="G156" s="111"/>
      <c r="H156" s="108"/>
      <c r="I156" s="111"/>
      <c r="J156" s="108"/>
      <c r="K156" s="108"/>
      <c r="L156" s="108"/>
      <c r="M156" s="111" t="n">
        <v>0</v>
      </c>
      <c r="N156" s="111" t="n">
        <v>0</v>
      </c>
      <c r="O156" s="111" t="n">
        <v>0</v>
      </c>
      <c r="P156" s="108"/>
      <c r="Q156" s="108"/>
    </row>
    <row r="157" customFormat="false" ht="12.8" hidden="false" customHeight="false" outlineLevel="0" collapsed="false">
      <c r="A157" s="113"/>
      <c r="B157" s="114"/>
      <c r="C157" s="115"/>
      <c r="D157" s="116" t="n">
        <v>10</v>
      </c>
      <c r="E157" s="116" t="n">
        <v>1</v>
      </c>
      <c r="F157" s="115"/>
      <c r="G157" s="117"/>
      <c r="H157" s="113"/>
      <c r="I157" s="117"/>
      <c r="J157" s="113"/>
      <c r="K157" s="113"/>
      <c r="L157" s="113"/>
      <c r="M157" s="117" t="n">
        <v>0</v>
      </c>
      <c r="N157" s="117" t="n">
        <v>0</v>
      </c>
      <c r="O157" s="117" t="n">
        <v>0</v>
      </c>
      <c r="P157" s="113"/>
      <c r="Q157" s="113"/>
    </row>
    <row r="158" customFormat="false" ht="12.8" hidden="false" customHeight="false" outlineLevel="0" collapsed="false">
      <c r="A158" s="118"/>
      <c r="B158" s="109" t="n">
        <v>44575</v>
      </c>
      <c r="C158" s="44" t="s">
        <v>8</v>
      </c>
      <c r="D158" s="110" t="n">
        <v>6</v>
      </c>
      <c r="E158" s="110" t="n">
        <v>4</v>
      </c>
      <c r="F158" s="44" t="s">
        <v>48</v>
      </c>
      <c r="G158" s="119" t="str">
        <f aca="false">C158</f>
        <v>Costinha</v>
      </c>
      <c r="H158" s="118" t="n">
        <f aca="false">IF(AND(E158=0,E159=0),25,20)</f>
        <v>20</v>
      </c>
      <c r="I158" s="119" t="str">
        <f aca="false">F158</f>
        <v>Guto</v>
      </c>
      <c r="J158" s="108" t="n">
        <f aca="false">IF(E158="WO40",-40,MAX(4,SUM(E158:E159)))</f>
        <v>9</v>
      </c>
      <c r="K158" s="118" t="n">
        <f aca="false">IF(D158&gt;E158,1,0)+IF(D159&gt;E159,1,0)+IF(D160&gt;E160,1,0)</f>
        <v>2</v>
      </c>
      <c r="L158" s="118" t="n">
        <f aca="false">IF(E158&gt;D158,1,0)+IF(E159&gt;D159,1,0)+IF(E160&gt;D160,1,0)</f>
        <v>0</v>
      </c>
      <c r="M158" s="111" t="str">
        <f aca="false">G158&amp;" d. "&amp;I158</f>
        <v>Costinha d. Guto</v>
      </c>
      <c r="N158" s="111" t="str">
        <f aca="false">G158&amp;" x "&amp;I158</f>
        <v>Costinha x Guto</v>
      </c>
      <c r="O158" s="111" t="str">
        <f aca="false">I158&amp;" x "&amp;G158</f>
        <v>Guto x Costinha</v>
      </c>
      <c r="P158" s="108" t="n">
        <f aca="false">MONTH(B158)</f>
        <v>1</v>
      </c>
      <c r="Q158" s="108" t="n">
        <f aca="false">QUOTIENT(B158-2,7)-6129</f>
        <v>238</v>
      </c>
    </row>
    <row r="159" customFormat="false" ht="12.8" hidden="false" customHeight="false" outlineLevel="0" collapsed="false">
      <c r="A159" s="108"/>
      <c r="B159" s="45"/>
      <c r="C159" s="44"/>
      <c r="D159" s="112" t="n">
        <v>7</v>
      </c>
      <c r="E159" s="112" t="n">
        <v>5</v>
      </c>
      <c r="F159" s="44"/>
      <c r="G159" s="111"/>
      <c r="H159" s="108"/>
      <c r="I159" s="111"/>
      <c r="J159" s="108"/>
      <c r="K159" s="108"/>
      <c r="L159" s="108"/>
      <c r="M159" s="111" t="n">
        <v>0</v>
      </c>
      <c r="N159" s="111" t="n">
        <v>0</v>
      </c>
      <c r="O159" s="111" t="n">
        <v>0</v>
      </c>
      <c r="P159" s="108"/>
      <c r="Q159" s="108"/>
    </row>
    <row r="160" customFormat="false" ht="12.8"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8" hidden="false" customHeight="false" outlineLevel="0" collapsed="false">
      <c r="A161" s="118"/>
      <c r="B161" s="109" t="n">
        <v>44575</v>
      </c>
      <c r="C161" s="44" t="s">
        <v>47</v>
      </c>
      <c r="D161" s="110" t="n">
        <v>6</v>
      </c>
      <c r="E161" s="110" t="n">
        <v>1</v>
      </c>
      <c r="F161" s="44" t="s">
        <v>5</v>
      </c>
      <c r="G161" s="119" t="str">
        <f aca="false">C161</f>
        <v>Fabio</v>
      </c>
      <c r="H161" s="118" t="n">
        <f aca="false">IF(AND(E161=0,E162=0),25,20)</f>
        <v>20</v>
      </c>
      <c r="I161" s="119" t="str">
        <f aca="false">F161</f>
        <v>Bruno</v>
      </c>
      <c r="J161" s="108" t="n">
        <f aca="false">IF(E161="WO40",-40,MAX(4,SUM(E161:E162)))</f>
        <v>7</v>
      </c>
      <c r="K161" s="118" t="n">
        <f aca="false">IF(D161&gt;E161,1,0)+IF(D162&gt;E162,1,0)+IF(D163&gt;E163,1,0)</f>
        <v>2</v>
      </c>
      <c r="L161" s="118" t="n">
        <f aca="false">IF(E161&gt;D161,1,0)+IF(E162&gt;D162,1,0)+IF(E163&gt;D163,1,0)</f>
        <v>0</v>
      </c>
      <c r="M161" s="111" t="str">
        <f aca="false">G161&amp;" d. "&amp;I161</f>
        <v>Fabio d. Bruno</v>
      </c>
      <c r="N161" s="111" t="str">
        <f aca="false">G161&amp;" x "&amp;I161</f>
        <v>Fabio x Bruno</v>
      </c>
      <c r="O161" s="111" t="str">
        <f aca="false">I161&amp;" x "&amp;G161</f>
        <v>Bruno x Fabio</v>
      </c>
      <c r="P161" s="108" t="n">
        <f aca="false">MONTH(B161)</f>
        <v>1</v>
      </c>
      <c r="Q161" s="108" t="n">
        <f aca="false">QUOTIENT(B161-2,7)-6129</f>
        <v>238</v>
      </c>
    </row>
    <row r="162" customFormat="false" ht="12.8" hidden="false" customHeight="false" outlineLevel="0" collapsed="false">
      <c r="A162" s="108"/>
      <c r="B162" s="45"/>
      <c r="C162" s="44"/>
      <c r="D162" s="112" t="n">
        <v>7</v>
      </c>
      <c r="E162" s="112" t="n">
        <v>6</v>
      </c>
      <c r="F162" s="44"/>
      <c r="G162" s="111"/>
      <c r="H162" s="108"/>
      <c r="I162" s="111"/>
      <c r="J162" s="108"/>
      <c r="K162" s="108"/>
      <c r="L162" s="108"/>
      <c r="M162" s="111" t="n">
        <v>0</v>
      </c>
      <c r="N162" s="111" t="n">
        <v>0</v>
      </c>
      <c r="O162" s="111" t="n">
        <v>0</v>
      </c>
      <c r="P162" s="108"/>
      <c r="Q162" s="108"/>
    </row>
    <row r="163" customFormat="false" ht="12.8"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8" hidden="false" customHeight="false" outlineLevel="0" collapsed="false">
      <c r="A164" s="118"/>
      <c r="B164" s="109" t="n">
        <v>44575</v>
      </c>
      <c r="C164" s="44" t="s">
        <v>18</v>
      </c>
      <c r="D164" s="110" t="n">
        <v>6</v>
      </c>
      <c r="E164" s="110" t="n">
        <v>4</v>
      </c>
      <c r="F164" s="44" t="s">
        <v>43</v>
      </c>
      <c r="G164" s="119" t="str">
        <f aca="false">C164</f>
        <v>Flavio</v>
      </c>
      <c r="H164" s="118" t="n">
        <f aca="false">IF(AND(E164=0,E165=0),25,20)</f>
        <v>20</v>
      </c>
      <c r="I164" s="119" t="str">
        <f aca="false">F164</f>
        <v>Sérgio Nacif</v>
      </c>
      <c r="J164" s="108" t="n">
        <f aca="false">IF(E164="WO40",-40,MAX(4,SUM(E164:E165)))</f>
        <v>5</v>
      </c>
      <c r="K164" s="118" t="n">
        <f aca="false">IF(D164&gt;E164,1,0)+IF(D165&gt;E165,1,0)+IF(D166&gt;E166,1,0)</f>
        <v>2</v>
      </c>
      <c r="L164" s="118" t="n">
        <f aca="false">IF(E164&gt;D164,1,0)+IF(E165&gt;D165,1,0)+IF(E166&gt;D166,1,0)</f>
        <v>0</v>
      </c>
      <c r="M164" s="111" t="str">
        <f aca="false">G164&amp;" d. "&amp;I164</f>
        <v>Flavio d. Sérgio Nacif</v>
      </c>
      <c r="N164" s="111" t="str">
        <f aca="false">G164&amp;" x "&amp;I164</f>
        <v>Flavio x Sérgio Nacif</v>
      </c>
      <c r="O164" s="111" t="str">
        <f aca="false">I164&amp;" x "&amp;G164</f>
        <v>Sérgio Nacif x Flavio</v>
      </c>
      <c r="P164" s="108" t="n">
        <f aca="false">MONTH(B164)</f>
        <v>1</v>
      </c>
      <c r="Q164" s="108" t="n">
        <f aca="false">QUOTIENT(B164-2,7)-6129</f>
        <v>238</v>
      </c>
    </row>
    <row r="165" customFormat="false" ht="12.8" hidden="false" customHeight="false" outlineLevel="0" collapsed="false">
      <c r="A165" s="108"/>
      <c r="B165" s="45"/>
      <c r="C165" s="44"/>
      <c r="D165" s="112" t="n">
        <v>6</v>
      </c>
      <c r="E165" s="112" t="n">
        <v>1</v>
      </c>
      <c r="F165" s="44"/>
      <c r="G165" s="111"/>
      <c r="H165" s="108"/>
      <c r="I165" s="111"/>
      <c r="J165" s="108"/>
      <c r="K165" s="108"/>
      <c r="L165" s="108"/>
      <c r="M165" s="111" t="n">
        <v>0</v>
      </c>
      <c r="N165" s="111" t="n">
        <v>0</v>
      </c>
      <c r="O165" s="111" t="n">
        <v>0</v>
      </c>
      <c r="P165" s="108"/>
      <c r="Q165" s="108"/>
    </row>
    <row r="166" customFormat="false" ht="12.8"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8" hidden="false" customHeight="false" outlineLevel="0" collapsed="false">
      <c r="A167" s="118"/>
      <c r="B167" s="109" t="n">
        <v>44576</v>
      </c>
      <c r="C167" s="44" t="s">
        <v>5</v>
      </c>
      <c r="D167" s="110" t="n">
        <v>7</v>
      </c>
      <c r="E167" s="110" t="n">
        <v>5</v>
      </c>
      <c r="F167" s="44" t="s">
        <v>30</v>
      </c>
      <c r="G167" s="119" t="str">
        <f aca="false">C167</f>
        <v>Bruno</v>
      </c>
      <c r="H167" s="118" t="n">
        <f aca="false">IF(AND(E167=0,E168=0),25,20)</f>
        <v>20</v>
      </c>
      <c r="I167" s="119" t="str">
        <f aca="false">F167</f>
        <v>Oswald</v>
      </c>
      <c r="J167" s="108" t="n">
        <f aca="false">IF(E167="WO40",-40,MAX(4,SUM(E167:E168)))</f>
        <v>9</v>
      </c>
      <c r="K167" s="118" t="n">
        <f aca="false">IF(D167&gt;E167,1,0)+IF(D168&gt;E168,1,0)+IF(D169&gt;E169,1,0)</f>
        <v>2</v>
      </c>
      <c r="L167" s="118" t="n">
        <f aca="false">IF(E167&gt;D167,1,0)+IF(E168&gt;D168,1,0)+IF(E169&gt;D169,1,0)</f>
        <v>0</v>
      </c>
      <c r="M167" s="111" t="str">
        <f aca="false">G167&amp;" d. "&amp;I167</f>
        <v>Bruno d. Oswald</v>
      </c>
      <c r="N167" s="111" t="str">
        <f aca="false">G167&amp;" x "&amp;I167</f>
        <v>Bruno x Oswald</v>
      </c>
      <c r="O167" s="111" t="str">
        <f aca="false">I167&amp;" x "&amp;G167</f>
        <v>Oswald x Bruno</v>
      </c>
      <c r="P167" s="108" t="n">
        <f aca="false">MONTH(B167)</f>
        <v>1</v>
      </c>
      <c r="Q167" s="108" t="n">
        <f aca="false">QUOTIENT(B167-2,7)-6129</f>
        <v>238</v>
      </c>
    </row>
    <row r="168" customFormat="false" ht="12.8" hidden="false" customHeight="false" outlineLevel="0" collapsed="false">
      <c r="A168" s="108"/>
      <c r="B168" s="45"/>
      <c r="C168" s="44"/>
      <c r="D168" s="112" t="n">
        <v>6</v>
      </c>
      <c r="E168" s="112" t="n">
        <v>4</v>
      </c>
      <c r="F168" s="44"/>
      <c r="G168" s="111"/>
      <c r="H168" s="108"/>
      <c r="I168" s="111"/>
      <c r="J168" s="108"/>
      <c r="K168" s="108"/>
      <c r="L168" s="108"/>
      <c r="M168" s="111" t="n">
        <v>0</v>
      </c>
      <c r="N168" s="111" t="n">
        <v>0</v>
      </c>
      <c r="O168" s="111" t="n">
        <v>0</v>
      </c>
      <c r="P168" s="108"/>
      <c r="Q168" s="108"/>
    </row>
    <row r="169" customFormat="false" ht="12.8"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8" hidden="false" customHeight="false" outlineLevel="0" collapsed="false">
      <c r="A170" s="118"/>
      <c r="B170" s="109" t="n">
        <v>44577</v>
      </c>
      <c r="C170" s="44" t="s">
        <v>6</v>
      </c>
      <c r="D170" s="110" t="n">
        <v>6</v>
      </c>
      <c r="E170" s="110" t="n">
        <v>3</v>
      </c>
      <c r="F170" s="44" t="s">
        <v>8</v>
      </c>
      <c r="G170" s="119" t="str">
        <f aca="false">C170</f>
        <v>Caio</v>
      </c>
      <c r="H170" s="118" t="n">
        <f aca="false">IF(AND(E170=0,E171=0),25,20)</f>
        <v>20</v>
      </c>
      <c r="I170" s="119" t="str">
        <f aca="false">F170</f>
        <v>Costinha</v>
      </c>
      <c r="J170" s="108" t="n">
        <f aca="false">IF(E170="WO40",-40,MAX(4,SUM(E170:E171)))</f>
        <v>4</v>
      </c>
      <c r="K170" s="118" t="n">
        <f aca="false">IF(D170&gt;E170,1,0)+IF(D171&gt;E171,1,0)+IF(D172&gt;E172,1,0)</f>
        <v>2</v>
      </c>
      <c r="L170" s="118" t="n">
        <f aca="false">IF(E170&gt;D170,1,0)+IF(E171&gt;D171,1,0)+IF(E172&gt;D172,1,0)</f>
        <v>0</v>
      </c>
      <c r="M170" s="111" t="str">
        <f aca="false">G170&amp;" d. "&amp;I170</f>
        <v>Caio d. Costinha</v>
      </c>
      <c r="N170" s="111" t="str">
        <f aca="false">G170&amp;" x "&amp;I170</f>
        <v>Caio x Costinha</v>
      </c>
      <c r="O170" s="111" t="str">
        <f aca="false">I170&amp;" x "&amp;G170</f>
        <v>Costinha x Caio</v>
      </c>
      <c r="P170" s="108" t="n">
        <f aca="false">MONTH(B170)</f>
        <v>1</v>
      </c>
      <c r="Q170" s="108" t="n">
        <f aca="false">QUOTIENT(B170-2,7)-6129</f>
        <v>238</v>
      </c>
    </row>
    <row r="171" customFormat="false" ht="12.8" hidden="false" customHeight="false" outlineLevel="0" collapsed="false">
      <c r="A171" s="108"/>
      <c r="B171" s="45"/>
      <c r="C171" s="44"/>
      <c r="D171" s="112" t="n">
        <v>6</v>
      </c>
      <c r="E171" s="112" t="n">
        <v>1</v>
      </c>
      <c r="F171" s="44"/>
      <c r="G171" s="111"/>
      <c r="H171" s="108"/>
      <c r="I171" s="111"/>
      <c r="J171" s="108"/>
      <c r="K171" s="108"/>
      <c r="L171" s="108"/>
      <c r="M171" s="111" t="n">
        <v>0</v>
      </c>
      <c r="N171" s="111" t="n">
        <v>0</v>
      </c>
      <c r="O171" s="111" t="n">
        <v>0</v>
      </c>
      <c r="P171" s="108"/>
      <c r="Q171" s="108"/>
    </row>
    <row r="172" customFormat="false" ht="12.8"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8" hidden="false" customHeight="false" outlineLevel="0" collapsed="false">
      <c r="A173" s="118"/>
      <c r="B173" s="109" t="n">
        <v>44580</v>
      </c>
      <c r="C173" s="44" t="s">
        <v>5</v>
      </c>
      <c r="D173" s="110" t="n">
        <v>6</v>
      </c>
      <c r="E173" s="110" t="n">
        <v>3</v>
      </c>
      <c r="F173" s="44" t="s">
        <v>12</v>
      </c>
      <c r="G173" s="119" t="str">
        <f aca="false">C173</f>
        <v>Bruno</v>
      </c>
      <c r="H173" s="118" t="n">
        <f aca="false">IF(AND(E173=0,E174=0),25,20)</f>
        <v>20</v>
      </c>
      <c r="I173" s="119" t="str">
        <f aca="false">F173</f>
        <v>Duclerc</v>
      </c>
      <c r="J173" s="108" t="n">
        <f aca="false">IF(E173="WO40",-40,MAX(4,SUM(E173:E174)))</f>
        <v>8</v>
      </c>
      <c r="K173" s="118" t="n">
        <f aca="false">IF(D173&gt;E173,1,0)+IF(D174&gt;E174,1,0)+IF(D175&gt;E175,1,0)</f>
        <v>2</v>
      </c>
      <c r="L173" s="118" t="n">
        <f aca="false">IF(E173&gt;D173,1,0)+IF(E174&gt;D174,1,0)+IF(E175&gt;D175,1,0)</f>
        <v>0</v>
      </c>
      <c r="M173" s="111" t="str">
        <f aca="false">G173&amp;" d. "&amp;I173</f>
        <v>Bruno d. Duclerc</v>
      </c>
      <c r="N173" s="111" t="str">
        <f aca="false">G173&amp;" x "&amp;I173</f>
        <v>Bruno x Duclerc</v>
      </c>
      <c r="O173" s="111" t="str">
        <f aca="false">I173&amp;" x "&amp;G173</f>
        <v>Duclerc x Bruno</v>
      </c>
      <c r="P173" s="108" t="n">
        <f aca="false">MONTH(B173)</f>
        <v>1</v>
      </c>
      <c r="Q173" s="108" t="n">
        <f aca="false">QUOTIENT(B173-2,7)-6129</f>
        <v>239</v>
      </c>
    </row>
    <row r="174" customFormat="false" ht="12.8" hidden="false" customHeight="false" outlineLevel="0" collapsed="false">
      <c r="A174" s="108"/>
      <c r="B174" s="45"/>
      <c r="C174" s="44"/>
      <c r="D174" s="112" t="n">
        <v>7</v>
      </c>
      <c r="E174" s="112" t="n">
        <v>5</v>
      </c>
      <c r="F174" s="44"/>
      <c r="G174" s="111"/>
      <c r="H174" s="108"/>
      <c r="I174" s="111"/>
      <c r="J174" s="108"/>
      <c r="K174" s="108"/>
      <c r="L174" s="108"/>
      <c r="M174" s="111" t="n">
        <v>0</v>
      </c>
      <c r="N174" s="111" t="n">
        <v>0</v>
      </c>
      <c r="O174" s="111" t="n">
        <v>0</v>
      </c>
      <c r="P174" s="108"/>
      <c r="Q174" s="108"/>
    </row>
    <row r="175" customFormat="false" ht="12.8"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8" hidden="false" customHeight="false" outlineLevel="0" collapsed="false">
      <c r="A176" s="118"/>
      <c r="B176" s="109" t="n">
        <v>44580</v>
      </c>
      <c r="C176" s="44" t="s">
        <v>8</v>
      </c>
      <c r="D176" s="110" t="n">
        <v>6</v>
      </c>
      <c r="E176" s="110" t="n">
        <v>1</v>
      </c>
      <c r="F176" s="44" t="s">
        <v>36</v>
      </c>
      <c r="G176" s="119" t="str">
        <f aca="false">C176</f>
        <v>Costinha</v>
      </c>
      <c r="H176" s="118" t="n">
        <f aca="false">IF(AND(E176=0,E177=0),25,20)</f>
        <v>20</v>
      </c>
      <c r="I176" s="119" t="str">
        <f aca="false">F176</f>
        <v>Pinga</v>
      </c>
      <c r="J176" s="108" t="n">
        <f aca="false">IF(E176="WO40",-40,MAX(4,SUM(E176:E177)))</f>
        <v>4</v>
      </c>
      <c r="K176" s="118" t="n">
        <f aca="false">IF(D176&gt;E176,1,0)+IF(D177&gt;E177,1,0)+IF(D178&gt;E178,1,0)</f>
        <v>2</v>
      </c>
      <c r="L176" s="118" t="n">
        <f aca="false">IF(E176&gt;D176,1,0)+IF(E177&gt;D177,1,0)+IF(E178&gt;D178,1,0)</f>
        <v>0</v>
      </c>
      <c r="M176" s="111" t="str">
        <f aca="false">G176&amp;" d. "&amp;I176</f>
        <v>Costinha d. Pinga</v>
      </c>
      <c r="N176" s="111" t="str">
        <f aca="false">G176&amp;" x "&amp;I176</f>
        <v>Costinha x Pinga</v>
      </c>
      <c r="O176" s="111" t="str">
        <f aca="false">I176&amp;" x "&amp;G176</f>
        <v>Pinga x Costinha</v>
      </c>
      <c r="P176" s="108" t="n">
        <f aca="false">MONTH(B176)</f>
        <v>1</v>
      </c>
      <c r="Q176" s="108" t="n">
        <f aca="false">QUOTIENT(B176-2,7)-6129</f>
        <v>239</v>
      </c>
    </row>
    <row r="177" customFormat="false" ht="12.8" hidden="false" customHeight="false" outlineLevel="0" collapsed="false">
      <c r="A177" s="108"/>
      <c r="B177" s="45"/>
      <c r="C177" s="44"/>
      <c r="D177" s="112" t="n">
        <v>6</v>
      </c>
      <c r="E177" s="112" t="n">
        <v>0</v>
      </c>
      <c r="F177" s="44"/>
      <c r="G177" s="111"/>
      <c r="H177" s="108"/>
      <c r="I177" s="111"/>
      <c r="J177" s="108"/>
      <c r="K177" s="108"/>
      <c r="L177" s="108"/>
      <c r="M177" s="111" t="n">
        <v>0</v>
      </c>
      <c r="N177" s="111" t="n">
        <v>0</v>
      </c>
      <c r="O177" s="111" t="n">
        <v>0</v>
      </c>
      <c r="P177" s="108"/>
      <c r="Q177" s="108"/>
    </row>
    <row r="178" customFormat="false" ht="12.8"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8" hidden="false" customHeight="false" outlineLevel="0" collapsed="false">
      <c r="A179" s="118"/>
      <c r="B179" s="109" t="n">
        <v>44215</v>
      </c>
      <c r="C179" s="44" t="s">
        <v>47</v>
      </c>
      <c r="D179" s="110" t="n">
        <v>4</v>
      </c>
      <c r="E179" s="110" t="n">
        <v>6</v>
      </c>
      <c r="F179" s="44" t="s">
        <v>45</v>
      </c>
      <c r="G179" s="119" t="str">
        <f aca="false">C179</f>
        <v>Fabio</v>
      </c>
      <c r="H179" s="118" t="n">
        <f aca="false">IF(AND(E179=0,E180=0),25,20)</f>
        <v>20</v>
      </c>
      <c r="I179" s="119" t="str">
        <f aca="false">F179</f>
        <v>Zanoni</v>
      </c>
      <c r="J179" s="108" t="n">
        <f aca="false">IF(E179="WO40",-40,MAX(4,SUM(E179:E180)))</f>
        <v>10</v>
      </c>
      <c r="K179" s="118" t="n">
        <f aca="false">IF(D179&gt;E179,1,0)+IF(D180&gt;E180,1,0)+IF(D181&gt;E181,1,0)</f>
        <v>2</v>
      </c>
      <c r="L179" s="118" t="n">
        <f aca="false">IF(E179&gt;D179,1,0)+IF(E180&gt;D180,1,0)+IF(E181&gt;D181,1,0)</f>
        <v>1</v>
      </c>
      <c r="M179" s="111" t="str">
        <f aca="false">G179&amp;" d. "&amp;I179</f>
        <v>Fabio d. Zanoni</v>
      </c>
      <c r="N179" s="111" t="str">
        <f aca="false">G179&amp;" x "&amp;I179</f>
        <v>Fabio x Zanoni</v>
      </c>
      <c r="O179" s="111" t="str">
        <f aca="false">I179&amp;" x "&amp;G179</f>
        <v>Zanoni x Fabio</v>
      </c>
      <c r="P179" s="108" t="n">
        <f aca="false">MONTH(B179)</f>
        <v>1</v>
      </c>
      <c r="Q179" s="108" t="n">
        <f aca="false">QUOTIENT(B179-2,7)-6129</f>
        <v>187</v>
      </c>
    </row>
    <row r="180" customFormat="false" ht="12.8" hidden="false" customHeight="false" outlineLevel="0" collapsed="false">
      <c r="A180" s="108"/>
      <c r="B180" s="45"/>
      <c r="C180" s="44"/>
      <c r="D180" s="112" t="n">
        <v>6</v>
      </c>
      <c r="E180" s="112" t="n">
        <v>4</v>
      </c>
      <c r="F180" s="44"/>
      <c r="G180" s="111"/>
      <c r="H180" s="108"/>
      <c r="I180" s="111"/>
      <c r="J180" s="108"/>
      <c r="K180" s="108"/>
      <c r="L180" s="108"/>
      <c r="M180" s="111" t="n">
        <v>0</v>
      </c>
      <c r="N180" s="111" t="n">
        <v>0</v>
      </c>
      <c r="O180" s="111" t="n">
        <v>0</v>
      </c>
      <c r="P180" s="108"/>
      <c r="Q180" s="108"/>
    </row>
    <row r="181" customFormat="false" ht="12.8" hidden="false" customHeight="false" outlineLevel="0" collapsed="false">
      <c r="A181" s="113"/>
      <c r="B181" s="114"/>
      <c r="C181" s="115"/>
      <c r="D181" s="116" t="n">
        <v>10</v>
      </c>
      <c r="E181" s="116" t="n">
        <v>1</v>
      </c>
      <c r="F181" s="115"/>
      <c r="G181" s="117"/>
      <c r="H181" s="113"/>
      <c r="I181" s="117"/>
      <c r="J181" s="113"/>
      <c r="K181" s="113"/>
      <c r="L181" s="113"/>
      <c r="M181" s="117" t="n">
        <v>0</v>
      </c>
      <c r="N181" s="117" t="n">
        <v>0</v>
      </c>
      <c r="O181" s="117" t="n">
        <v>0</v>
      </c>
      <c r="P181" s="113"/>
      <c r="Q181" s="113"/>
    </row>
    <row r="182" customFormat="false" ht="12.8" hidden="false" customHeight="false" outlineLevel="0" collapsed="false">
      <c r="A182" s="118"/>
      <c r="B182" s="109" t="n">
        <v>44583</v>
      </c>
      <c r="C182" s="44" t="s">
        <v>18</v>
      </c>
      <c r="D182" s="110" t="n">
        <v>6</v>
      </c>
      <c r="E182" s="110" t="n">
        <v>4</v>
      </c>
      <c r="F182" s="44" t="s">
        <v>30</v>
      </c>
      <c r="G182" s="119" t="str">
        <f aca="false">C182</f>
        <v>Flavio</v>
      </c>
      <c r="H182" s="118" t="n">
        <f aca="false">IF(AND(E182=0,E183=0),25,20)</f>
        <v>20</v>
      </c>
      <c r="I182" s="119" t="str">
        <f aca="false">F182</f>
        <v>Oswald</v>
      </c>
      <c r="J182" s="108" t="n">
        <f aca="false">IF(E182="WO40",-40,MAX(4,SUM(E182:E183)))</f>
        <v>11</v>
      </c>
      <c r="K182" s="118" t="n">
        <f aca="false">IF(D182&gt;E182,1,0)+IF(D183&gt;E183,1,0)+IF(D184&gt;E184,1,0)</f>
        <v>2</v>
      </c>
      <c r="L182" s="118" t="n">
        <f aca="false">IF(E182&gt;D182,1,0)+IF(E183&gt;D183,1,0)+IF(E184&gt;D184,1,0)</f>
        <v>1</v>
      </c>
      <c r="M182" s="111" t="str">
        <f aca="false">G182&amp;" d. "&amp;I182</f>
        <v>Flavio d. Oswald</v>
      </c>
      <c r="N182" s="111" t="str">
        <f aca="false">G182&amp;" x "&amp;I182</f>
        <v>Flavio x Oswald</v>
      </c>
      <c r="O182" s="111" t="str">
        <f aca="false">I182&amp;" x "&amp;G182</f>
        <v>Oswald x Flavio</v>
      </c>
      <c r="P182" s="108" t="n">
        <f aca="false">MONTH(B182)</f>
        <v>1</v>
      </c>
      <c r="Q182" s="108" t="n">
        <f aca="false">QUOTIENT(B182-2,7)-6129</f>
        <v>239</v>
      </c>
    </row>
    <row r="183" customFormat="false" ht="12.8" hidden="false" customHeight="false" outlineLevel="0" collapsed="false">
      <c r="A183" s="108"/>
      <c r="B183" s="45"/>
      <c r="C183" s="44"/>
      <c r="D183" s="112" t="n">
        <v>5</v>
      </c>
      <c r="E183" s="112" t="n">
        <v>7</v>
      </c>
      <c r="F183" s="44"/>
      <c r="G183" s="111"/>
      <c r="H183" s="108"/>
      <c r="I183" s="111"/>
      <c r="J183" s="108"/>
      <c r="K183" s="108"/>
      <c r="L183" s="108"/>
      <c r="M183" s="111" t="n">
        <v>0</v>
      </c>
      <c r="N183" s="111" t="n">
        <v>0</v>
      </c>
      <c r="O183" s="111" t="n">
        <v>0</v>
      </c>
      <c r="P183" s="108"/>
      <c r="Q183" s="108"/>
    </row>
    <row r="184" customFormat="false" ht="12.8" hidden="false" customHeight="false" outlineLevel="0" collapsed="false">
      <c r="A184" s="113"/>
      <c r="B184" s="114"/>
      <c r="C184" s="115"/>
      <c r="D184" s="116" t="n">
        <v>10</v>
      </c>
      <c r="E184" s="116" t="n">
        <v>1</v>
      </c>
      <c r="F184" s="115"/>
      <c r="G184" s="117"/>
      <c r="H184" s="113"/>
      <c r="I184" s="117"/>
      <c r="J184" s="113"/>
      <c r="K184" s="113"/>
      <c r="L184" s="113"/>
      <c r="M184" s="117" t="n">
        <v>0</v>
      </c>
      <c r="N184" s="117" t="n">
        <v>0</v>
      </c>
      <c r="O184" s="117" t="n">
        <v>0</v>
      </c>
      <c r="P184" s="113"/>
      <c r="Q184" s="113"/>
    </row>
    <row r="185" customFormat="false" ht="12.8" hidden="false" customHeight="false" outlineLevel="0" collapsed="false">
      <c r="A185" s="118"/>
      <c r="B185" s="109" t="n">
        <v>44583</v>
      </c>
      <c r="C185" s="44" t="s">
        <v>35</v>
      </c>
      <c r="D185" s="110" t="n">
        <v>6</v>
      </c>
      <c r="E185" s="110" t="n">
        <v>4</v>
      </c>
      <c r="F185" s="44" t="s">
        <v>5</v>
      </c>
      <c r="G185" s="119" t="str">
        <f aca="false">C185</f>
        <v>Persio</v>
      </c>
      <c r="H185" s="118" t="n">
        <f aca="false">IF(AND(E185=0,E186=0),25,20)</f>
        <v>20</v>
      </c>
      <c r="I185" s="119" t="str">
        <f aca="false">F185</f>
        <v>Bruno</v>
      </c>
      <c r="J185" s="108" t="n">
        <f aca="false">IF(E185="WO40",-40,MAX(4,SUM(E185:E186)))</f>
        <v>6</v>
      </c>
      <c r="K185" s="118" t="n">
        <f aca="false">IF(D185&gt;E185,1,0)+IF(D186&gt;E186,1,0)+IF(D187&gt;E187,1,0)</f>
        <v>2</v>
      </c>
      <c r="L185" s="118" t="n">
        <f aca="false">IF(E185&gt;D185,1,0)+IF(E186&gt;D186,1,0)+IF(E187&gt;D187,1,0)</f>
        <v>0</v>
      </c>
      <c r="M185" s="111" t="str">
        <f aca="false">G185&amp;" d. "&amp;I185</f>
        <v>Persio d. Bruno</v>
      </c>
      <c r="N185" s="111" t="str">
        <f aca="false">G185&amp;" x "&amp;I185</f>
        <v>Persio x Bruno</v>
      </c>
      <c r="O185" s="111" t="str">
        <f aca="false">I185&amp;" x "&amp;G185</f>
        <v>Bruno x Persio</v>
      </c>
      <c r="P185" s="108" t="n">
        <f aca="false">MONTH(B185)</f>
        <v>1</v>
      </c>
      <c r="Q185" s="108" t="n">
        <f aca="false">QUOTIENT(B185-2,7)-6129</f>
        <v>239</v>
      </c>
    </row>
    <row r="186" customFormat="false" ht="12.8" hidden="false" customHeight="false" outlineLevel="0" collapsed="false">
      <c r="A186" s="108"/>
      <c r="B186" s="45"/>
      <c r="C186" s="44"/>
      <c r="D186" s="112" t="n">
        <v>6</v>
      </c>
      <c r="E186" s="112" t="n">
        <v>2</v>
      </c>
      <c r="F186" s="44"/>
      <c r="G186" s="111"/>
      <c r="H186" s="108"/>
      <c r="I186" s="111"/>
      <c r="J186" s="108"/>
      <c r="K186" s="108"/>
      <c r="L186" s="108"/>
      <c r="M186" s="111" t="n">
        <v>0</v>
      </c>
      <c r="N186" s="111" t="n">
        <v>0</v>
      </c>
      <c r="O186" s="111" t="n">
        <v>0</v>
      </c>
      <c r="P186" s="108"/>
      <c r="Q186" s="108"/>
    </row>
    <row r="187" customFormat="false" ht="12.8"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8" hidden="false" customHeight="false" outlineLevel="0" collapsed="false">
      <c r="A188" s="118"/>
      <c r="B188" s="109" t="n">
        <v>44585</v>
      </c>
      <c r="C188" s="44" t="s">
        <v>35</v>
      </c>
      <c r="D188" s="110" t="n">
        <v>6</v>
      </c>
      <c r="E188" s="110" t="n">
        <v>4</v>
      </c>
      <c r="F188" s="44" t="s">
        <v>12</v>
      </c>
      <c r="G188" s="119" t="str">
        <f aca="false">C188</f>
        <v>Persio</v>
      </c>
      <c r="H188" s="118" t="n">
        <f aca="false">IF(AND(E188=0,E189=0),25,20)</f>
        <v>20</v>
      </c>
      <c r="I188" s="119" t="str">
        <f aca="false">F188</f>
        <v>Duclerc</v>
      </c>
      <c r="J188" s="108" t="n">
        <f aca="false">IF(E188="WO40",-40,MAX(4,SUM(E188:E189)))</f>
        <v>5</v>
      </c>
      <c r="K188" s="118" t="n">
        <f aca="false">IF(D188&gt;E188,1,0)+IF(D189&gt;E189,1,0)+IF(D190&gt;E190,1,0)</f>
        <v>2</v>
      </c>
      <c r="L188" s="118" t="n">
        <f aca="false">IF(E188&gt;D188,1,0)+IF(E189&gt;D189,1,0)+IF(E190&gt;D190,1,0)</f>
        <v>0</v>
      </c>
      <c r="M188" s="111" t="str">
        <f aca="false">G188&amp;" d. "&amp;I188</f>
        <v>Persio d. Duclerc</v>
      </c>
      <c r="N188" s="111" t="str">
        <f aca="false">G188&amp;" x "&amp;I188</f>
        <v>Persio x Duclerc</v>
      </c>
      <c r="O188" s="111" t="str">
        <f aca="false">I188&amp;" x "&amp;G188</f>
        <v>Duclerc x Persio</v>
      </c>
      <c r="P188" s="108" t="n">
        <f aca="false">MONTH(B188)</f>
        <v>1</v>
      </c>
      <c r="Q188" s="108" t="n">
        <f aca="false">QUOTIENT(B188-2,7)-6129</f>
        <v>240</v>
      </c>
    </row>
    <row r="189" customFormat="false" ht="12.8" hidden="false" customHeight="false" outlineLevel="0" collapsed="false">
      <c r="A189" s="108"/>
      <c r="B189" s="45"/>
      <c r="C189" s="44"/>
      <c r="D189" s="112" t="n">
        <v>6</v>
      </c>
      <c r="E189" s="112" t="n">
        <v>1</v>
      </c>
      <c r="F189" s="44"/>
      <c r="G189" s="111"/>
      <c r="H189" s="108"/>
      <c r="I189" s="111"/>
      <c r="J189" s="108"/>
      <c r="K189" s="108"/>
      <c r="L189" s="108"/>
      <c r="M189" s="111" t="n">
        <v>0</v>
      </c>
      <c r="N189" s="111" t="n">
        <v>0</v>
      </c>
      <c r="O189" s="111" t="n">
        <v>0</v>
      </c>
      <c r="P189" s="108"/>
      <c r="Q189" s="108"/>
    </row>
    <row r="190" customFormat="false" ht="12.8"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8" hidden="false" customHeight="false" outlineLevel="0" collapsed="false">
      <c r="A191" s="118"/>
      <c r="B191" s="109" t="n">
        <v>44585</v>
      </c>
      <c r="C191" s="44" t="s">
        <v>5</v>
      </c>
      <c r="D191" s="110" t="n">
        <v>6</v>
      </c>
      <c r="E191" s="110" t="n">
        <v>3</v>
      </c>
      <c r="F191" s="44" t="s">
        <v>2</v>
      </c>
      <c r="G191" s="119" t="str">
        <f aca="false">C191</f>
        <v>Bruno</v>
      </c>
      <c r="H191" s="118" t="n">
        <f aca="false">IF(AND(E191=0,E192=0),25,20)</f>
        <v>20</v>
      </c>
      <c r="I191" s="119" t="str">
        <f aca="false">F191</f>
        <v>Arthur Fontalvinho</v>
      </c>
      <c r="J191" s="108" t="n">
        <f aca="false">IF(E191="WO40",-40,MAX(4,SUM(E191:E192)))</f>
        <v>4</v>
      </c>
      <c r="K191" s="118" t="n">
        <f aca="false">IF(D191&gt;E191,1,0)+IF(D192&gt;E192,1,0)+IF(D193&gt;E193,1,0)</f>
        <v>2</v>
      </c>
      <c r="L191" s="118" t="n">
        <f aca="false">IF(E191&gt;D191,1,0)+IF(E192&gt;D192,1,0)+IF(E193&gt;D193,1,0)</f>
        <v>0</v>
      </c>
      <c r="M191" s="111" t="str">
        <f aca="false">G191&amp;" d. "&amp;I191</f>
        <v>Bruno d. Arthur Fontalvinho</v>
      </c>
      <c r="N191" s="111" t="str">
        <f aca="false">G191&amp;" x "&amp;I191</f>
        <v>Bruno x Arthur Fontalvinho</v>
      </c>
      <c r="O191" s="111" t="str">
        <f aca="false">I191&amp;" x "&amp;G191</f>
        <v>Arthur Fontalvinho x Bruno</v>
      </c>
      <c r="P191" s="108" t="n">
        <f aca="false">MONTH(B191)</f>
        <v>1</v>
      </c>
      <c r="Q191" s="108" t="n">
        <f aca="false">QUOTIENT(B191-2,7)-6129</f>
        <v>240</v>
      </c>
    </row>
    <row r="192" customFormat="false" ht="12.8" hidden="false" customHeight="false" outlineLevel="0" collapsed="false">
      <c r="A192" s="108"/>
      <c r="B192" s="45"/>
      <c r="C192" s="44"/>
      <c r="D192" s="112" t="n">
        <v>6</v>
      </c>
      <c r="E192" s="112" t="n">
        <v>0</v>
      </c>
      <c r="F192" s="44"/>
      <c r="G192" s="111"/>
      <c r="H192" s="108"/>
      <c r="I192" s="111"/>
      <c r="J192" s="108"/>
      <c r="K192" s="108"/>
      <c r="L192" s="108"/>
      <c r="M192" s="111" t="n">
        <v>0</v>
      </c>
      <c r="N192" s="111" t="n">
        <v>0</v>
      </c>
      <c r="O192" s="111" t="n">
        <v>0</v>
      </c>
      <c r="P192" s="108"/>
      <c r="Q192" s="108"/>
    </row>
    <row r="193" customFormat="false" ht="12.8"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8" hidden="false" customHeight="false" outlineLevel="0" collapsed="false">
      <c r="A194" s="118"/>
      <c r="B194" s="109" t="n">
        <v>44586</v>
      </c>
      <c r="C194" s="44" t="s">
        <v>8</v>
      </c>
      <c r="D194" s="110" t="n">
        <v>6</v>
      </c>
      <c r="E194" s="110" t="n">
        <v>1</v>
      </c>
      <c r="F194" s="44" t="s">
        <v>45</v>
      </c>
      <c r="G194" s="119" t="str">
        <f aca="false">C194</f>
        <v>Costinha</v>
      </c>
      <c r="H194" s="118" t="n">
        <f aca="false">IF(AND(E194=0,E195=0),25,20)</f>
        <v>20</v>
      </c>
      <c r="I194" s="119" t="str">
        <f aca="false">F194</f>
        <v>Zanoni</v>
      </c>
      <c r="J194" s="108" t="n">
        <f aca="false">IF(E194="WO40",-40,MAX(4,SUM(E194:E195)))</f>
        <v>5</v>
      </c>
      <c r="K194" s="118" t="n">
        <f aca="false">IF(D194&gt;E194,1,0)+IF(D195&gt;E195,1,0)+IF(D196&gt;E196,1,0)</f>
        <v>2</v>
      </c>
      <c r="L194" s="118" t="n">
        <f aca="false">IF(E194&gt;D194,1,0)+IF(E195&gt;D195,1,0)+IF(E196&gt;D196,1,0)</f>
        <v>0</v>
      </c>
      <c r="M194" s="111" t="str">
        <f aca="false">G194&amp;" d. "&amp;I194</f>
        <v>Costinha d. Zanoni</v>
      </c>
      <c r="N194" s="111" t="str">
        <f aca="false">G194&amp;" x "&amp;I194</f>
        <v>Costinha x Zanoni</v>
      </c>
      <c r="O194" s="111" t="str">
        <f aca="false">I194&amp;" x "&amp;G194</f>
        <v>Zanoni x Costinha</v>
      </c>
      <c r="P194" s="108" t="n">
        <f aca="false">MONTH(B194)</f>
        <v>1</v>
      </c>
      <c r="Q194" s="108" t="n">
        <f aca="false">QUOTIENT(B194-2,7)-6129</f>
        <v>240</v>
      </c>
    </row>
    <row r="195" customFormat="false" ht="12.8" hidden="false" customHeight="false" outlineLevel="0" collapsed="false">
      <c r="A195" s="108"/>
      <c r="B195" s="45"/>
      <c r="C195" s="44"/>
      <c r="D195" s="112" t="n">
        <v>6</v>
      </c>
      <c r="E195" s="112" t="n">
        <v>4</v>
      </c>
      <c r="F195" s="44"/>
      <c r="G195" s="111"/>
      <c r="H195" s="108"/>
      <c r="I195" s="111"/>
      <c r="J195" s="108"/>
      <c r="K195" s="108"/>
      <c r="L195" s="108"/>
      <c r="M195" s="111" t="n">
        <v>0</v>
      </c>
      <c r="N195" s="111" t="n">
        <v>0</v>
      </c>
      <c r="O195" s="111" t="n">
        <v>0</v>
      </c>
      <c r="P195" s="108"/>
      <c r="Q195" s="108"/>
    </row>
    <row r="196" customFormat="false" ht="12.8"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8" hidden="false" customHeight="false" outlineLevel="0" collapsed="false">
      <c r="A197" s="118"/>
      <c r="B197" s="109" t="n">
        <v>44588</v>
      </c>
      <c r="C197" s="44" t="s">
        <v>43</v>
      </c>
      <c r="D197" s="110" t="n">
        <v>6</v>
      </c>
      <c r="E197" s="110" t="n">
        <v>4</v>
      </c>
      <c r="F197" s="44" t="s">
        <v>25</v>
      </c>
      <c r="G197" s="119" t="str">
        <f aca="false">C197</f>
        <v>Sérgio Nacif</v>
      </c>
      <c r="H197" s="118" t="n">
        <f aca="false">IF(AND(E197=0,E198=0),25,20)</f>
        <v>20</v>
      </c>
      <c r="I197" s="119" t="str">
        <f aca="false">F197</f>
        <v>Luis Carlos</v>
      </c>
      <c r="J197" s="108" t="n">
        <f aca="false">IF(E197="WO40",-40,MAX(4,SUM(E197:E198)))</f>
        <v>7</v>
      </c>
      <c r="K197" s="118" t="n">
        <f aca="false">IF(D197&gt;E197,1,0)+IF(D198&gt;E198,1,0)+IF(D199&gt;E199,1,0)</f>
        <v>2</v>
      </c>
      <c r="L197" s="118" t="n">
        <f aca="false">IF(E197&gt;D197,1,0)+IF(E198&gt;D198,1,0)+IF(E199&gt;D199,1,0)</f>
        <v>0</v>
      </c>
      <c r="M197" s="111" t="str">
        <f aca="false">G197&amp;" d. "&amp;I197</f>
        <v>Sérgio Nacif d. Luis Carlos</v>
      </c>
      <c r="N197" s="111" t="str">
        <f aca="false">G197&amp;" x "&amp;I197</f>
        <v>Sérgio Nacif x Luis Carlos</v>
      </c>
      <c r="O197" s="111" t="str">
        <f aca="false">I197&amp;" x "&amp;G197</f>
        <v>Luis Carlos x Sérgio Nacif</v>
      </c>
      <c r="P197" s="108" t="n">
        <f aca="false">MONTH(B197)</f>
        <v>1</v>
      </c>
      <c r="Q197" s="108" t="n">
        <f aca="false">QUOTIENT(B197-2,7)-6129</f>
        <v>240</v>
      </c>
    </row>
    <row r="198" customFormat="false" ht="12.8" hidden="false" customHeight="false" outlineLevel="0" collapsed="false">
      <c r="A198" s="108"/>
      <c r="B198" s="45"/>
      <c r="C198" s="44"/>
      <c r="D198" s="112" t="n">
        <v>6</v>
      </c>
      <c r="E198" s="112" t="n">
        <v>3</v>
      </c>
      <c r="F198" s="44"/>
      <c r="G198" s="111"/>
      <c r="H198" s="108"/>
      <c r="I198" s="111"/>
      <c r="J198" s="108"/>
      <c r="K198" s="108"/>
      <c r="L198" s="108"/>
      <c r="M198" s="111" t="n">
        <v>0</v>
      </c>
      <c r="N198" s="111" t="n">
        <v>0</v>
      </c>
      <c r="O198" s="111" t="n">
        <v>0</v>
      </c>
      <c r="P198" s="108"/>
      <c r="Q198" s="108"/>
    </row>
    <row r="199" customFormat="false" ht="12.8"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8" hidden="false" customHeight="false" outlineLevel="0" collapsed="false">
      <c r="A200" s="118"/>
      <c r="B200" s="109" t="n">
        <v>44596</v>
      </c>
      <c r="C200" s="44" t="s">
        <v>18</v>
      </c>
      <c r="D200" s="110" t="n">
        <v>6</v>
      </c>
      <c r="E200" s="110" t="n">
        <v>1</v>
      </c>
      <c r="F200" s="44" t="s">
        <v>24</v>
      </c>
      <c r="G200" s="119" t="str">
        <f aca="false">C200</f>
        <v>Flavio</v>
      </c>
      <c r="H200" s="118" t="n">
        <f aca="false">IF(AND(E200=0,E201=0),25,20)</f>
        <v>20</v>
      </c>
      <c r="I200" s="119" t="str">
        <f aca="false">F200</f>
        <v>Juan</v>
      </c>
      <c r="J200" s="108" t="n">
        <f aca="false">IF(E200="WO40",-40,MAX(4,SUM(E200:E201)))</f>
        <v>4</v>
      </c>
      <c r="K200" s="118" t="n">
        <f aca="false">IF(D200&gt;E200,1,0)+IF(D201&gt;E201,1,0)+IF(D202&gt;E202,1,0)</f>
        <v>2</v>
      </c>
      <c r="L200" s="118" t="n">
        <f aca="false">IF(E200&gt;D200,1,0)+IF(E201&gt;D201,1,0)+IF(E202&gt;D202,1,0)</f>
        <v>0</v>
      </c>
      <c r="M200" s="111" t="str">
        <f aca="false">G200&amp;" d. "&amp;I200</f>
        <v>Flavio d. Juan</v>
      </c>
      <c r="N200" s="111" t="str">
        <f aca="false">G200&amp;" x "&amp;I200</f>
        <v>Flavio x Juan</v>
      </c>
      <c r="O200" s="111" t="str">
        <f aca="false">I200&amp;" x "&amp;G200</f>
        <v>Juan x Flavio</v>
      </c>
      <c r="P200" s="108" t="n">
        <f aca="false">MONTH(B200)</f>
        <v>2</v>
      </c>
      <c r="Q200" s="108" t="n">
        <f aca="false">QUOTIENT(B200-2,7)-6129</f>
        <v>241</v>
      </c>
    </row>
    <row r="201" customFormat="false" ht="12.8" hidden="false" customHeight="false" outlineLevel="0" collapsed="false">
      <c r="A201" s="108"/>
      <c r="B201" s="45"/>
      <c r="C201" s="44"/>
      <c r="D201" s="112" t="n">
        <v>6</v>
      </c>
      <c r="E201" s="112" t="n">
        <v>2</v>
      </c>
      <c r="F201" s="44"/>
      <c r="G201" s="111"/>
      <c r="H201" s="108"/>
      <c r="I201" s="111"/>
      <c r="J201" s="108"/>
      <c r="K201" s="108"/>
      <c r="L201" s="108"/>
      <c r="M201" s="111" t="n">
        <v>0</v>
      </c>
      <c r="N201" s="111" t="n">
        <v>0</v>
      </c>
      <c r="O201" s="111" t="n">
        <v>0</v>
      </c>
      <c r="P201" s="108"/>
      <c r="Q201" s="108"/>
    </row>
    <row r="202" customFormat="false" ht="12.8"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8" hidden="false" customHeight="false" outlineLevel="0" collapsed="false">
      <c r="A203" s="118"/>
      <c r="B203" s="109" t="n">
        <v>44596</v>
      </c>
      <c r="C203" s="44" t="s">
        <v>47</v>
      </c>
      <c r="D203" s="110" t="n">
        <v>6</v>
      </c>
      <c r="E203" s="110" t="n">
        <v>1</v>
      </c>
      <c r="F203" s="44" t="s">
        <v>8</v>
      </c>
      <c r="G203" s="119" t="str">
        <f aca="false">C203</f>
        <v>Fabio</v>
      </c>
      <c r="H203" s="118" t="n">
        <f aca="false">IF(AND(E203=0,E204=0),25,20)</f>
        <v>20</v>
      </c>
      <c r="I203" s="119" t="str">
        <f aca="false">F203</f>
        <v>Costinha</v>
      </c>
      <c r="J203" s="108" t="n">
        <f aca="false">IF(E203="WO40",-40,MAX(4,SUM(E203:E204)))</f>
        <v>4</v>
      </c>
      <c r="K203" s="118" t="n">
        <f aca="false">IF(D203&gt;E203,1,0)+IF(D204&gt;E204,1,0)+IF(D205&gt;E205,1,0)</f>
        <v>2</v>
      </c>
      <c r="L203" s="118" t="n">
        <f aca="false">IF(E203&gt;D203,1,0)+IF(E204&gt;D204,1,0)+IF(E205&gt;D205,1,0)</f>
        <v>0</v>
      </c>
      <c r="M203" s="111" t="str">
        <f aca="false">G203&amp;" d. "&amp;I203</f>
        <v>Fabio d. Costinha</v>
      </c>
      <c r="N203" s="111" t="str">
        <f aca="false">G203&amp;" x "&amp;I203</f>
        <v>Fabio x Costinha</v>
      </c>
      <c r="O203" s="111" t="str">
        <f aca="false">I203&amp;" x "&amp;G203</f>
        <v>Costinha x Fabio</v>
      </c>
      <c r="P203" s="108" t="n">
        <f aca="false">MONTH(B203)</f>
        <v>2</v>
      </c>
      <c r="Q203" s="108" t="n">
        <f aca="false">QUOTIENT(B203-2,7)-6129</f>
        <v>241</v>
      </c>
    </row>
    <row r="204" customFormat="false" ht="12.8" hidden="false" customHeight="false" outlineLevel="0" collapsed="false">
      <c r="A204" s="108"/>
      <c r="B204" s="45"/>
      <c r="C204" s="44"/>
      <c r="D204" s="112" t="n">
        <v>6</v>
      </c>
      <c r="E204" s="112" t="n">
        <v>1</v>
      </c>
      <c r="F204" s="44"/>
      <c r="G204" s="111"/>
      <c r="H204" s="108"/>
      <c r="I204" s="111"/>
      <c r="J204" s="108"/>
      <c r="K204" s="108"/>
      <c r="L204" s="108"/>
      <c r="M204" s="111" t="n">
        <v>0</v>
      </c>
      <c r="N204" s="111" t="n">
        <v>0</v>
      </c>
      <c r="O204" s="111" t="n">
        <v>0</v>
      </c>
      <c r="P204" s="108"/>
      <c r="Q204" s="108"/>
    </row>
    <row r="205" customFormat="false" ht="12.8"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8" hidden="false" customHeight="false" outlineLevel="0" collapsed="false">
      <c r="A206" s="118"/>
      <c r="B206" s="109" t="n">
        <v>44596</v>
      </c>
      <c r="C206" s="44" t="s">
        <v>40</v>
      </c>
      <c r="D206" s="110" t="n">
        <v>7</v>
      </c>
      <c r="E206" s="110" t="n">
        <v>5</v>
      </c>
      <c r="F206" s="44" t="s">
        <v>32</v>
      </c>
      <c r="G206" s="119" t="str">
        <f aca="false">C206</f>
        <v>Robertinho</v>
      </c>
      <c r="H206" s="118" t="n">
        <f aca="false">IF(AND(E206=0,E207=0),25,20)</f>
        <v>20</v>
      </c>
      <c r="I206" s="119" t="str">
        <f aca="false">F206</f>
        <v>Paulo</v>
      </c>
      <c r="J206" s="108" t="n">
        <f aca="false">IF(E206="WO40",-40,MAX(4,SUM(E206:E207)))</f>
        <v>11</v>
      </c>
      <c r="K206" s="118" t="n">
        <f aca="false">IF(D206&gt;E206,1,0)+IF(D207&gt;E207,1,0)+IF(D208&gt;E208,1,0)</f>
        <v>2</v>
      </c>
      <c r="L206" s="118" t="n">
        <f aca="false">IF(E206&gt;D206,1,0)+IF(E207&gt;D207,1,0)+IF(E208&gt;D208,1,0)</f>
        <v>1</v>
      </c>
      <c r="M206" s="111" t="str">
        <f aca="false">G206&amp;" d. "&amp;I206</f>
        <v>Robertinho d. Paulo</v>
      </c>
      <c r="N206" s="111" t="str">
        <f aca="false">G206&amp;" x "&amp;I206</f>
        <v>Robertinho x Paulo</v>
      </c>
      <c r="O206" s="111" t="str">
        <f aca="false">I206&amp;" x "&amp;G206</f>
        <v>Paulo x Robertinho</v>
      </c>
      <c r="P206" s="108" t="n">
        <f aca="false">MONTH(B206)</f>
        <v>2</v>
      </c>
      <c r="Q206" s="108" t="n">
        <f aca="false">QUOTIENT(B206-2,7)-6129</f>
        <v>241</v>
      </c>
    </row>
    <row r="207" customFormat="false" ht="12.8" hidden="false" customHeight="false" outlineLevel="0" collapsed="false">
      <c r="A207" s="108"/>
      <c r="B207" s="45"/>
      <c r="C207" s="44"/>
      <c r="D207" s="112" t="n">
        <v>4</v>
      </c>
      <c r="E207" s="112" t="n">
        <v>6</v>
      </c>
      <c r="F207" s="44"/>
      <c r="G207" s="111"/>
      <c r="H207" s="108"/>
      <c r="I207" s="111"/>
      <c r="J207" s="108"/>
      <c r="K207" s="108"/>
      <c r="L207" s="108"/>
      <c r="M207" s="111" t="n">
        <v>0</v>
      </c>
      <c r="N207" s="111" t="n">
        <v>0</v>
      </c>
      <c r="O207" s="111" t="n">
        <v>0</v>
      </c>
      <c r="P207" s="108"/>
      <c r="Q207" s="108"/>
    </row>
    <row r="208" customFormat="false" ht="12.8" hidden="false" customHeight="false" outlineLevel="0" collapsed="false">
      <c r="A208" s="113"/>
      <c r="B208" s="114"/>
      <c r="C208" s="115"/>
      <c r="D208" s="116" t="n">
        <v>10</v>
      </c>
      <c r="E208" s="116" t="n">
        <v>1</v>
      </c>
      <c r="F208" s="115"/>
      <c r="G208" s="117"/>
      <c r="H208" s="113"/>
      <c r="I208" s="117"/>
      <c r="J208" s="113"/>
      <c r="K208" s="113"/>
      <c r="L208" s="113"/>
      <c r="M208" s="117" t="n">
        <v>0</v>
      </c>
      <c r="N208" s="117" t="n">
        <v>0</v>
      </c>
      <c r="O208" s="117" t="n">
        <v>0</v>
      </c>
      <c r="P208" s="113"/>
      <c r="Q208" s="113"/>
    </row>
    <row r="209" customFormat="false" ht="12.8" hidden="false" customHeight="false" outlineLevel="0" collapsed="false">
      <c r="A209" s="118"/>
      <c r="B209" s="109" t="n">
        <v>44597</v>
      </c>
      <c r="C209" s="44" t="s">
        <v>47</v>
      </c>
      <c r="D209" s="110" t="n">
        <v>7</v>
      </c>
      <c r="E209" s="110" t="n">
        <v>5</v>
      </c>
      <c r="F209" s="44" t="s">
        <v>5</v>
      </c>
      <c r="G209" s="119" t="str">
        <f aca="false">C209</f>
        <v>Fabio</v>
      </c>
      <c r="H209" s="118" t="n">
        <f aca="false">IF(AND(E209=0,E210=0),25,20)</f>
        <v>20</v>
      </c>
      <c r="I209" s="119" t="str">
        <f aca="false">F209</f>
        <v>Bruno</v>
      </c>
      <c r="J209" s="108" t="n">
        <f aca="false">IF(E209="WO40",-40,MAX(4,SUM(E209:E210)))</f>
        <v>6</v>
      </c>
      <c r="K209" s="118" t="n">
        <f aca="false">IF(D209&gt;E209,1,0)+IF(D210&gt;E210,1,0)+IF(D211&gt;E211,1,0)</f>
        <v>2</v>
      </c>
      <c r="L209" s="118" t="n">
        <f aca="false">IF(E209&gt;D209,1,0)+IF(E210&gt;D210,1,0)+IF(E211&gt;D211,1,0)</f>
        <v>0</v>
      </c>
      <c r="M209" s="111" t="str">
        <f aca="false">G209&amp;" d. "&amp;I209</f>
        <v>Fabio d. Bruno</v>
      </c>
      <c r="N209" s="111" t="str">
        <f aca="false">G209&amp;" x "&amp;I209</f>
        <v>Fabio x Bruno</v>
      </c>
      <c r="O209" s="111" t="str">
        <f aca="false">I209&amp;" x "&amp;G209</f>
        <v>Bruno x Fabio</v>
      </c>
      <c r="P209" s="108" t="n">
        <f aca="false">MONTH(B209)</f>
        <v>2</v>
      </c>
      <c r="Q209" s="108" t="n">
        <f aca="false">QUOTIENT(B209-2,7)-6129</f>
        <v>241</v>
      </c>
    </row>
    <row r="210" customFormat="false" ht="12.8" hidden="false" customHeight="false" outlineLevel="0" collapsed="false">
      <c r="A210" s="108"/>
      <c r="B210" s="45"/>
      <c r="C210" s="44"/>
      <c r="D210" s="112" t="n">
        <v>6</v>
      </c>
      <c r="E210" s="112" t="n">
        <v>1</v>
      </c>
      <c r="F210" s="44"/>
      <c r="G210" s="111"/>
      <c r="H210" s="108"/>
      <c r="I210" s="111"/>
      <c r="J210" s="108"/>
      <c r="K210" s="108"/>
      <c r="L210" s="108"/>
      <c r="M210" s="111" t="n">
        <v>0</v>
      </c>
      <c r="N210" s="111" t="n">
        <v>0</v>
      </c>
      <c r="O210" s="111" t="n">
        <v>0</v>
      </c>
      <c r="P210" s="108"/>
      <c r="Q210" s="108"/>
    </row>
    <row r="211" customFormat="false" ht="12.8"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8" hidden="false" customHeight="false" outlineLevel="0" collapsed="false">
      <c r="A212" s="118"/>
      <c r="B212" s="109" t="n">
        <v>44597</v>
      </c>
      <c r="C212" s="44" t="s">
        <v>35</v>
      </c>
      <c r="D212" s="110" t="n">
        <v>7</v>
      </c>
      <c r="E212" s="110" t="n">
        <v>5</v>
      </c>
      <c r="F212" s="44" t="s">
        <v>23</v>
      </c>
      <c r="G212" s="119" t="str">
        <f aca="false">C212</f>
        <v>Persio</v>
      </c>
      <c r="H212" s="118" t="n">
        <f aca="false">IF(AND(E212=0,E213=0),25,20)</f>
        <v>20</v>
      </c>
      <c r="I212" s="119" t="str">
        <f aca="false">F212</f>
        <v>Ivan</v>
      </c>
      <c r="J212" s="108" t="n">
        <f aca="false">IF(E212="WO40",-40,MAX(4,SUM(E212:E213)))</f>
        <v>8</v>
      </c>
      <c r="K212" s="118" t="n">
        <f aca="false">IF(D212&gt;E212,1,0)+IF(D213&gt;E213,1,0)+IF(D214&gt;E214,1,0)</f>
        <v>2</v>
      </c>
      <c r="L212" s="118" t="n">
        <f aca="false">IF(E212&gt;D212,1,0)+IF(E213&gt;D213,1,0)+IF(E214&gt;D214,1,0)</f>
        <v>0</v>
      </c>
      <c r="M212" s="111" t="str">
        <f aca="false">G212&amp;" d. "&amp;I212</f>
        <v>Persio d. Ivan</v>
      </c>
      <c r="N212" s="111" t="str">
        <f aca="false">G212&amp;" x "&amp;I212</f>
        <v>Persio x Ivan</v>
      </c>
      <c r="O212" s="111" t="str">
        <f aca="false">I212&amp;" x "&amp;G212</f>
        <v>Ivan x Persio</v>
      </c>
      <c r="P212" s="108" t="n">
        <f aca="false">MONTH(B212)</f>
        <v>2</v>
      </c>
      <c r="Q212" s="108" t="n">
        <f aca="false">QUOTIENT(B212-2,7)-6129</f>
        <v>241</v>
      </c>
    </row>
    <row r="213" customFormat="false" ht="12.8" hidden="false" customHeight="false" outlineLevel="0" collapsed="false">
      <c r="A213" s="108"/>
      <c r="B213" s="45"/>
      <c r="C213" s="44"/>
      <c r="D213" s="112" t="n">
        <v>6</v>
      </c>
      <c r="E213" s="112" t="n">
        <v>3</v>
      </c>
      <c r="F213" s="44"/>
      <c r="G213" s="111"/>
      <c r="H213" s="108"/>
      <c r="I213" s="111"/>
      <c r="J213" s="108"/>
      <c r="K213" s="108"/>
      <c r="L213" s="108"/>
      <c r="M213" s="111" t="n">
        <v>0</v>
      </c>
      <c r="N213" s="111" t="n">
        <v>0</v>
      </c>
      <c r="O213" s="111" t="n">
        <v>0</v>
      </c>
      <c r="P213" s="108"/>
      <c r="Q213" s="108"/>
    </row>
    <row r="214" customFormat="false" ht="12.8"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8" hidden="false" customHeight="false" outlineLevel="0" collapsed="false">
      <c r="A215" s="118"/>
      <c r="B215" s="109" t="n">
        <v>44598</v>
      </c>
      <c r="C215" s="44" t="s">
        <v>47</v>
      </c>
      <c r="D215" s="110" t="n">
        <v>6</v>
      </c>
      <c r="E215" s="110" t="n">
        <v>1</v>
      </c>
      <c r="F215" s="44" t="s">
        <v>25</v>
      </c>
      <c r="G215" s="119" t="str">
        <f aca="false">C215</f>
        <v>Fabio</v>
      </c>
      <c r="H215" s="118" t="n">
        <f aca="false">IF(AND(E215=0,E216=0),25,20)</f>
        <v>20</v>
      </c>
      <c r="I215" s="119" t="str">
        <f aca="false">F215</f>
        <v>Luis Carlos</v>
      </c>
      <c r="J215" s="108" t="n">
        <f aca="false">IF(E215="WO40",-40,MAX(4,SUM(E215:E216)))</f>
        <v>4</v>
      </c>
      <c r="K215" s="118" t="n">
        <f aca="false">IF(D215&gt;E215,1,0)+IF(D216&gt;E216,1,0)+IF(D217&gt;E217,1,0)</f>
        <v>2</v>
      </c>
      <c r="L215" s="118" t="n">
        <f aca="false">IF(E215&gt;D215,1,0)+IF(E216&gt;D216,1,0)+IF(E217&gt;D217,1,0)</f>
        <v>0</v>
      </c>
      <c r="M215" s="111" t="str">
        <f aca="false">G215&amp;" d. "&amp;I215</f>
        <v>Fabio d. Luis Carlos</v>
      </c>
      <c r="N215" s="111" t="str">
        <f aca="false">G215&amp;" x "&amp;I215</f>
        <v>Fabio x Luis Carlos</v>
      </c>
      <c r="O215" s="111" t="str">
        <f aca="false">I215&amp;" x "&amp;G215</f>
        <v>Luis Carlos x Fabio</v>
      </c>
      <c r="P215" s="108" t="n">
        <f aca="false">MONTH(B215)</f>
        <v>2</v>
      </c>
      <c r="Q215" s="108" t="n">
        <f aca="false">QUOTIENT(B215-2,7)-6129</f>
        <v>241</v>
      </c>
    </row>
    <row r="216" customFormat="false" ht="12.8" hidden="false" customHeight="false" outlineLevel="0" collapsed="false">
      <c r="A216" s="108"/>
      <c r="B216" s="45"/>
      <c r="C216" s="44"/>
      <c r="D216" s="112" t="n">
        <v>6</v>
      </c>
      <c r="E216" s="112" t="n">
        <v>0</v>
      </c>
      <c r="F216" s="44"/>
      <c r="G216" s="111"/>
      <c r="H216" s="108"/>
      <c r="I216" s="111"/>
      <c r="J216" s="108"/>
      <c r="K216" s="108"/>
      <c r="L216" s="108"/>
      <c r="M216" s="111" t="n">
        <v>0</v>
      </c>
      <c r="N216" s="111" t="n">
        <v>0</v>
      </c>
      <c r="O216" s="111" t="n">
        <v>0</v>
      </c>
      <c r="P216" s="108"/>
      <c r="Q216" s="108"/>
    </row>
    <row r="217" customFormat="false" ht="12.8"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8" hidden="false" customHeight="false" outlineLevel="0" collapsed="false">
      <c r="A218" s="118"/>
      <c r="B218" s="109" t="n">
        <v>44599</v>
      </c>
      <c r="C218" s="44" t="s">
        <v>8</v>
      </c>
      <c r="D218" s="110" t="n">
        <v>6</v>
      </c>
      <c r="E218" s="110" t="n">
        <v>1</v>
      </c>
      <c r="F218" s="44" t="s">
        <v>24</v>
      </c>
      <c r="G218" s="119" t="str">
        <f aca="false">C218</f>
        <v>Costinha</v>
      </c>
      <c r="H218" s="118" t="n">
        <f aca="false">IF(AND(E218=0,E219=0),25,20)</f>
        <v>20</v>
      </c>
      <c r="I218" s="119" t="str">
        <f aca="false">F218</f>
        <v>Juan</v>
      </c>
      <c r="J218" s="108" t="n">
        <f aca="false">IF(E218="WO40",-40,MAX(4,SUM(E218:E219)))</f>
        <v>4</v>
      </c>
      <c r="K218" s="118" t="n">
        <f aca="false">IF(D218&gt;E218,1,0)+IF(D219&gt;E219,1,0)+IF(D220&gt;E220,1,0)</f>
        <v>2</v>
      </c>
      <c r="L218" s="118" t="n">
        <f aca="false">IF(E218&gt;D218,1,0)+IF(E219&gt;D219,1,0)+IF(E220&gt;D220,1,0)</f>
        <v>0</v>
      </c>
      <c r="M218" s="111" t="str">
        <f aca="false">G218&amp;" d. "&amp;I218</f>
        <v>Costinha d. Juan</v>
      </c>
      <c r="N218" s="111" t="str">
        <f aca="false">G218&amp;" x "&amp;I218</f>
        <v>Costinha x Juan</v>
      </c>
      <c r="O218" s="111" t="str">
        <f aca="false">I218&amp;" x "&amp;G218</f>
        <v>Juan x Costinha</v>
      </c>
      <c r="P218" s="108" t="n">
        <f aca="false">MONTH(B218)</f>
        <v>2</v>
      </c>
      <c r="Q218" s="108" t="n">
        <f aca="false">QUOTIENT(B218-2,7)-6129</f>
        <v>242</v>
      </c>
    </row>
    <row r="219" customFormat="false" ht="12.8" hidden="false" customHeight="false" outlineLevel="0" collapsed="false">
      <c r="A219" s="108"/>
      <c r="B219" s="45"/>
      <c r="C219" s="44"/>
      <c r="D219" s="112" t="n">
        <v>6</v>
      </c>
      <c r="E219" s="112" t="n">
        <v>0</v>
      </c>
      <c r="F219" s="44"/>
      <c r="G219" s="111"/>
      <c r="H219" s="108"/>
      <c r="I219" s="111"/>
      <c r="J219" s="108"/>
      <c r="K219" s="108"/>
      <c r="L219" s="108"/>
      <c r="M219" s="111" t="n">
        <v>0</v>
      </c>
      <c r="N219" s="111" t="n">
        <v>0</v>
      </c>
      <c r="O219" s="111" t="n">
        <v>0</v>
      </c>
      <c r="P219" s="108"/>
      <c r="Q219" s="108"/>
    </row>
    <row r="220" customFormat="false" ht="12.8"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8" hidden="false" customHeight="false" outlineLevel="0" collapsed="false">
      <c r="A221" s="118"/>
      <c r="B221" s="109" t="n">
        <v>44601</v>
      </c>
      <c r="C221" s="44" t="s">
        <v>11</v>
      </c>
      <c r="D221" s="110" t="n">
        <v>6</v>
      </c>
      <c r="E221" s="110" t="n">
        <v>3</v>
      </c>
      <c r="F221" s="44" t="s">
        <v>42</v>
      </c>
      <c r="G221" s="119" t="str">
        <f aca="false">C221</f>
        <v>Walderi</v>
      </c>
      <c r="H221" s="118" t="n">
        <f aca="false">IF(AND(E221=0,E222=0),25,20)</f>
        <v>20</v>
      </c>
      <c r="I221" s="119" t="str">
        <f aca="false">F221</f>
        <v>Salgado</v>
      </c>
      <c r="J221" s="108" t="n">
        <f aca="false">IF(E221="WO40",-40,MAX(4,SUM(E221:E222)))</f>
        <v>4</v>
      </c>
      <c r="K221" s="118" t="n">
        <f aca="false">IF(D221&gt;E221,1,0)+IF(D222&gt;E222,1,0)+IF(D223&gt;E223,1,0)</f>
        <v>2</v>
      </c>
      <c r="L221" s="118" t="n">
        <f aca="false">IF(E221&gt;D221,1,0)+IF(E222&gt;D222,1,0)+IF(E223&gt;D223,1,0)</f>
        <v>0</v>
      </c>
      <c r="M221" s="111" t="str">
        <f aca="false">G221&amp;" d. "&amp;I221</f>
        <v>Walderi d. Salgado</v>
      </c>
      <c r="N221" s="111" t="str">
        <f aca="false">G221&amp;" x "&amp;I221</f>
        <v>Walderi x Salgado</v>
      </c>
      <c r="O221" s="111" t="str">
        <f aca="false">I221&amp;" x "&amp;G221</f>
        <v>Salgado x Walderi</v>
      </c>
      <c r="P221" s="108" t="n">
        <f aca="false">MONTH(B221)</f>
        <v>2</v>
      </c>
      <c r="Q221" s="108" t="n">
        <f aca="false">QUOTIENT(B221-2,7)-6129</f>
        <v>242</v>
      </c>
    </row>
    <row r="222" customFormat="false" ht="12.8" hidden="false" customHeight="false" outlineLevel="0" collapsed="false">
      <c r="A222" s="108"/>
      <c r="B222" s="45"/>
      <c r="C222" s="44"/>
      <c r="D222" s="112" t="n">
        <v>6</v>
      </c>
      <c r="E222" s="112" t="n">
        <v>1</v>
      </c>
      <c r="F222" s="44"/>
      <c r="G222" s="111"/>
      <c r="H222" s="108"/>
      <c r="I222" s="111"/>
      <c r="J222" s="108"/>
      <c r="K222" s="108"/>
      <c r="L222" s="108"/>
      <c r="M222" s="111" t="n">
        <v>0</v>
      </c>
      <c r="N222" s="111" t="n">
        <v>0</v>
      </c>
      <c r="O222" s="111" t="n">
        <v>0</v>
      </c>
      <c r="P222" s="108"/>
      <c r="Q222" s="108"/>
    </row>
    <row r="223" customFormat="false" ht="12.8"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8" hidden="false" customHeight="false" outlineLevel="0" collapsed="false">
      <c r="A224" s="118"/>
      <c r="B224" s="109" t="n">
        <v>44602</v>
      </c>
      <c r="C224" s="44" t="s">
        <v>25</v>
      </c>
      <c r="D224" s="110" t="n">
        <v>6</v>
      </c>
      <c r="E224" s="110" t="n">
        <v>4</v>
      </c>
      <c r="F224" s="44" t="s">
        <v>43</v>
      </c>
      <c r="G224" s="119" t="str">
        <f aca="false">C224</f>
        <v>Luis Carlos</v>
      </c>
      <c r="H224" s="118" t="n">
        <f aca="false">IF(AND(E224=0,E225=0),25,20)</f>
        <v>20</v>
      </c>
      <c r="I224" s="119" t="str">
        <f aca="false">F224</f>
        <v>Sérgio Nacif</v>
      </c>
      <c r="J224" s="108" t="n">
        <f aca="false">IF(E224="WO40",-40,MAX(4,SUM(E224:E225)))</f>
        <v>10</v>
      </c>
      <c r="K224" s="118" t="n">
        <f aca="false">IF(D224&gt;E224,1,0)+IF(D225&gt;E225,1,0)+IF(D226&gt;E226,1,0)</f>
        <v>2</v>
      </c>
      <c r="L224" s="118" t="n">
        <f aca="false">IF(E224&gt;D224,1,0)+IF(E225&gt;D225,1,0)+IF(E226&gt;D226,1,0)</f>
        <v>1</v>
      </c>
      <c r="M224" s="111" t="str">
        <f aca="false">G224&amp;" d. "&amp;I224</f>
        <v>Luis Carlos d. Sérgio Nacif</v>
      </c>
      <c r="N224" s="111" t="str">
        <f aca="false">G224&amp;" x "&amp;I224</f>
        <v>Luis Carlos x Sérgio Nacif</v>
      </c>
      <c r="O224" s="111" t="str">
        <f aca="false">I224&amp;" x "&amp;G224</f>
        <v>Sérgio Nacif x Luis Carlos</v>
      </c>
      <c r="P224" s="108" t="n">
        <f aca="false">MONTH(B224)</f>
        <v>2</v>
      </c>
      <c r="Q224" s="108" t="n">
        <f aca="false">QUOTIENT(B224-2,7)-6129</f>
        <v>242</v>
      </c>
    </row>
    <row r="225" customFormat="false" ht="12.8" hidden="false" customHeight="false" outlineLevel="0" collapsed="false">
      <c r="A225" s="108"/>
      <c r="B225" s="45"/>
      <c r="C225" s="44"/>
      <c r="D225" s="112" t="n">
        <v>1</v>
      </c>
      <c r="E225" s="112" t="n">
        <v>6</v>
      </c>
      <c r="F225" s="44"/>
      <c r="G225" s="111"/>
      <c r="H225" s="108"/>
      <c r="I225" s="111"/>
      <c r="J225" s="108"/>
      <c r="K225" s="108"/>
      <c r="L225" s="108"/>
      <c r="M225" s="111" t="n">
        <v>0</v>
      </c>
      <c r="N225" s="111" t="n">
        <v>0</v>
      </c>
      <c r="O225" s="111" t="n">
        <v>0</v>
      </c>
      <c r="P225" s="108"/>
      <c r="Q225" s="108"/>
    </row>
    <row r="226" customFormat="false" ht="12.8" hidden="false" customHeight="false" outlineLevel="0" collapsed="false">
      <c r="A226" s="113"/>
      <c r="B226" s="114"/>
      <c r="C226" s="115"/>
      <c r="D226" s="116" t="n">
        <v>10</v>
      </c>
      <c r="E226" s="116" t="n">
        <v>1</v>
      </c>
      <c r="F226" s="115"/>
      <c r="G226" s="117"/>
      <c r="H226" s="113"/>
      <c r="I226" s="117"/>
      <c r="J226" s="113"/>
      <c r="K226" s="113"/>
      <c r="L226" s="113"/>
      <c r="M226" s="117" t="n">
        <v>0</v>
      </c>
      <c r="N226" s="117" t="n">
        <v>0</v>
      </c>
      <c r="O226" s="117" t="n">
        <v>0</v>
      </c>
      <c r="P226" s="113"/>
      <c r="Q226" s="113"/>
    </row>
    <row r="227" customFormat="false" ht="12.8" hidden="false" customHeight="false" outlineLevel="0" collapsed="false">
      <c r="A227" s="118"/>
      <c r="B227" s="109" t="n">
        <v>44602</v>
      </c>
      <c r="C227" s="44" t="s">
        <v>48</v>
      </c>
      <c r="D227" s="110" t="n">
        <v>5</v>
      </c>
      <c r="E227" s="110" t="n">
        <v>7</v>
      </c>
      <c r="F227" s="44" t="s">
        <v>13</v>
      </c>
      <c r="G227" s="119" t="str">
        <f aca="false">C227</f>
        <v>Guto</v>
      </c>
      <c r="H227" s="118" t="n">
        <f aca="false">IF(AND(E227=0,E228=0),25,20)</f>
        <v>20</v>
      </c>
      <c r="I227" s="119" t="str">
        <f aca="false">F227</f>
        <v>Elias</v>
      </c>
      <c r="J227" s="108" t="n">
        <f aca="false">IF(E227="WO40",-40,MAX(4,SUM(E227:E228)))</f>
        <v>10</v>
      </c>
      <c r="K227" s="118" t="n">
        <f aca="false">IF(D227&gt;E227,1,0)+IF(D228&gt;E228,1,0)+IF(D229&gt;E229,1,0)</f>
        <v>2</v>
      </c>
      <c r="L227" s="118" t="n">
        <f aca="false">IF(E227&gt;D227,1,0)+IF(E228&gt;D228,1,0)+IF(E229&gt;D229,1,0)</f>
        <v>1</v>
      </c>
      <c r="M227" s="111" t="str">
        <f aca="false">G227&amp;" d. "&amp;I227</f>
        <v>Guto d. Elias</v>
      </c>
      <c r="N227" s="111" t="str">
        <f aca="false">G227&amp;" x "&amp;I227</f>
        <v>Guto x Elias</v>
      </c>
      <c r="O227" s="111" t="str">
        <f aca="false">I227&amp;" x "&amp;G227</f>
        <v>Elias x Guto</v>
      </c>
      <c r="P227" s="108" t="n">
        <f aca="false">MONTH(B227)</f>
        <v>2</v>
      </c>
      <c r="Q227" s="108" t="n">
        <f aca="false">QUOTIENT(B227-2,7)-6129</f>
        <v>242</v>
      </c>
    </row>
    <row r="228" customFormat="false" ht="12.8" hidden="false" customHeight="false" outlineLevel="0" collapsed="false">
      <c r="A228" s="108"/>
      <c r="B228" s="45"/>
      <c r="C228" s="44"/>
      <c r="D228" s="112" t="n">
        <v>6</v>
      </c>
      <c r="E228" s="112" t="n">
        <v>3</v>
      </c>
      <c r="F228" s="44"/>
      <c r="G228" s="111"/>
      <c r="H228" s="108"/>
      <c r="I228" s="111"/>
      <c r="J228" s="108"/>
      <c r="K228" s="108"/>
      <c r="L228" s="108"/>
      <c r="M228" s="111" t="n">
        <v>0</v>
      </c>
      <c r="N228" s="111" t="n">
        <v>0</v>
      </c>
      <c r="O228" s="111" t="n">
        <v>0</v>
      </c>
      <c r="P228" s="108"/>
      <c r="Q228" s="108"/>
    </row>
    <row r="229" customFormat="false" ht="12.8" hidden="false" customHeight="false" outlineLevel="0" collapsed="false">
      <c r="A229" s="113"/>
      <c r="B229" s="114"/>
      <c r="C229" s="115"/>
      <c r="D229" s="116" t="n">
        <v>10</v>
      </c>
      <c r="E229" s="116" t="n">
        <v>1</v>
      </c>
      <c r="F229" s="115"/>
      <c r="G229" s="117"/>
      <c r="H229" s="113"/>
      <c r="I229" s="117"/>
      <c r="J229" s="113"/>
      <c r="K229" s="113"/>
      <c r="L229" s="113"/>
      <c r="M229" s="117" t="n">
        <v>0</v>
      </c>
      <c r="N229" s="117" t="n">
        <v>0</v>
      </c>
      <c r="O229" s="117" t="n">
        <v>0</v>
      </c>
      <c r="P229" s="113"/>
      <c r="Q229" s="113"/>
    </row>
    <row r="230" customFormat="false" ht="12.8" hidden="false" customHeight="false" outlineLevel="0" collapsed="false">
      <c r="A230" s="118"/>
      <c r="B230" s="109" t="n">
        <v>44603</v>
      </c>
      <c r="C230" s="44" t="s">
        <v>45</v>
      </c>
      <c r="D230" s="110" t="n">
        <v>6</v>
      </c>
      <c r="E230" s="110" t="n">
        <v>2</v>
      </c>
      <c r="F230" s="44" t="s">
        <v>33</v>
      </c>
      <c r="G230" s="119" t="str">
        <f aca="false">C230</f>
        <v>Zanoni</v>
      </c>
      <c r="H230" s="118" t="n">
        <f aca="false">IF(AND(E230=0,E231=0),25,20)</f>
        <v>20</v>
      </c>
      <c r="I230" s="119" t="str">
        <f aca="false">F230</f>
        <v>Pedrão</v>
      </c>
      <c r="J230" s="108" t="n">
        <f aca="false">IF(E230="WO40",-40,MAX(4,SUM(E230:E231)))</f>
        <v>4</v>
      </c>
      <c r="K230" s="118" t="n">
        <f aca="false">IF(D230&gt;E230,1,0)+IF(D231&gt;E231,1,0)+IF(D232&gt;E232,1,0)</f>
        <v>2</v>
      </c>
      <c r="L230" s="118" t="n">
        <f aca="false">IF(E230&gt;D230,1,0)+IF(E231&gt;D231,1,0)+IF(E232&gt;D232,1,0)</f>
        <v>0</v>
      </c>
      <c r="M230" s="111" t="str">
        <f aca="false">G230&amp;" d. "&amp;I230</f>
        <v>Zanoni d. Pedrão</v>
      </c>
      <c r="N230" s="111" t="str">
        <f aca="false">G230&amp;" x "&amp;I230</f>
        <v>Zanoni x Pedrão</v>
      </c>
      <c r="O230" s="111" t="str">
        <f aca="false">I230&amp;" x "&amp;G230</f>
        <v>Pedrão x Zanoni</v>
      </c>
      <c r="P230" s="108" t="n">
        <f aca="false">MONTH(B230)</f>
        <v>2</v>
      </c>
      <c r="Q230" s="108" t="n">
        <f aca="false">QUOTIENT(B230-2,7)-6129</f>
        <v>242</v>
      </c>
    </row>
    <row r="231" customFormat="false" ht="12.8" hidden="false" customHeight="false" outlineLevel="0" collapsed="false">
      <c r="A231" s="108"/>
      <c r="B231" s="45"/>
      <c r="C231" s="44"/>
      <c r="D231" s="112" t="n">
        <v>6</v>
      </c>
      <c r="E231" s="112" t="n">
        <v>2</v>
      </c>
      <c r="F231" s="44"/>
      <c r="G231" s="111"/>
      <c r="H231" s="108"/>
      <c r="I231" s="111"/>
      <c r="J231" s="108"/>
      <c r="K231" s="108"/>
      <c r="L231" s="108"/>
      <c r="M231" s="111" t="n">
        <v>0</v>
      </c>
      <c r="N231" s="111" t="n">
        <v>0</v>
      </c>
      <c r="O231" s="111" t="n">
        <v>0</v>
      </c>
      <c r="P231" s="108"/>
      <c r="Q231" s="108"/>
    </row>
    <row r="232" customFormat="false" ht="12.8"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8" hidden="false" customHeight="false" outlineLevel="0" collapsed="false">
      <c r="A233" s="118"/>
      <c r="B233" s="109" t="n">
        <v>44603</v>
      </c>
      <c r="C233" s="44" t="s">
        <v>40</v>
      </c>
      <c r="D233" s="110" t="n">
        <v>7</v>
      </c>
      <c r="E233" s="110" t="n">
        <v>6</v>
      </c>
      <c r="F233" s="44" t="s">
        <v>5</v>
      </c>
      <c r="G233" s="119" t="str">
        <f aca="false">C233</f>
        <v>Robertinho</v>
      </c>
      <c r="H233" s="118" t="n">
        <f aca="false">IF(AND(E233=0,E234=0),25,20)</f>
        <v>20</v>
      </c>
      <c r="I233" s="119" t="str">
        <f aca="false">F233</f>
        <v>Bruno</v>
      </c>
      <c r="J233" s="108" t="n">
        <f aca="false">IF(E233="WO40",-40,MAX(4,SUM(E233:E234)))</f>
        <v>12</v>
      </c>
      <c r="K233" s="118" t="n">
        <f aca="false">IF(D233&gt;E233,1,0)+IF(D234&gt;E234,1,0)+IF(D235&gt;E235,1,0)</f>
        <v>2</v>
      </c>
      <c r="L233" s="118" t="n">
        <f aca="false">IF(E233&gt;D233,1,0)+IF(E234&gt;D234,1,0)+IF(E235&gt;D235,1,0)</f>
        <v>0</v>
      </c>
      <c r="M233" s="111" t="str">
        <f aca="false">G233&amp;" d. "&amp;I233</f>
        <v>Robertinho d. Bruno</v>
      </c>
      <c r="N233" s="111" t="str">
        <f aca="false">G233&amp;" x "&amp;I233</f>
        <v>Robertinho x Bruno</v>
      </c>
      <c r="O233" s="111" t="str">
        <f aca="false">I233&amp;" x "&amp;G233</f>
        <v>Bruno x Robertinho</v>
      </c>
      <c r="P233" s="108" t="n">
        <f aca="false">MONTH(B233)</f>
        <v>2</v>
      </c>
      <c r="Q233" s="108" t="n">
        <f aca="false">QUOTIENT(B233-2,7)-6129</f>
        <v>242</v>
      </c>
    </row>
    <row r="234" customFormat="false" ht="12.8" hidden="false" customHeight="false" outlineLevel="0" collapsed="false">
      <c r="A234" s="108"/>
      <c r="B234" s="45"/>
      <c r="C234" s="44"/>
      <c r="D234" s="112" t="n">
        <v>7</v>
      </c>
      <c r="E234" s="112" t="n">
        <v>6</v>
      </c>
      <c r="F234" s="44"/>
      <c r="G234" s="111"/>
      <c r="H234" s="108"/>
      <c r="I234" s="111"/>
      <c r="J234" s="108"/>
      <c r="K234" s="108"/>
      <c r="L234" s="108"/>
      <c r="M234" s="111" t="n">
        <v>0</v>
      </c>
      <c r="N234" s="111" t="n">
        <v>0</v>
      </c>
      <c r="O234" s="111" t="n">
        <v>0</v>
      </c>
      <c r="P234" s="108"/>
      <c r="Q234" s="108"/>
    </row>
    <row r="235" customFormat="false" ht="12.8"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8" hidden="false" customHeight="false" outlineLevel="0" collapsed="false">
      <c r="A236" s="118"/>
      <c r="B236" s="109" t="n">
        <v>44604</v>
      </c>
      <c r="C236" s="44" t="s">
        <v>30</v>
      </c>
      <c r="D236" s="110" t="n">
        <v>6</v>
      </c>
      <c r="E236" s="110" t="n">
        <v>0</v>
      </c>
      <c r="F236" s="44" t="s">
        <v>18</v>
      </c>
      <c r="G236" s="119" t="str">
        <f aca="false">C236</f>
        <v>Oswald</v>
      </c>
      <c r="H236" s="118" t="n">
        <f aca="false">IF(AND(E236=0,E237=0),25,20)</f>
        <v>20</v>
      </c>
      <c r="I236" s="119" t="str">
        <f aca="false">F236</f>
        <v>Flavio</v>
      </c>
      <c r="J236" s="108" t="n">
        <f aca="false">IF(E236="WO40",-40,MAX(4,SUM(E236:E237)))</f>
        <v>4</v>
      </c>
      <c r="K236" s="118" t="n">
        <f aca="false">IF(D236&gt;E236,1,0)+IF(D237&gt;E237,1,0)+IF(D238&gt;E238,1,0)</f>
        <v>2</v>
      </c>
      <c r="L236" s="118" t="n">
        <f aca="false">IF(E236&gt;D236,1,0)+IF(E237&gt;D237,1,0)+IF(E238&gt;D238,1,0)</f>
        <v>0</v>
      </c>
      <c r="M236" s="111" t="str">
        <f aca="false">G236&amp;" d. "&amp;I236</f>
        <v>Oswald d. Flavio</v>
      </c>
      <c r="N236" s="111" t="str">
        <f aca="false">G236&amp;" x "&amp;I236</f>
        <v>Oswald x Flavio</v>
      </c>
      <c r="O236" s="111" t="str">
        <f aca="false">I236&amp;" x "&amp;G236</f>
        <v>Flavio x Oswald</v>
      </c>
      <c r="P236" s="108" t="n">
        <f aca="false">MONTH(B236)</f>
        <v>2</v>
      </c>
      <c r="Q236" s="108" t="n">
        <f aca="false">QUOTIENT(B236-2,7)-6129</f>
        <v>242</v>
      </c>
    </row>
    <row r="237" customFormat="false" ht="12.8" hidden="false" customHeight="false" outlineLevel="0" collapsed="false">
      <c r="A237" s="108"/>
      <c r="B237" s="45"/>
      <c r="C237" s="44"/>
      <c r="D237" s="112" t="n">
        <v>6</v>
      </c>
      <c r="E237" s="112" t="n">
        <v>1</v>
      </c>
      <c r="F237" s="44"/>
      <c r="G237" s="111"/>
      <c r="H237" s="108"/>
      <c r="I237" s="111"/>
      <c r="J237" s="108"/>
      <c r="K237" s="108"/>
      <c r="L237" s="108"/>
      <c r="M237" s="111" t="n">
        <v>0</v>
      </c>
      <c r="N237" s="111" t="n">
        <v>0</v>
      </c>
      <c r="O237" s="111" t="n">
        <v>0</v>
      </c>
      <c r="P237" s="108"/>
      <c r="Q237" s="108"/>
    </row>
    <row r="238" customFormat="false" ht="12.8"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8" hidden="false" customHeight="false" outlineLevel="0" collapsed="false">
      <c r="A239" s="118"/>
      <c r="B239" s="109" t="n">
        <v>44604</v>
      </c>
      <c r="C239" s="44" t="s">
        <v>5</v>
      </c>
      <c r="D239" s="110" t="n">
        <v>7</v>
      </c>
      <c r="E239" s="110" t="n">
        <v>6</v>
      </c>
      <c r="F239" s="44" t="s">
        <v>35</v>
      </c>
      <c r="G239" s="119" t="str">
        <f aca="false">C239</f>
        <v>Bruno</v>
      </c>
      <c r="H239" s="118" t="n">
        <f aca="false">IF(AND(E239=0,E240=0),25,20)</f>
        <v>20</v>
      </c>
      <c r="I239" s="119" t="str">
        <f aca="false">F239</f>
        <v>Persio</v>
      </c>
      <c r="J239" s="108" t="n">
        <f aca="false">IF(E239="WO40",-40,MAX(4,SUM(E239:E240)))</f>
        <v>8</v>
      </c>
      <c r="K239" s="118" t="n">
        <f aca="false">IF(D239&gt;E239,1,0)+IF(D240&gt;E240,1,0)+IF(D241&gt;E241,1,0)</f>
        <v>2</v>
      </c>
      <c r="L239" s="118" t="n">
        <f aca="false">IF(E239&gt;D239,1,0)+IF(E240&gt;D240,1,0)+IF(E241&gt;D241,1,0)</f>
        <v>0</v>
      </c>
      <c r="M239" s="111" t="str">
        <f aca="false">G239&amp;" d. "&amp;I239</f>
        <v>Bruno d. Persio</v>
      </c>
      <c r="N239" s="111" t="str">
        <f aca="false">G239&amp;" x "&amp;I239</f>
        <v>Bruno x Persio</v>
      </c>
      <c r="O239" s="111" t="str">
        <f aca="false">I239&amp;" x "&amp;G239</f>
        <v>Persio x Bruno</v>
      </c>
      <c r="P239" s="108" t="n">
        <f aca="false">MONTH(B239)</f>
        <v>2</v>
      </c>
      <c r="Q239" s="108" t="n">
        <f aca="false">QUOTIENT(B239-2,7)-6129</f>
        <v>242</v>
      </c>
    </row>
    <row r="240" customFormat="false" ht="12.8" hidden="false" customHeight="false" outlineLevel="0" collapsed="false">
      <c r="A240" s="108"/>
      <c r="B240" s="45"/>
      <c r="C240" s="44"/>
      <c r="D240" s="112" t="n">
        <v>6</v>
      </c>
      <c r="E240" s="112" t="n">
        <v>2</v>
      </c>
      <c r="F240" s="44"/>
      <c r="G240" s="111"/>
      <c r="H240" s="108"/>
      <c r="I240" s="111"/>
      <c r="J240" s="108"/>
      <c r="K240" s="108"/>
      <c r="L240" s="108"/>
      <c r="M240" s="111" t="n">
        <v>0</v>
      </c>
      <c r="N240" s="111" t="n">
        <v>0</v>
      </c>
      <c r="O240" s="111" t="n">
        <v>0</v>
      </c>
      <c r="P240" s="108"/>
      <c r="Q240" s="108"/>
    </row>
    <row r="241" customFormat="false" ht="12.8"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8" hidden="false" customHeight="false" outlineLevel="0" collapsed="false">
      <c r="A242" s="118"/>
      <c r="B242" s="109" t="n">
        <v>44604</v>
      </c>
      <c r="C242" s="44" t="s">
        <v>45</v>
      </c>
      <c r="D242" s="110" t="n">
        <v>7</v>
      </c>
      <c r="E242" s="110" t="n">
        <v>5</v>
      </c>
      <c r="F242" s="44" t="s">
        <v>47</v>
      </c>
      <c r="G242" s="119" t="str">
        <f aca="false">C242</f>
        <v>Zanoni</v>
      </c>
      <c r="H242" s="118" t="n">
        <f aca="false">IF(AND(E242=0,E243=0),25,20)</f>
        <v>20</v>
      </c>
      <c r="I242" s="119" t="str">
        <f aca="false">F242</f>
        <v>Fabio</v>
      </c>
      <c r="J242" s="108" t="n">
        <f aca="false">IF(E242="WO40",-40,MAX(4,SUM(E242:E243)))</f>
        <v>10</v>
      </c>
      <c r="K242" s="118" t="n">
        <f aca="false">IF(D242&gt;E242,1,0)+IF(D243&gt;E243,1,0)+IF(D244&gt;E244,1,0)</f>
        <v>2</v>
      </c>
      <c r="L242" s="118" t="n">
        <f aca="false">IF(E242&gt;D242,1,0)+IF(E243&gt;D243,1,0)+IF(E244&gt;D244,1,0)</f>
        <v>0</v>
      </c>
      <c r="M242" s="111" t="str">
        <f aca="false">G242&amp;" d. "&amp;I242</f>
        <v>Zanoni d. Fabio</v>
      </c>
      <c r="N242" s="111" t="str">
        <f aca="false">G242&amp;" x "&amp;I242</f>
        <v>Zanoni x Fabio</v>
      </c>
      <c r="O242" s="111" t="str">
        <f aca="false">I242&amp;" x "&amp;G242</f>
        <v>Fabio x Zanoni</v>
      </c>
      <c r="P242" s="108" t="n">
        <f aca="false">MONTH(B242)</f>
        <v>2</v>
      </c>
      <c r="Q242" s="108" t="n">
        <f aca="false">QUOTIENT(B242-2,7)-6129</f>
        <v>242</v>
      </c>
    </row>
    <row r="243" customFormat="false" ht="12.8" hidden="false" customHeight="false" outlineLevel="0" collapsed="false">
      <c r="A243" s="108"/>
      <c r="B243" s="45"/>
      <c r="C243" s="44"/>
      <c r="D243" s="112" t="n">
        <v>7</v>
      </c>
      <c r="E243" s="112" t="n">
        <v>5</v>
      </c>
      <c r="F243" s="44"/>
      <c r="G243" s="111"/>
      <c r="H243" s="108"/>
      <c r="I243" s="111"/>
      <c r="J243" s="108"/>
      <c r="K243" s="108"/>
      <c r="L243" s="108"/>
      <c r="M243" s="111" t="n">
        <v>0</v>
      </c>
      <c r="N243" s="111" t="n">
        <v>0</v>
      </c>
      <c r="O243" s="111" t="n">
        <v>0</v>
      </c>
      <c r="P243" s="108"/>
      <c r="Q243" s="108"/>
    </row>
    <row r="244" customFormat="false" ht="12.8"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8" hidden="false" customHeight="false" outlineLevel="0" collapsed="false">
      <c r="A245" s="118"/>
      <c r="B245" s="109" t="n">
        <v>44604</v>
      </c>
      <c r="C245" s="44" t="s">
        <v>23</v>
      </c>
      <c r="D245" s="110" t="n">
        <v>6</v>
      </c>
      <c r="E245" s="110" t="n">
        <v>4</v>
      </c>
      <c r="F245" s="44" t="s">
        <v>15</v>
      </c>
      <c r="G245" s="119" t="str">
        <f aca="false">C245</f>
        <v>Ivan</v>
      </c>
      <c r="H245" s="118" t="n">
        <f aca="false">IF(AND(E245=0,E246=0),25,20)</f>
        <v>20</v>
      </c>
      <c r="I245" s="119" t="str">
        <f aca="false">F245</f>
        <v>Felipe</v>
      </c>
      <c r="J245" s="108" t="n">
        <f aca="false">IF(E245="WO40",-40,MAX(4,SUM(E245:E246)))</f>
        <v>8</v>
      </c>
      <c r="K245" s="118" t="n">
        <f aca="false">IF(D245&gt;E245,1,0)+IF(D246&gt;E246,1,0)+IF(D247&gt;E247,1,0)</f>
        <v>2</v>
      </c>
      <c r="L245" s="118" t="n">
        <f aca="false">IF(E245&gt;D245,1,0)+IF(E246&gt;D246,1,0)+IF(E247&gt;D247,1,0)</f>
        <v>0</v>
      </c>
      <c r="M245" s="111" t="str">
        <f aca="false">G245&amp;" d. "&amp;I245</f>
        <v>Ivan d. Felipe</v>
      </c>
      <c r="N245" s="111" t="str">
        <f aca="false">G245&amp;" x "&amp;I245</f>
        <v>Ivan x Felipe</v>
      </c>
      <c r="O245" s="111" t="str">
        <f aca="false">I245&amp;" x "&amp;G245</f>
        <v>Felipe x Ivan</v>
      </c>
      <c r="P245" s="108" t="n">
        <f aca="false">MONTH(B245)</f>
        <v>2</v>
      </c>
      <c r="Q245" s="108" t="n">
        <f aca="false">QUOTIENT(B245-2,7)-6129</f>
        <v>242</v>
      </c>
    </row>
    <row r="246" customFormat="false" ht="12.8" hidden="false" customHeight="false" outlineLevel="0" collapsed="false">
      <c r="A246" s="108"/>
      <c r="B246" s="45"/>
      <c r="C246" s="44"/>
      <c r="D246" s="112" t="n">
        <v>6</v>
      </c>
      <c r="E246" s="112" t="n">
        <v>4</v>
      </c>
      <c r="F246" s="44"/>
      <c r="G246" s="111"/>
      <c r="H246" s="108"/>
      <c r="I246" s="111"/>
      <c r="J246" s="108"/>
      <c r="K246" s="108"/>
      <c r="L246" s="108"/>
      <c r="M246" s="111" t="n">
        <v>0</v>
      </c>
      <c r="N246" s="111" t="n">
        <v>0</v>
      </c>
      <c r="O246" s="111" t="n">
        <v>0</v>
      </c>
      <c r="P246" s="108"/>
      <c r="Q246" s="108"/>
    </row>
    <row r="247" customFormat="false" ht="12.8"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8" hidden="false" customHeight="false" outlineLevel="0" collapsed="false">
      <c r="A248" s="118"/>
      <c r="B248" s="109" t="n">
        <v>44605</v>
      </c>
      <c r="C248" s="44" t="s">
        <v>35</v>
      </c>
      <c r="D248" s="110" t="n">
        <v>6</v>
      </c>
      <c r="E248" s="110" t="n">
        <v>2</v>
      </c>
      <c r="F248" s="44" t="s">
        <v>14</v>
      </c>
      <c r="G248" s="119" t="str">
        <f aca="false">C248</f>
        <v>Persio</v>
      </c>
      <c r="H248" s="118" t="n">
        <f aca="false">IF(AND(E248=0,E249=0),25,20)</f>
        <v>20</v>
      </c>
      <c r="I248" s="119" t="str">
        <f aca="false">F248</f>
        <v>Fabinho</v>
      </c>
      <c r="J248" s="108" t="n">
        <f aca="false">IF(E248="WO40",-40,MAX(4,SUM(E248:E249)))</f>
        <v>4</v>
      </c>
      <c r="K248" s="118" t="n">
        <f aca="false">IF(D248&gt;E248,1,0)+IF(D249&gt;E249,1,0)+IF(D250&gt;E250,1,0)</f>
        <v>2</v>
      </c>
      <c r="L248" s="118" t="n">
        <f aca="false">IF(E248&gt;D248,1,0)+IF(E249&gt;D249,1,0)+IF(E250&gt;D250,1,0)</f>
        <v>0</v>
      </c>
      <c r="M248" s="111" t="str">
        <f aca="false">G248&amp;" d. "&amp;I248</f>
        <v>Persio d. Fabinho</v>
      </c>
      <c r="N248" s="111" t="str">
        <f aca="false">G248&amp;" x "&amp;I248</f>
        <v>Persio x Fabinho</v>
      </c>
      <c r="O248" s="111" t="str">
        <f aca="false">I248&amp;" x "&amp;G248</f>
        <v>Fabinho x Persio</v>
      </c>
      <c r="P248" s="108" t="n">
        <f aca="false">MONTH(B248)</f>
        <v>2</v>
      </c>
      <c r="Q248" s="108" t="n">
        <f aca="false">QUOTIENT(B248-2,7)-6129</f>
        <v>242</v>
      </c>
    </row>
    <row r="249" customFormat="false" ht="12.8" hidden="false" customHeight="false" outlineLevel="0" collapsed="false">
      <c r="A249" s="108"/>
      <c r="B249" s="45"/>
      <c r="C249" s="44"/>
      <c r="D249" s="112" t="n">
        <v>6</v>
      </c>
      <c r="E249" s="112" t="n">
        <v>2</v>
      </c>
      <c r="F249" s="44"/>
      <c r="G249" s="111"/>
      <c r="H249" s="108"/>
      <c r="I249" s="111"/>
      <c r="J249" s="108"/>
      <c r="K249" s="108"/>
      <c r="L249" s="108"/>
      <c r="M249" s="111" t="n">
        <v>0</v>
      </c>
      <c r="N249" s="111" t="n">
        <v>0</v>
      </c>
      <c r="O249" s="111" t="n">
        <v>0</v>
      </c>
      <c r="P249" s="108"/>
      <c r="Q249" s="108"/>
    </row>
    <row r="250" customFormat="false" ht="12.8"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8" hidden="false" customHeight="false" outlineLevel="0" collapsed="false">
      <c r="A251" s="118"/>
      <c r="B251" s="109" t="n">
        <v>44605</v>
      </c>
      <c r="C251" s="44" t="s">
        <v>47</v>
      </c>
      <c r="D251" s="110" t="n">
        <v>6</v>
      </c>
      <c r="E251" s="110" t="n">
        <v>4</v>
      </c>
      <c r="F251" s="44" t="s">
        <v>33</v>
      </c>
      <c r="G251" s="119" t="str">
        <f aca="false">C251</f>
        <v>Fabio</v>
      </c>
      <c r="H251" s="118" t="n">
        <f aca="false">IF(AND(E251=0,E252=0),25,20)</f>
        <v>20</v>
      </c>
      <c r="I251" s="119" t="str">
        <f aca="false">F251</f>
        <v>Pedrão</v>
      </c>
      <c r="J251" s="108" t="n">
        <f aca="false">IF(E251="WO40",-40,MAX(4,SUM(E251:E252)))</f>
        <v>9</v>
      </c>
      <c r="K251" s="118" t="n">
        <f aca="false">IF(D251&gt;E251,1,0)+IF(D252&gt;E252,1,0)+IF(D253&gt;E253,1,0)</f>
        <v>2</v>
      </c>
      <c r="L251" s="118" t="n">
        <f aca="false">IF(E251&gt;D251,1,0)+IF(E252&gt;D252,1,0)+IF(E253&gt;D253,1,0)</f>
        <v>0</v>
      </c>
      <c r="M251" s="111" t="str">
        <f aca="false">G251&amp;" d. "&amp;I251</f>
        <v>Fabio d. Pedrão</v>
      </c>
      <c r="N251" s="111" t="str">
        <f aca="false">G251&amp;" x "&amp;I251</f>
        <v>Fabio x Pedrão</v>
      </c>
      <c r="O251" s="111" t="str">
        <f aca="false">I251&amp;" x "&amp;G251</f>
        <v>Pedrão x Fabio</v>
      </c>
      <c r="P251" s="108" t="n">
        <f aca="false">MONTH(B251)</f>
        <v>2</v>
      </c>
      <c r="Q251" s="108" t="n">
        <f aca="false">QUOTIENT(B251-2,7)-6129</f>
        <v>242</v>
      </c>
    </row>
    <row r="252" customFormat="false" ht="12.8" hidden="false" customHeight="false" outlineLevel="0" collapsed="false">
      <c r="A252" s="108"/>
      <c r="B252" s="45"/>
      <c r="C252" s="44"/>
      <c r="D252" s="112" t="n">
        <v>7</v>
      </c>
      <c r="E252" s="112" t="n">
        <v>5</v>
      </c>
      <c r="F252" s="44"/>
      <c r="G252" s="111"/>
      <c r="H252" s="108"/>
      <c r="I252" s="111"/>
      <c r="J252" s="108"/>
      <c r="K252" s="108"/>
      <c r="L252" s="108"/>
      <c r="M252" s="111" t="n">
        <v>0</v>
      </c>
      <c r="N252" s="111" t="n">
        <v>0</v>
      </c>
      <c r="O252" s="111" t="n">
        <v>0</v>
      </c>
      <c r="P252" s="108"/>
      <c r="Q252" s="108"/>
    </row>
    <row r="253" customFormat="false" ht="12.8"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8" hidden="false" customHeight="false" outlineLevel="0" collapsed="false">
      <c r="A254" s="118"/>
      <c r="B254" s="109" t="n">
        <v>44607</v>
      </c>
      <c r="C254" s="44" t="s">
        <v>40</v>
      </c>
      <c r="D254" s="110" t="n">
        <v>7</v>
      </c>
      <c r="E254" s="110" t="n">
        <v>5</v>
      </c>
      <c r="F254" s="44" t="s">
        <v>45</v>
      </c>
      <c r="G254" s="119" t="str">
        <f aca="false">C254</f>
        <v>Robertinho</v>
      </c>
      <c r="H254" s="118" t="n">
        <f aca="false">IF(AND(E254=0,E255=0),25,20)</f>
        <v>20</v>
      </c>
      <c r="I254" s="119" t="str">
        <f aca="false">F254</f>
        <v>Zanoni</v>
      </c>
      <c r="J254" s="108" t="n">
        <f aca="false">IF(E254="WO40",-40,MAX(4,SUM(E254:E255)))</f>
        <v>11</v>
      </c>
      <c r="K254" s="118" t="n">
        <f aca="false">IF(D254&gt;E254,1,0)+IF(D255&gt;E255,1,0)+IF(D256&gt;E256,1,0)</f>
        <v>2</v>
      </c>
      <c r="L254" s="118" t="n">
        <f aca="false">IF(E254&gt;D254,1,0)+IF(E255&gt;D255,1,0)+IF(E256&gt;D256,1,0)</f>
        <v>0</v>
      </c>
      <c r="M254" s="111" t="str">
        <f aca="false">G254&amp;" d. "&amp;I254</f>
        <v>Robertinho d. Zanoni</v>
      </c>
      <c r="N254" s="111" t="str">
        <f aca="false">G254&amp;" x "&amp;I254</f>
        <v>Robertinho x Zanoni</v>
      </c>
      <c r="O254" s="111" t="str">
        <f aca="false">I254&amp;" x "&amp;G254</f>
        <v>Zanoni x Robertinho</v>
      </c>
      <c r="P254" s="108" t="n">
        <f aca="false">MONTH(B254)</f>
        <v>2</v>
      </c>
      <c r="Q254" s="108" t="n">
        <f aca="false">QUOTIENT(B254-2,7)-6129</f>
        <v>243</v>
      </c>
    </row>
    <row r="255" customFormat="false" ht="12.8" hidden="false" customHeight="false" outlineLevel="0" collapsed="false">
      <c r="A255" s="108"/>
      <c r="B255" s="45"/>
      <c r="C255" s="44"/>
      <c r="D255" s="112" t="n">
        <v>7</v>
      </c>
      <c r="E255" s="112" t="n">
        <v>6</v>
      </c>
      <c r="F255" s="44"/>
      <c r="G255" s="111"/>
      <c r="H255" s="108"/>
      <c r="I255" s="111"/>
      <c r="J255" s="108"/>
      <c r="K255" s="108"/>
      <c r="L255" s="108"/>
      <c r="M255" s="111" t="n">
        <v>0</v>
      </c>
      <c r="N255" s="111" t="n">
        <v>0</v>
      </c>
      <c r="O255" s="111" t="n">
        <v>0</v>
      </c>
      <c r="P255" s="108"/>
      <c r="Q255" s="108"/>
    </row>
    <row r="256" customFormat="false" ht="12.8"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8" hidden="false" customHeight="false" outlineLevel="0" collapsed="false">
      <c r="A257" s="118"/>
      <c r="B257" s="109" t="n">
        <v>44610</v>
      </c>
      <c r="C257" s="44" t="s">
        <v>27</v>
      </c>
      <c r="D257" s="110" t="n">
        <v>6</v>
      </c>
      <c r="E257" s="110" t="n">
        <v>3</v>
      </c>
      <c r="F257" s="44" t="s">
        <v>18</v>
      </c>
      <c r="G257" s="119" t="str">
        <f aca="false">C257</f>
        <v>Magritto</v>
      </c>
      <c r="H257" s="118" t="n">
        <f aca="false">IF(AND(E257=0,E258=0),25,20)</f>
        <v>20</v>
      </c>
      <c r="I257" s="119" t="str">
        <f aca="false">F257</f>
        <v>Flavio</v>
      </c>
      <c r="J257" s="108" t="n">
        <f aca="false">IF(E257="WO40",-40,MAX(4,SUM(E257:E258)))</f>
        <v>5</v>
      </c>
      <c r="K257" s="118" t="n">
        <f aca="false">IF(D257&gt;E257,1,0)+IF(D258&gt;E258,1,0)+IF(D259&gt;E259,1,0)</f>
        <v>2</v>
      </c>
      <c r="L257" s="118" t="n">
        <f aca="false">IF(E257&gt;D257,1,0)+IF(E258&gt;D258,1,0)+IF(E259&gt;D259,1,0)</f>
        <v>0</v>
      </c>
      <c r="M257" s="111" t="str">
        <f aca="false">G257&amp;" d. "&amp;I257</f>
        <v>Magritto d. Flavio</v>
      </c>
      <c r="N257" s="111" t="str">
        <f aca="false">G257&amp;" x "&amp;I257</f>
        <v>Magritto x Flavio</v>
      </c>
      <c r="O257" s="111" t="str">
        <f aca="false">I257&amp;" x "&amp;G257</f>
        <v>Flavio x Magritto</v>
      </c>
      <c r="P257" s="108" t="n">
        <f aca="false">MONTH(B257)</f>
        <v>2</v>
      </c>
      <c r="Q257" s="108" t="n">
        <f aca="false">QUOTIENT(B257-2,7)-6129</f>
        <v>243</v>
      </c>
    </row>
    <row r="258" customFormat="false" ht="12.8" hidden="false" customHeight="false" outlineLevel="0" collapsed="false">
      <c r="A258" s="108"/>
      <c r="B258" s="45"/>
      <c r="C258" s="44"/>
      <c r="D258" s="112" t="n">
        <v>6</v>
      </c>
      <c r="E258" s="112" t="n">
        <v>2</v>
      </c>
      <c r="F258" s="44"/>
      <c r="G258" s="111"/>
      <c r="H258" s="108"/>
      <c r="I258" s="111"/>
      <c r="J258" s="108"/>
      <c r="K258" s="108"/>
      <c r="L258" s="108"/>
      <c r="M258" s="111" t="n">
        <v>0</v>
      </c>
      <c r="N258" s="111" t="n">
        <v>0</v>
      </c>
      <c r="O258" s="111" t="n">
        <v>0</v>
      </c>
      <c r="P258" s="108"/>
      <c r="Q258" s="108"/>
    </row>
    <row r="259" customFormat="false" ht="12.8"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8" hidden="false" customHeight="false" outlineLevel="0" collapsed="false">
      <c r="A260" s="118"/>
      <c r="B260" s="109" t="n">
        <v>44610</v>
      </c>
      <c r="C260" s="44" t="s">
        <v>48</v>
      </c>
      <c r="D260" s="110" t="n">
        <v>3</v>
      </c>
      <c r="E260" s="110" t="n">
        <v>6</v>
      </c>
      <c r="F260" s="44" t="s">
        <v>34</v>
      </c>
      <c r="G260" s="119" t="str">
        <f aca="false">C260</f>
        <v>Guto</v>
      </c>
      <c r="H260" s="118" t="n">
        <f aca="false">IF(AND(E260=0,E261=0),25,20)</f>
        <v>20</v>
      </c>
      <c r="I260" s="119" t="str">
        <f aca="false">F260</f>
        <v>Tulio</v>
      </c>
      <c r="J260" s="108" t="n">
        <f aca="false">IF(E260="WO40",-40,MAX(4,SUM(E260:E261)))</f>
        <v>7</v>
      </c>
      <c r="K260" s="118" t="n">
        <f aca="false">IF(D260&gt;E260,1,0)+IF(D261&gt;E261,1,0)+IF(D262&gt;E262,1,0)</f>
        <v>2</v>
      </c>
      <c r="L260" s="118" t="n">
        <f aca="false">IF(E260&gt;D260,1,0)+IF(E261&gt;D261,1,0)+IF(E262&gt;D262,1,0)</f>
        <v>1</v>
      </c>
      <c r="M260" s="111" t="str">
        <f aca="false">G260&amp;" d. "&amp;I260</f>
        <v>Guto d. Tulio</v>
      </c>
      <c r="N260" s="111" t="str">
        <f aca="false">G260&amp;" x "&amp;I260</f>
        <v>Guto x Tulio</v>
      </c>
      <c r="O260" s="111" t="str">
        <f aca="false">I260&amp;" x "&amp;G260</f>
        <v>Tulio x Guto</v>
      </c>
      <c r="P260" s="108" t="n">
        <f aca="false">MONTH(B260)</f>
        <v>2</v>
      </c>
      <c r="Q260" s="108" t="n">
        <f aca="false">QUOTIENT(B260-2,7)-6129</f>
        <v>243</v>
      </c>
    </row>
    <row r="261" customFormat="false" ht="12.8" hidden="false" customHeight="false" outlineLevel="0" collapsed="false">
      <c r="A261" s="108"/>
      <c r="B261" s="45"/>
      <c r="C261" s="44"/>
      <c r="D261" s="112" t="n">
        <v>6</v>
      </c>
      <c r="E261" s="112" t="n">
        <v>1</v>
      </c>
      <c r="F261" s="44"/>
      <c r="G261" s="111"/>
      <c r="H261" s="108"/>
      <c r="I261" s="111"/>
      <c r="J261" s="108"/>
      <c r="K261" s="108"/>
      <c r="L261" s="108"/>
      <c r="M261" s="111" t="n">
        <v>0</v>
      </c>
      <c r="N261" s="111" t="n">
        <v>0</v>
      </c>
      <c r="O261" s="111" t="n">
        <v>0</v>
      </c>
      <c r="P261" s="108"/>
      <c r="Q261" s="108"/>
    </row>
    <row r="262" customFormat="false" ht="12.8" hidden="false" customHeight="false" outlineLevel="0" collapsed="false">
      <c r="A262" s="113"/>
      <c r="B262" s="114"/>
      <c r="C262" s="115"/>
      <c r="D262" s="116" t="n">
        <v>10</v>
      </c>
      <c r="E262" s="116" t="n">
        <v>1</v>
      </c>
      <c r="F262" s="115"/>
      <c r="G262" s="117"/>
      <c r="H262" s="113"/>
      <c r="I262" s="117"/>
      <c r="J262" s="113"/>
      <c r="K262" s="113"/>
      <c r="L262" s="113"/>
      <c r="M262" s="117" t="n">
        <v>0</v>
      </c>
      <c r="N262" s="117" t="n">
        <v>0</v>
      </c>
      <c r="O262" s="117" t="n">
        <v>0</v>
      </c>
      <c r="P262" s="113"/>
      <c r="Q262" s="113"/>
    </row>
    <row r="263" customFormat="false" ht="12.8" hidden="false" customHeight="false" outlineLevel="0" collapsed="false">
      <c r="A263" s="118"/>
      <c r="B263" s="109" t="n">
        <v>44611</v>
      </c>
      <c r="C263" s="44" t="s">
        <v>23</v>
      </c>
      <c r="D263" s="110" t="n">
        <v>2</v>
      </c>
      <c r="E263" s="110" t="n">
        <v>6</v>
      </c>
      <c r="F263" s="44" t="s">
        <v>47</v>
      </c>
      <c r="G263" s="119" t="str">
        <f aca="false">C263</f>
        <v>Ivan</v>
      </c>
      <c r="H263" s="118" t="n">
        <f aca="false">IF(AND(E263=0,E264=0),25,20)</f>
        <v>20</v>
      </c>
      <c r="I263" s="119" t="str">
        <f aca="false">F263</f>
        <v>Fabio</v>
      </c>
      <c r="J263" s="108" t="n">
        <f aca="false">IF(E263="WO40",-40,MAX(4,SUM(E263:E264)))</f>
        <v>9</v>
      </c>
      <c r="K263" s="118" t="n">
        <f aca="false">IF(D263&gt;E263,1,0)+IF(D264&gt;E264,1,0)+IF(D265&gt;E265,1,0)</f>
        <v>2</v>
      </c>
      <c r="L263" s="118" t="n">
        <f aca="false">IF(E263&gt;D263,1,0)+IF(E264&gt;D264,1,0)+IF(E265&gt;D265,1,0)</f>
        <v>1</v>
      </c>
      <c r="M263" s="111" t="str">
        <f aca="false">G263&amp;" d. "&amp;I263</f>
        <v>Ivan d. Fabio</v>
      </c>
      <c r="N263" s="111" t="str">
        <f aca="false">G263&amp;" x "&amp;I263</f>
        <v>Ivan x Fabio</v>
      </c>
      <c r="O263" s="111" t="str">
        <f aca="false">I263&amp;" x "&amp;G263</f>
        <v>Fabio x Ivan</v>
      </c>
      <c r="P263" s="108" t="n">
        <f aca="false">MONTH(B263)</f>
        <v>2</v>
      </c>
      <c r="Q263" s="108" t="n">
        <f aca="false">QUOTIENT(B263-2,7)-6129</f>
        <v>243</v>
      </c>
    </row>
    <row r="264" customFormat="false" ht="12.8" hidden="false" customHeight="false" outlineLevel="0" collapsed="false">
      <c r="A264" s="108"/>
      <c r="B264" s="45"/>
      <c r="C264" s="44"/>
      <c r="D264" s="112" t="n">
        <v>6</v>
      </c>
      <c r="E264" s="112" t="n">
        <v>3</v>
      </c>
      <c r="F264" s="44"/>
      <c r="G264" s="111"/>
      <c r="H264" s="108"/>
      <c r="I264" s="111"/>
      <c r="J264" s="108"/>
      <c r="K264" s="108"/>
      <c r="L264" s="108"/>
      <c r="M264" s="111" t="n">
        <v>0</v>
      </c>
      <c r="N264" s="111" t="n">
        <v>0</v>
      </c>
      <c r="O264" s="111" t="n">
        <v>0</v>
      </c>
      <c r="P264" s="108"/>
      <c r="Q264" s="108"/>
    </row>
    <row r="265" customFormat="false" ht="12.8" hidden="false" customHeight="false" outlineLevel="0" collapsed="false">
      <c r="A265" s="113"/>
      <c r="B265" s="114"/>
      <c r="C265" s="115"/>
      <c r="D265" s="116" t="n">
        <v>10</v>
      </c>
      <c r="E265" s="116" t="n">
        <v>1</v>
      </c>
      <c r="F265" s="115"/>
      <c r="G265" s="117"/>
      <c r="H265" s="113"/>
      <c r="I265" s="117"/>
      <c r="J265" s="113"/>
      <c r="K265" s="113"/>
      <c r="L265" s="113"/>
      <c r="M265" s="117" t="n">
        <v>0</v>
      </c>
      <c r="N265" s="117" t="n">
        <v>0</v>
      </c>
      <c r="O265" s="117" t="n">
        <v>0</v>
      </c>
      <c r="P265" s="113"/>
      <c r="Q265" s="113"/>
    </row>
    <row r="266" customFormat="false" ht="12.8" hidden="false" customHeight="false" outlineLevel="0" collapsed="false">
      <c r="A266" s="118"/>
      <c r="B266" s="109" t="n">
        <v>44612</v>
      </c>
      <c r="C266" s="44" t="s">
        <v>47</v>
      </c>
      <c r="D266" s="110" t="n">
        <v>6</v>
      </c>
      <c r="E266" s="110" t="n">
        <v>0</v>
      </c>
      <c r="F266" s="44" t="s">
        <v>26</v>
      </c>
      <c r="G266" s="119" t="str">
        <f aca="false">C266</f>
        <v>Fabio</v>
      </c>
      <c r="H266" s="118" t="n">
        <f aca="false">IF(AND(E266=0,E267=0),25,20)</f>
        <v>20</v>
      </c>
      <c r="I266" s="119" t="str">
        <f aca="false">F266</f>
        <v>Luiz Henrique</v>
      </c>
      <c r="J266" s="108" t="n">
        <f aca="false">IF(E266="WO40",-40,MAX(4,SUM(E266:E267)))</f>
        <v>4</v>
      </c>
      <c r="K266" s="118" t="n">
        <f aca="false">IF(D266&gt;E266,1,0)+IF(D267&gt;E267,1,0)+IF(D268&gt;E268,1,0)</f>
        <v>2</v>
      </c>
      <c r="L266" s="118" t="n">
        <f aca="false">IF(E266&gt;D266,1,0)+IF(E267&gt;D267,1,0)+IF(E268&gt;D268,1,0)</f>
        <v>0</v>
      </c>
      <c r="M266" s="111" t="str">
        <f aca="false">G266&amp;" d. "&amp;I266</f>
        <v>Fabio d. Luiz Henrique</v>
      </c>
      <c r="N266" s="111" t="str">
        <f aca="false">G266&amp;" x "&amp;I266</f>
        <v>Fabio x Luiz Henrique</v>
      </c>
      <c r="O266" s="111" t="str">
        <f aca="false">I266&amp;" x "&amp;G266</f>
        <v>Luiz Henrique x Fabio</v>
      </c>
      <c r="P266" s="108" t="n">
        <f aca="false">MONTH(B266)</f>
        <v>2</v>
      </c>
      <c r="Q266" s="108" t="n">
        <f aca="false">QUOTIENT(B266-2,7)-6129</f>
        <v>243</v>
      </c>
    </row>
    <row r="267" customFormat="false" ht="12.8" hidden="false" customHeight="false" outlineLevel="0" collapsed="false">
      <c r="A267" s="108"/>
      <c r="B267" s="45"/>
      <c r="C267" s="44"/>
      <c r="D267" s="112" t="n">
        <v>6</v>
      </c>
      <c r="E267" s="112" t="n">
        <v>1</v>
      </c>
      <c r="F267" s="44"/>
      <c r="G267" s="111"/>
      <c r="H267" s="108"/>
      <c r="I267" s="111"/>
      <c r="J267" s="108"/>
      <c r="K267" s="108"/>
      <c r="L267" s="108"/>
      <c r="M267" s="111" t="n">
        <v>0</v>
      </c>
      <c r="N267" s="111" t="n">
        <v>0</v>
      </c>
      <c r="O267" s="111" t="n">
        <v>0</v>
      </c>
      <c r="P267" s="108"/>
      <c r="Q267" s="108"/>
    </row>
    <row r="268" customFormat="false" ht="12.8"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8" hidden="false" customHeight="false" outlineLevel="0" collapsed="false">
      <c r="A269" s="118"/>
      <c r="B269" s="109" t="n">
        <v>44613</v>
      </c>
      <c r="C269" s="44" t="s">
        <v>27</v>
      </c>
      <c r="D269" s="110" t="n">
        <v>6</v>
      </c>
      <c r="E269" s="110" t="n">
        <v>3</v>
      </c>
      <c r="F269" s="44" t="s">
        <v>34</v>
      </c>
      <c r="G269" s="119" t="str">
        <f aca="false">C269</f>
        <v>Magritto</v>
      </c>
      <c r="H269" s="118" t="n">
        <f aca="false">IF(AND(E269=0,E270=0),25,20)</f>
        <v>20</v>
      </c>
      <c r="I269" s="119" t="str">
        <f aca="false">F269</f>
        <v>Tulio</v>
      </c>
      <c r="J269" s="108" t="n">
        <f aca="false">IF(E269="WO40",-40,MAX(4,SUM(E269:E270)))</f>
        <v>4</v>
      </c>
      <c r="K269" s="118" t="n">
        <f aca="false">IF(D269&gt;E269,1,0)+IF(D270&gt;E270,1,0)+IF(D271&gt;E271,1,0)</f>
        <v>2</v>
      </c>
      <c r="L269" s="118" t="n">
        <f aca="false">IF(E269&gt;D269,1,0)+IF(E270&gt;D270,1,0)+IF(E271&gt;D271,1,0)</f>
        <v>0</v>
      </c>
      <c r="M269" s="111" t="str">
        <f aca="false">G269&amp;" d. "&amp;I269</f>
        <v>Magritto d. Tulio</v>
      </c>
      <c r="N269" s="111" t="str">
        <f aca="false">G269&amp;" x "&amp;I269</f>
        <v>Magritto x Tulio</v>
      </c>
      <c r="O269" s="111" t="str">
        <f aca="false">I269&amp;" x "&amp;G269</f>
        <v>Tulio x Magritto</v>
      </c>
      <c r="P269" s="108" t="n">
        <f aca="false">MONTH(B269)</f>
        <v>2</v>
      </c>
      <c r="Q269" s="108" t="n">
        <f aca="false">QUOTIENT(B269-2,7)-6129</f>
        <v>244</v>
      </c>
    </row>
    <row r="270" customFormat="false" ht="12.8" hidden="false" customHeight="false" outlineLevel="0" collapsed="false">
      <c r="A270" s="108"/>
      <c r="B270" s="45"/>
      <c r="C270" s="44"/>
      <c r="D270" s="112" t="n">
        <v>6</v>
      </c>
      <c r="E270" s="112" t="n">
        <v>0</v>
      </c>
      <c r="F270" s="44"/>
      <c r="G270" s="111"/>
      <c r="H270" s="108"/>
      <c r="I270" s="111"/>
      <c r="J270" s="108"/>
      <c r="K270" s="108"/>
      <c r="L270" s="108"/>
      <c r="M270" s="111" t="n">
        <v>0</v>
      </c>
      <c r="N270" s="111" t="n">
        <v>0</v>
      </c>
      <c r="O270" s="111" t="n">
        <v>0</v>
      </c>
      <c r="P270" s="108"/>
      <c r="Q270" s="108"/>
    </row>
    <row r="271" customFormat="false" ht="12.8"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8" hidden="false" customHeight="false" outlineLevel="0" collapsed="false">
      <c r="A272" s="118"/>
      <c r="B272" s="109" t="n">
        <v>44612</v>
      </c>
      <c r="C272" s="44" t="s">
        <v>6</v>
      </c>
      <c r="D272" s="110" t="n">
        <v>2</v>
      </c>
      <c r="E272" s="110" t="n">
        <v>6</v>
      </c>
      <c r="F272" s="44" t="s">
        <v>44</v>
      </c>
      <c r="G272" s="119" t="str">
        <f aca="false">C272</f>
        <v>Caio</v>
      </c>
      <c r="H272" s="118" t="n">
        <f aca="false">IF(AND(E272=0,E273=0),25,20)</f>
        <v>20</v>
      </c>
      <c r="I272" s="119" t="str">
        <f aca="false">F272</f>
        <v>Rubens</v>
      </c>
      <c r="J272" s="108" t="n">
        <f aca="false">IF(E272="WO40",-40,MAX(4,SUM(E272:E273)))</f>
        <v>11</v>
      </c>
      <c r="K272" s="118" t="n">
        <f aca="false">IF(D272&gt;E272,1,0)+IF(D273&gt;E273,1,0)+IF(D274&gt;E274,1,0)</f>
        <v>2</v>
      </c>
      <c r="L272" s="118" t="n">
        <f aca="false">IF(E272&gt;D272,1,0)+IF(E273&gt;D273,1,0)+IF(E274&gt;D274,1,0)</f>
        <v>1</v>
      </c>
      <c r="M272" s="111" t="str">
        <f aca="false">G272&amp;" d. "&amp;I272</f>
        <v>Caio d. Rubens</v>
      </c>
      <c r="N272" s="111" t="str">
        <f aca="false">G272&amp;" x "&amp;I272</f>
        <v>Caio x Rubens</v>
      </c>
      <c r="O272" s="111" t="str">
        <f aca="false">I272&amp;" x "&amp;G272</f>
        <v>Rubens x Caio</v>
      </c>
      <c r="P272" s="108" t="n">
        <f aca="false">MONTH(B272)</f>
        <v>2</v>
      </c>
      <c r="Q272" s="108" t="n">
        <f aca="false">QUOTIENT(B272-2,7)-6129</f>
        <v>243</v>
      </c>
    </row>
    <row r="273" customFormat="false" ht="12.8" hidden="false" customHeight="false" outlineLevel="0" collapsed="false">
      <c r="A273" s="108"/>
      <c r="B273" s="45"/>
      <c r="C273" s="44"/>
      <c r="D273" s="112" t="n">
        <v>7</v>
      </c>
      <c r="E273" s="112" t="n">
        <v>5</v>
      </c>
      <c r="F273" s="44"/>
      <c r="G273" s="111"/>
      <c r="H273" s="108"/>
      <c r="I273" s="111"/>
      <c r="J273" s="108"/>
      <c r="K273" s="108"/>
      <c r="L273" s="108"/>
      <c r="M273" s="111" t="n">
        <v>0</v>
      </c>
      <c r="N273" s="111" t="n">
        <v>0</v>
      </c>
      <c r="O273" s="111" t="n">
        <v>0</v>
      </c>
      <c r="P273" s="108"/>
      <c r="Q273" s="108"/>
    </row>
    <row r="274" customFormat="false" ht="12.8" hidden="false" customHeight="false" outlineLevel="0" collapsed="false">
      <c r="A274" s="113"/>
      <c r="B274" s="114"/>
      <c r="C274" s="115"/>
      <c r="D274" s="116" t="n">
        <v>10</v>
      </c>
      <c r="E274" s="116" t="n">
        <v>1</v>
      </c>
      <c r="F274" s="115"/>
      <c r="G274" s="117"/>
      <c r="H274" s="113"/>
      <c r="I274" s="117"/>
      <c r="J274" s="113"/>
      <c r="K274" s="113"/>
      <c r="L274" s="113"/>
      <c r="M274" s="117" t="n">
        <v>0</v>
      </c>
      <c r="N274" s="117" t="n">
        <v>0</v>
      </c>
      <c r="O274" s="117" t="n">
        <v>0</v>
      </c>
      <c r="P274" s="113"/>
      <c r="Q274" s="113"/>
    </row>
    <row r="275" customFormat="false" ht="12.8" hidden="false" customHeight="false" outlineLevel="0" collapsed="false">
      <c r="A275" s="118"/>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8"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8"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8" hidden="false" customHeight="false" outlineLevel="0" collapsed="false">
      <c r="A278" s="118"/>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8"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8"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8" hidden="false" customHeight="false" outlineLevel="0" collapsed="false">
      <c r="A281" s="118"/>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8"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8"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8" hidden="false" customHeight="false" outlineLevel="0" collapsed="false">
      <c r="A284" s="118"/>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8"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8"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8" hidden="false" customHeight="false" outlineLevel="0" collapsed="false">
      <c r="A287" s="118"/>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8"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8"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8" hidden="false" customHeight="false" outlineLevel="0" collapsed="false">
      <c r="A290" s="118"/>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8"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8"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8" hidden="false" customHeight="false" outlineLevel="0" collapsed="false">
      <c r="A293" s="118"/>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8"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8"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8" hidden="false" customHeight="false" outlineLevel="0" collapsed="false">
      <c r="A296" s="118"/>
      <c r="B296" s="121"/>
      <c r="C296" s="122"/>
      <c r="D296" s="123"/>
      <c r="E296" s="123"/>
      <c r="F296" s="44"/>
      <c r="G296" s="119" t="n">
        <f aca="false">C296</f>
        <v>0</v>
      </c>
      <c r="H296" s="118" t="n">
        <f aca="false">IF(AND(E296=0,E297=0),25,20)</f>
        <v>25</v>
      </c>
      <c r="I296" s="119" t="n">
        <f aca="false">F296</f>
        <v>0</v>
      </c>
      <c r="J296" s="108" t="n">
        <f aca="false">IF(E296="WO40",-40,MAX(4,SUM(E296:E297)))</f>
        <v>4</v>
      </c>
      <c r="K296" s="118" t="n">
        <f aca="false">IF(D296&gt;E296,1,0)+IF(D297&gt;E297,1,0)+IF(D298&gt;E298,1,0)</f>
        <v>0</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8" hidden="false" customHeight="false" outlineLevel="0" collapsed="false">
      <c r="A297" s="108"/>
      <c r="B297" s="124"/>
      <c r="C297" s="122"/>
      <c r="D297" s="125"/>
      <c r="E297" s="125"/>
      <c r="F297" s="44"/>
      <c r="G297" s="111"/>
      <c r="H297" s="108"/>
      <c r="I297" s="111"/>
      <c r="J297" s="108"/>
      <c r="K297" s="108"/>
      <c r="L297" s="108"/>
      <c r="M297" s="111" t="n">
        <v>0</v>
      </c>
      <c r="N297" s="111" t="n">
        <v>0</v>
      </c>
      <c r="O297" s="111" t="n">
        <v>0</v>
      </c>
      <c r="P297" s="108"/>
      <c r="Q297" s="108"/>
    </row>
    <row r="298" customFormat="false" ht="12.8" hidden="false" customHeight="false" outlineLevel="0" collapsed="false">
      <c r="A298" s="113"/>
      <c r="B298" s="126"/>
      <c r="C298" s="127"/>
      <c r="D298" s="128"/>
      <c r="E298" s="128"/>
      <c r="F298" s="115"/>
      <c r="G298" s="117"/>
      <c r="H298" s="113"/>
      <c r="I298" s="117"/>
      <c r="J298" s="113"/>
      <c r="K298" s="113"/>
      <c r="L298" s="113"/>
      <c r="M298" s="117" t="n">
        <v>0</v>
      </c>
      <c r="N298" s="117" t="n">
        <v>0</v>
      </c>
      <c r="O298" s="117" t="n">
        <v>0</v>
      </c>
      <c r="P298" s="113"/>
      <c r="Q298" s="113"/>
    </row>
    <row r="299" customFormat="false" ht="12.8" hidden="false" customHeight="false" outlineLevel="0" collapsed="false">
      <c r="A299" s="118"/>
      <c r="B299" s="109"/>
      <c r="C299" s="44"/>
      <c r="D299" s="110"/>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0</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8" hidden="false" customHeight="false" outlineLevel="0" collapsed="false">
      <c r="A300" s="108"/>
      <c r="B300" s="45"/>
      <c r="C300" s="44"/>
      <c r="D300" s="112"/>
      <c r="E300" s="112"/>
      <c r="F300" s="44"/>
      <c r="G300" s="111"/>
      <c r="H300" s="108"/>
      <c r="I300" s="111"/>
      <c r="J300" s="108"/>
      <c r="K300" s="108"/>
      <c r="L300" s="108"/>
      <c r="M300" s="111" t="n">
        <v>0</v>
      </c>
      <c r="N300" s="111" t="n">
        <v>0</v>
      </c>
      <c r="O300" s="111" t="n">
        <v>0</v>
      </c>
      <c r="P300" s="108"/>
      <c r="Q300" s="108"/>
    </row>
    <row r="301" customFormat="false" ht="12.8"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8" hidden="false" customHeight="false" outlineLevel="0" collapsed="false">
      <c r="A302" s="118"/>
      <c r="B302" s="109"/>
      <c r="C302" s="44"/>
      <c r="D302" s="110"/>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0</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8" hidden="false" customHeight="false" outlineLevel="0" collapsed="false">
      <c r="A303" s="108"/>
      <c r="B303" s="45"/>
      <c r="C303" s="44"/>
      <c r="D303" s="112"/>
      <c r="E303" s="112"/>
      <c r="F303" s="44"/>
      <c r="G303" s="111"/>
      <c r="H303" s="108"/>
      <c r="I303" s="111"/>
      <c r="J303" s="108"/>
      <c r="K303" s="108"/>
      <c r="L303" s="108"/>
      <c r="M303" s="111" t="n">
        <v>0</v>
      </c>
      <c r="N303" s="111" t="n">
        <v>0</v>
      </c>
      <c r="O303" s="111" t="n">
        <v>0</v>
      </c>
      <c r="P303" s="108"/>
      <c r="Q303" s="108"/>
    </row>
    <row r="304" customFormat="false" ht="12.8"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8" hidden="false" customHeight="false" outlineLevel="0" collapsed="false">
      <c r="A305" s="118"/>
      <c r="B305" s="109"/>
      <c r="C305" s="44"/>
      <c r="D305" s="110"/>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0</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8" hidden="false" customHeight="false" outlineLevel="0" collapsed="false">
      <c r="A306" s="108"/>
      <c r="B306" s="45"/>
      <c r="C306" s="44"/>
      <c r="D306" s="112"/>
      <c r="E306" s="112"/>
      <c r="F306" s="44"/>
      <c r="G306" s="111"/>
      <c r="H306" s="108"/>
      <c r="I306" s="111"/>
      <c r="J306" s="108"/>
      <c r="K306" s="108"/>
      <c r="L306" s="108"/>
      <c r="M306" s="111" t="n">
        <v>0</v>
      </c>
      <c r="N306" s="111" t="n">
        <v>0</v>
      </c>
      <c r="O306" s="111" t="n">
        <v>0</v>
      </c>
      <c r="P306" s="108"/>
      <c r="Q306" s="108"/>
    </row>
    <row r="307" customFormat="false" ht="12.8"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8" hidden="false" customHeight="false" outlineLevel="0" collapsed="false">
      <c r="A308" s="118"/>
      <c r="B308" s="109"/>
      <c r="C308" s="44"/>
      <c r="D308" s="110"/>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0</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8" hidden="false" customHeight="false" outlineLevel="0" collapsed="false">
      <c r="A309" s="108"/>
      <c r="B309" s="45"/>
      <c r="C309" s="44"/>
      <c r="D309" s="112"/>
      <c r="E309" s="112"/>
      <c r="F309" s="44"/>
      <c r="G309" s="111"/>
      <c r="H309" s="108"/>
      <c r="I309" s="111"/>
      <c r="J309" s="108"/>
      <c r="K309" s="108"/>
      <c r="L309" s="108"/>
      <c r="M309" s="111" t="n">
        <v>0</v>
      </c>
      <c r="N309" s="111" t="n">
        <v>0</v>
      </c>
      <c r="O309" s="111" t="n">
        <v>0</v>
      </c>
      <c r="P309" s="108"/>
      <c r="Q309" s="108"/>
    </row>
    <row r="310" customFormat="false" ht="12.8"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8" hidden="false" customHeight="false" outlineLevel="0" collapsed="false">
      <c r="A311" s="118"/>
      <c r="B311" s="109"/>
      <c r="C311" s="44"/>
      <c r="D311" s="110"/>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0</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8" hidden="false" customHeight="false" outlineLevel="0" collapsed="false">
      <c r="A312" s="108"/>
      <c r="B312" s="45"/>
      <c r="C312" s="44"/>
      <c r="D312" s="112"/>
      <c r="E312" s="112"/>
      <c r="F312" s="44"/>
      <c r="G312" s="111"/>
      <c r="H312" s="108"/>
      <c r="I312" s="111"/>
      <c r="J312" s="108"/>
      <c r="K312" s="108"/>
      <c r="L312" s="108"/>
      <c r="M312" s="111" t="n">
        <v>0</v>
      </c>
      <c r="N312" s="111" t="n">
        <v>0</v>
      </c>
      <c r="O312" s="111" t="n">
        <v>0</v>
      </c>
      <c r="P312" s="108"/>
      <c r="Q312" s="108"/>
    </row>
    <row r="313" customFormat="false" ht="12.8"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8" hidden="false" customHeight="false" outlineLevel="0" collapsed="false">
      <c r="A314" s="118"/>
      <c r="B314" s="109"/>
      <c r="C314" s="44"/>
      <c r="D314" s="110"/>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0</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8" hidden="false" customHeight="false" outlineLevel="0" collapsed="false">
      <c r="A315" s="108"/>
      <c r="B315" s="45"/>
      <c r="C315" s="44"/>
      <c r="D315" s="112"/>
      <c r="E315" s="112"/>
      <c r="F315" s="44"/>
      <c r="G315" s="111"/>
      <c r="H315" s="108"/>
      <c r="I315" s="111"/>
      <c r="J315" s="108"/>
      <c r="K315" s="108"/>
      <c r="L315" s="108"/>
      <c r="M315" s="111" t="n">
        <v>0</v>
      </c>
      <c r="N315" s="111" t="n">
        <v>0</v>
      </c>
      <c r="O315" s="111" t="n">
        <v>0</v>
      </c>
      <c r="P315" s="108"/>
      <c r="Q315" s="108"/>
    </row>
    <row r="316" customFormat="false" ht="12.8"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8" hidden="false" customHeight="false" outlineLevel="0" collapsed="false">
      <c r="A317" s="118"/>
      <c r="B317" s="109"/>
      <c r="C317" s="44"/>
      <c r="D317" s="110"/>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0</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8" hidden="false" customHeight="false" outlineLevel="0" collapsed="false">
      <c r="A318" s="108"/>
      <c r="B318" s="45"/>
      <c r="C318" s="44"/>
      <c r="D318" s="112"/>
      <c r="E318" s="112"/>
      <c r="F318" s="44"/>
      <c r="G318" s="111"/>
      <c r="H318" s="108"/>
      <c r="I318" s="111"/>
      <c r="J318" s="108"/>
      <c r="K318" s="108"/>
      <c r="L318" s="108"/>
      <c r="M318" s="111" t="n">
        <v>0</v>
      </c>
      <c r="N318" s="111" t="n">
        <v>0</v>
      </c>
      <c r="O318" s="111" t="n">
        <v>0</v>
      </c>
      <c r="P318" s="108"/>
      <c r="Q318" s="108"/>
    </row>
    <row r="319" customFormat="false" ht="12.8"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8" hidden="false" customHeight="false" outlineLevel="0" collapsed="false">
      <c r="A320" s="118"/>
      <c r="B320" s="109"/>
      <c r="C320" s="44"/>
      <c r="D320" s="110"/>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0</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8" hidden="false" customHeight="false" outlineLevel="0" collapsed="false">
      <c r="A321" s="108"/>
      <c r="B321" s="45"/>
      <c r="C321" s="44"/>
      <c r="D321" s="112"/>
      <c r="E321" s="112"/>
      <c r="F321" s="44"/>
      <c r="G321" s="111"/>
      <c r="H321" s="108"/>
      <c r="I321" s="111"/>
      <c r="J321" s="108"/>
      <c r="K321" s="108"/>
      <c r="L321" s="108"/>
      <c r="M321" s="111" t="n">
        <v>0</v>
      </c>
      <c r="N321" s="111" t="n">
        <v>0</v>
      </c>
      <c r="O321" s="111" t="n">
        <v>0</v>
      </c>
      <c r="P321" s="108"/>
      <c r="Q321" s="108"/>
    </row>
    <row r="322" customFormat="false" ht="12.8"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8" hidden="false" customHeight="false" outlineLevel="0" collapsed="false">
      <c r="A323" s="118"/>
      <c r="B323" s="109"/>
      <c r="C323" s="44"/>
      <c r="D323" s="110"/>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0</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8" hidden="false" customHeight="false" outlineLevel="0" collapsed="false">
      <c r="A324" s="108"/>
      <c r="B324" s="45"/>
      <c r="C324" s="44"/>
      <c r="D324" s="112"/>
      <c r="E324" s="112"/>
      <c r="F324" s="44"/>
      <c r="G324" s="111"/>
      <c r="H324" s="108"/>
      <c r="I324" s="111"/>
      <c r="J324" s="108"/>
      <c r="K324" s="108"/>
      <c r="L324" s="108"/>
      <c r="M324" s="111" t="n">
        <v>0</v>
      </c>
      <c r="N324" s="111" t="n">
        <v>0</v>
      </c>
      <c r="O324" s="111" t="n">
        <v>0</v>
      </c>
      <c r="P324" s="108"/>
      <c r="Q324" s="108"/>
    </row>
    <row r="325" customFormat="false" ht="12.8"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8" hidden="false" customHeight="false" outlineLevel="0" collapsed="false">
      <c r="A326" s="118"/>
      <c r="B326" s="109"/>
      <c r="C326" s="44"/>
      <c r="D326" s="110"/>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0</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8" hidden="false" customHeight="false" outlineLevel="0" collapsed="false">
      <c r="A327" s="108"/>
      <c r="B327" s="45"/>
      <c r="C327" s="44"/>
      <c r="D327" s="112"/>
      <c r="E327" s="112"/>
      <c r="F327" s="44"/>
      <c r="G327" s="111"/>
      <c r="H327" s="108"/>
      <c r="I327" s="111"/>
      <c r="J327" s="108"/>
      <c r="K327" s="108"/>
      <c r="L327" s="108"/>
      <c r="M327" s="111" t="n">
        <v>0</v>
      </c>
      <c r="N327" s="111" t="n">
        <v>0</v>
      </c>
      <c r="O327" s="111" t="n">
        <v>0</v>
      </c>
      <c r="P327" s="108"/>
      <c r="Q327" s="108"/>
    </row>
    <row r="328" customFormat="false" ht="12.8"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8" hidden="false" customHeight="false" outlineLevel="0" collapsed="false">
      <c r="A329" s="118"/>
      <c r="B329" s="109"/>
      <c r="C329" s="44"/>
      <c r="D329" s="110"/>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0</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8" hidden="false" customHeight="false" outlineLevel="0" collapsed="false">
      <c r="A330" s="108"/>
      <c r="B330" s="45"/>
      <c r="C330" s="44"/>
      <c r="D330" s="112"/>
      <c r="E330" s="112"/>
      <c r="F330" s="44"/>
      <c r="G330" s="111"/>
      <c r="H330" s="108"/>
      <c r="I330" s="111"/>
      <c r="J330" s="108"/>
      <c r="K330" s="108"/>
      <c r="L330" s="108"/>
      <c r="M330" s="111" t="n">
        <v>0</v>
      </c>
      <c r="N330" s="111" t="n">
        <v>0</v>
      </c>
      <c r="O330" s="111" t="n">
        <v>0</v>
      </c>
      <c r="P330" s="108"/>
      <c r="Q330" s="108"/>
    </row>
    <row r="331" customFormat="false" ht="12.8"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8" hidden="false" customHeight="false" outlineLevel="0" collapsed="false">
      <c r="A332" s="118"/>
      <c r="B332" s="109"/>
      <c r="C332" s="44"/>
      <c r="D332" s="110"/>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0</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8" hidden="false" customHeight="false" outlineLevel="0" collapsed="false">
      <c r="A333" s="108"/>
      <c r="B333" s="45"/>
      <c r="C333" s="44"/>
      <c r="D333" s="112"/>
      <c r="E333" s="112"/>
      <c r="F333" s="44"/>
      <c r="G333" s="111"/>
      <c r="H333" s="108"/>
      <c r="I333" s="111"/>
      <c r="J333" s="108"/>
      <c r="K333" s="108"/>
      <c r="L333" s="108"/>
      <c r="M333" s="111" t="n">
        <v>0</v>
      </c>
      <c r="N333" s="111" t="n">
        <v>0</v>
      </c>
      <c r="O333" s="111" t="n">
        <v>0</v>
      </c>
      <c r="P333" s="108"/>
      <c r="Q333" s="108"/>
    </row>
    <row r="334" customFormat="false" ht="12.8"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8" hidden="false" customHeight="false" outlineLevel="0" collapsed="false">
      <c r="A335" s="118"/>
      <c r="B335" s="109"/>
      <c r="C335" s="44"/>
      <c r="D335" s="110"/>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0</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8" hidden="false" customHeight="false" outlineLevel="0" collapsed="false">
      <c r="A336" s="108"/>
      <c r="B336" s="45"/>
      <c r="C336" s="44"/>
      <c r="D336" s="112"/>
      <c r="E336" s="112"/>
      <c r="F336" s="44"/>
      <c r="G336" s="111"/>
      <c r="H336" s="108"/>
      <c r="I336" s="111"/>
      <c r="J336" s="108"/>
      <c r="K336" s="108"/>
      <c r="L336" s="108"/>
      <c r="M336" s="111" t="n">
        <v>0</v>
      </c>
      <c r="N336" s="111" t="n">
        <v>0</v>
      </c>
      <c r="O336" s="111" t="n">
        <v>0</v>
      </c>
      <c r="P336" s="108"/>
      <c r="Q336" s="108"/>
    </row>
    <row r="337" customFormat="false" ht="12.8"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8" hidden="false" customHeight="false" outlineLevel="0" collapsed="false">
      <c r="A338" s="118"/>
      <c r="B338" s="109"/>
      <c r="C338" s="44"/>
      <c r="D338" s="110"/>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0</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8" hidden="false" customHeight="false" outlineLevel="0" collapsed="false">
      <c r="A339" s="108"/>
      <c r="B339" s="45"/>
      <c r="C339" s="44"/>
      <c r="D339" s="112"/>
      <c r="E339" s="112"/>
      <c r="F339" s="44"/>
      <c r="G339" s="111"/>
      <c r="H339" s="108"/>
      <c r="I339" s="111"/>
      <c r="J339" s="108"/>
      <c r="K339" s="108"/>
      <c r="L339" s="108"/>
      <c r="M339" s="111" t="n">
        <v>0</v>
      </c>
      <c r="N339" s="111" t="n">
        <v>0</v>
      </c>
      <c r="O339" s="111" t="n">
        <v>0</v>
      </c>
      <c r="P339" s="108"/>
      <c r="Q339" s="108"/>
    </row>
    <row r="340" customFormat="false" ht="12.8"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8" hidden="false" customHeight="false" outlineLevel="0" collapsed="false">
      <c r="A341" s="118"/>
      <c r="B341" s="109"/>
      <c r="C341" s="44"/>
      <c r="D341" s="110"/>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0</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8" hidden="false" customHeight="false" outlineLevel="0" collapsed="false">
      <c r="A342" s="108"/>
      <c r="B342" s="45"/>
      <c r="C342" s="44"/>
      <c r="D342" s="112"/>
      <c r="E342" s="112"/>
      <c r="F342" s="44"/>
      <c r="G342" s="111"/>
      <c r="H342" s="108"/>
      <c r="I342" s="111"/>
      <c r="J342" s="108"/>
      <c r="K342" s="108"/>
      <c r="L342" s="108"/>
      <c r="M342" s="111" t="n">
        <v>0</v>
      </c>
      <c r="N342" s="111" t="n">
        <v>0</v>
      </c>
      <c r="O342" s="111" t="n">
        <v>0</v>
      </c>
      <c r="P342" s="108"/>
      <c r="Q342" s="108"/>
    </row>
    <row r="343" customFormat="false" ht="12.8"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8" hidden="false" customHeight="false" outlineLevel="0" collapsed="false">
      <c r="A344" s="118"/>
      <c r="B344" s="109"/>
      <c r="C344" s="44"/>
      <c r="D344" s="110"/>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0</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8" hidden="false" customHeight="false" outlineLevel="0" collapsed="false">
      <c r="A345" s="108"/>
      <c r="B345" s="45"/>
      <c r="C345" s="44"/>
      <c r="D345" s="112"/>
      <c r="E345" s="112"/>
      <c r="F345" s="44"/>
      <c r="G345" s="111"/>
      <c r="H345" s="108"/>
      <c r="I345" s="111"/>
      <c r="J345" s="108"/>
      <c r="K345" s="108"/>
      <c r="L345" s="108"/>
      <c r="M345" s="111" t="n">
        <v>0</v>
      </c>
      <c r="N345" s="111" t="n">
        <v>0</v>
      </c>
      <c r="O345" s="111" t="n">
        <v>0</v>
      </c>
      <c r="P345" s="108"/>
      <c r="Q345" s="108"/>
    </row>
    <row r="346" customFormat="false" ht="12.8"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8" hidden="false" customHeight="false" outlineLevel="0" collapsed="false">
      <c r="A347" s="118"/>
      <c r="B347" s="121"/>
      <c r="C347" s="122"/>
      <c r="D347" s="123"/>
      <c r="E347" s="123"/>
      <c r="F347" s="122"/>
      <c r="G347" s="119" t="n">
        <f aca="false">C347</f>
        <v>0</v>
      </c>
      <c r="H347" s="118" t="n">
        <f aca="false">IF(AND(E347=0,E348=0),25,20)</f>
        <v>25</v>
      </c>
      <c r="I347" s="119" t="n">
        <f aca="false">F347</f>
        <v>0</v>
      </c>
      <c r="J347" s="108" t="n">
        <f aca="false">IF(E347="WO40",-40,MAX(4,SUM(E347:E348)))</f>
        <v>4</v>
      </c>
      <c r="K347" s="118" t="n">
        <f aca="false">IF(D347&gt;E347,1,0)+IF(D348&gt;E348,1,0)+IF(D349&gt;E349,1,0)</f>
        <v>0</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8" hidden="false" customHeight="false" outlineLevel="0" collapsed="false">
      <c r="A348" s="108"/>
      <c r="B348" s="124"/>
      <c r="C348" s="122"/>
      <c r="D348" s="125"/>
      <c r="E348" s="125"/>
      <c r="F348" s="122"/>
      <c r="G348" s="111"/>
      <c r="H348" s="108"/>
      <c r="I348" s="111"/>
      <c r="J348" s="108"/>
      <c r="K348" s="108"/>
      <c r="L348" s="108"/>
      <c r="M348" s="111" t="n">
        <v>0</v>
      </c>
      <c r="N348" s="111" t="n">
        <v>0</v>
      </c>
      <c r="O348" s="111" t="n">
        <v>0</v>
      </c>
      <c r="P348" s="108"/>
      <c r="Q348" s="108"/>
    </row>
    <row r="349" customFormat="false" ht="12.8" hidden="false" customHeight="false" outlineLevel="0" collapsed="false">
      <c r="A349" s="113"/>
      <c r="B349" s="126"/>
      <c r="C349" s="127"/>
      <c r="D349" s="128"/>
      <c r="E349" s="128"/>
      <c r="F349" s="127"/>
      <c r="G349" s="117"/>
      <c r="H349" s="113"/>
      <c r="I349" s="117"/>
      <c r="J349" s="113"/>
      <c r="K349" s="113"/>
      <c r="L349" s="113"/>
      <c r="M349" s="117" t="n">
        <v>0</v>
      </c>
      <c r="N349" s="117" t="n">
        <v>0</v>
      </c>
      <c r="O349" s="117" t="n">
        <v>0</v>
      </c>
      <c r="P349" s="113"/>
      <c r="Q349" s="113"/>
    </row>
    <row r="350" customFormat="false" ht="12.8" hidden="false" customHeight="false" outlineLevel="0" collapsed="false">
      <c r="A350" s="118"/>
      <c r="B350" s="109"/>
      <c r="C350" s="44"/>
      <c r="D350" s="110"/>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0</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8" hidden="false" customHeight="false" outlineLevel="0" collapsed="false">
      <c r="A351" s="108"/>
      <c r="B351" s="45"/>
      <c r="C351" s="44"/>
      <c r="D351" s="112"/>
      <c r="E351" s="112"/>
      <c r="F351" s="44"/>
      <c r="G351" s="111"/>
      <c r="H351" s="108"/>
      <c r="I351" s="111"/>
      <c r="J351" s="108"/>
      <c r="K351" s="108"/>
      <c r="L351" s="108"/>
      <c r="M351" s="111" t="n">
        <v>0</v>
      </c>
      <c r="N351" s="111" t="n">
        <v>0</v>
      </c>
      <c r="O351" s="111" t="n">
        <v>0</v>
      </c>
      <c r="P351" s="108"/>
      <c r="Q351" s="108"/>
    </row>
    <row r="352" customFormat="false" ht="12.8"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8" hidden="false" customHeight="false" outlineLevel="0" collapsed="false">
      <c r="A353" s="118"/>
      <c r="B353" s="109"/>
      <c r="C353" s="44"/>
      <c r="D353" s="110"/>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0</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8" hidden="false" customHeight="false" outlineLevel="0" collapsed="false">
      <c r="A354" s="108"/>
      <c r="B354" s="45"/>
      <c r="C354" s="44"/>
      <c r="D354" s="112"/>
      <c r="E354" s="112"/>
      <c r="F354" s="44"/>
      <c r="G354" s="111"/>
      <c r="H354" s="108"/>
      <c r="I354" s="111"/>
      <c r="J354" s="108"/>
      <c r="K354" s="108"/>
      <c r="L354" s="108"/>
      <c r="M354" s="111" t="n">
        <v>0</v>
      </c>
      <c r="N354" s="111" t="n">
        <v>0</v>
      </c>
      <c r="O354" s="111" t="n">
        <v>0</v>
      </c>
      <c r="P354" s="108"/>
      <c r="Q354" s="108"/>
    </row>
    <row r="355" customFormat="false" ht="12.8"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8" hidden="false" customHeight="false" outlineLevel="0" collapsed="false">
      <c r="A356" s="118"/>
      <c r="B356" s="109"/>
      <c r="C356" s="44"/>
      <c r="D356" s="110"/>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0</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8" hidden="false" customHeight="false" outlineLevel="0" collapsed="false">
      <c r="A357" s="108"/>
      <c r="B357" s="45"/>
      <c r="C357" s="44"/>
      <c r="D357" s="112"/>
      <c r="E357" s="112"/>
      <c r="F357" s="44"/>
      <c r="G357" s="111"/>
      <c r="H357" s="108"/>
      <c r="I357" s="111"/>
      <c r="J357" s="108"/>
      <c r="K357" s="108"/>
      <c r="L357" s="108"/>
      <c r="M357" s="111" t="n">
        <v>0</v>
      </c>
      <c r="N357" s="111" t="n">
        <v>0</v>
      </c>
      <c r="O357" s="111" t="n">
        <v>0</v>
      </c>
      <c r="P357" s="108"/>
      <c r="Q357" s="108"/>
    </row>
    <row r="358" customFormat="false" ht="12.8"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8" hidden="false" customHeight="false" outlineLevel="0" collapsed="false">
      <c r="A359" s="118"/>
      <c r="B359" s="109"/>
      <c r="C359" s="44"/>
      <c r="D359" s="110"/>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0</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8" hidden="false" customHeight="false" outlineLevel="0" collapsed="false">
      <c r="A360" s="108"/>
      <c r="B360" s="45"/>
      <c r="C360" s="44"/>
      <c r="D360" s="112"/>
      <c r="E360" s="112"/>
      <c r="F360" s="44"/>
      <c r="G360" s="111"/>
      <c r="H360" s="108"/>
      <c r="I360" s="111"/>
      <c r="J360" s="108"/>
      <c r="K360" s="108"/>
      <c r="L360" s="108"/>
      <c r="M360" s="111" t="n">
        <v>0</v>
      </c>
      <c r="N360" s="111" t="n">
        <v>0</v>
      </c>
      <c r="O360" s="111" t="n">
        <v>0</v>
      </c>
      <c r="P360" s="108"/>
      <c r="Q360" s="108"/>
    </row>
    <row r="361" customFormat="false" ht="12.8"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8" hidden="false" customHeight="false" outlineLevel="0" collapsed="false">
      <c r="A362" s="118"/>
      <c r="B362" s="109"/>
      <c r="C362" s="44"/>
      <c r="D362" s="110"/>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0</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8" hidden="false" customHeight="false" outlineLevel="0" collapsed="false">
      <c r="A363" s="108"/>
      <c r="B363" s="45"/>
      <c r="C363" s="44"/>
      <c r="D363" s="112"/>
      <c r="E363" s="112"/>
      <c r="F363" s="44"/>
      <c r="G363" s="111"/>
      <c r="H363" s="108"/>
      <c r="I363" s="111"/>
      <c r="J363" s="108"/>
      <c r="K363" s="108"/>
      <c r="L363" s="108"/>
      <c r="M363" s="111" t="n">
        <v>0</v>
      </c>
      <c r="N363" s="111" t="n">
        <v>0</v>
      </c>
      <c r="O363" s="111" t="n">
        <v>0</v>
      </c>
      <c r="P363" s="108"/>
      <c r="Q363" s="108"/>
    </row>
    <row r="364" customFormat="false" ht="12.8"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8" hidden="false" customHeight="false" outlineLevel="0" collapsed="false">
      <c r="A365" s="118"/>
      <c r="B365" s="109"/>
      <c r="C365" s="44"/>
      <c r="D365" s="110"/>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0</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8" hidden="false" customHeight="false" outlineLevel="0" collapsed="false">
      <c r="A366" s="108"/>
      <c r="B366" s="45"/>
      <c r="C366" s="44"/>
      <c r="D366" s="112"/>
      <c r="E366" s="112"/>
      <c r="F366" s="44"/>
      <c r="G366" s="111"/>
      <c r="H366" s="108"/>
      <c r="I366" s="111"/>
      <c r="J366" s="108"/>
      <c r="K366" s="108"/>
      <c r="L366" s="108"/>
      <c r="M366" s="111" t="n">
        <v>0</v>
      </c>
      <c r="N366" s="111" t="n">
        <v>0</v>
      </c>
      <c r="O366" s="111" t="n">
        <v>0</v>
      </c>
      <c r="P366" s="108"/>
      <c r="Q366" s="108"/>
    </row>
    <row r="367" customFormat="false" ht="12.8"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8" hidden="false" customHeight="false" outlineLevel="0" collapsed="false">
      <c r="A368" s="118"/>
      <c r="B368" s="109"/>
      <c r="C368" s="44"/>
      <c r="D368" s="110"/>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0</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8" hidden="false" customHeight="false" outlineLevel="0" collapsed="false">
      <c r="A369" s="108"/>
      <c r="B369" s="45"/>
      <c r="C369" s="44"/>
      <c r="D369" s="112"/>
      <c r="E369" s="112"/>
      <c r="F369" s="44"/>
      <c r="G369" s="111"/>
      <c r="H369" s="108"/>
      <c r="I369" s="111"/>
      <c r="J369" s="108"/>
      <c r="K369" s="108"/>
      <c r="L369" s="108"/>
      <c r="M369" s="111" t="n">
        <v>0</v>
      </c>
      <c r="N369" s="111" t="n">
        <v>0</v>
      </c>
      <c r="O369" s="111" t="n">
        <v>0</v>
      </c>
      <c r="P369" s="108"/>
      <c r="Q369" s="108"/>
    </row>
    <row r="370" customFormat="false" ht="12.8"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8" hidden="false" customHeight="false" outlineLevel="0" collapsed="false">
      <c r="A371" s="118"/>
      <c r="B371" s="109"/>
      <c r="C371" s="44"/>
      <c r="D371" s="110"/>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0</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8" hidden="false" customHeight="false" outlineLevel="0" collapsed="false">
      <c r="A372" s="108"/>
      <c r="B372" s="45"/>
      <c r="C372" s="44"/>
      <c r="D372" s="112"/>
      <c r="E372" s="112"/>
      <c r="F372" s="44"/>
      <c r="G372" s="111"/>
      <c r="H372" s="108"/>
      <c r="I372" s="111"/>
      <c r="J372" s="108"/>
      <c r="K372" s="108"/>
      <c r="L372" s="108"/>
      <c r="M372" s="111" t="n">
        <v>0</v>
      </c>
      <c r="N372" s="111" t="n">
        <v>0</v>
      </c>
      <c r="O372" s="111" t="n">
        <v>0</v>
      </c>
      <c r="P372" s="108"/>
      <c r="Q372" s="108"/>
    </row>
    <row r="373" customFormat="false" ht="12.8"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8" hidden="false" customHeight="false" outlineLevel="0" collapsed="false">
      <c r="A374" s="118"/>
      <c r="B374" s="109"/>
      <c r="C374" s="44"/>
      <c r="D374" s="110"/>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0</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8" hidden="false" customHeight="false" outlineLevel="0" collapsed="false">
      <c r="A375" s="108"/>
      <c r="B375" s="45"/>
      <c r="C375" s="44"/>
      <c r="D375" s="112"/>
      <c r="E375" s="112"/>
      <c r="F375" s="44"/>
      <c r="G375" s="111"/>
      <c r="H375" s="108"/>
      <c r="I375" s="111"/>
      <c r="J375" s="108"/>
      <c r="K375" s="108"/>
      <c r="L375" s="108"/>
      <c r="M375" s="111" t="n">
        <v>0</v>
      </c>
      <c r="N375" s="111" t="n">
        <v>0</v>
      </c>
      <c r="O375" s="111" t="n">
        <v>0</v>
      </c>
      <c r="P375" s="108"/>
      <c r="Q375" s="108"/>
    </row>
    <row r="376" customFormat="false" ht="12.8"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8" hidden="false" customHeight="false" outlineLevel="0" collapsed="false">
      <c r="A377" s="118"/>
      <c r="B377" s="109"/>
      <c r="C377" s="44"/>
      <c r="D377" s="110"/>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0</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8" hidden="false" customHeight="false" outlineLevel="0" collapsed="false">
      <c r="A378" s="108"/>
      <c r="B378" s="45"/>
      <c r="C378" s="44"/>
      <c r="D378" s="112"/>
      <c r="E378" s="112"/>
      <c r="F378" s="44"/>
      <c r="G378" s="111"/>
      <c r="H378" s="108"/>
      <c r="I378" s="111"/>
      <c r="J378" s="108"/>
      <c r="K378" s="108"/>
      <c r="L378" s="108"/>
      <c r="M378" s="111" t="n">
        <v>0</v>
      </c>
      <c r="N378" s="111" t="n">
        <v>0</v>
      </c>
      <c r="O378" s="111" t="n">
        <v>0</v>
      </c>
      <c r="P378" s="108"/>
      <c r="Q378" s="108"/>
    </row>
    <row r="379" customFormat="false" ht="12.8"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8" hidden="false" customHeight="false" outlineLevel="0" collapsed="false">
      <c r="A380" s="118"/>
      <c r="B380" s="109"/>
      <c r="C380" s="44"/>
      <c r="D380" s="110"/>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0</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8" hidden="false" customHeight="false" outlineLevel="0" collapsed="false">
      <c r="A381" s="108"/>
      <c r="B381" s="45"/>
      <c r="C381" s="44"/>
      <c r="D381" s="112"/>
      <c r="E381" s="112"/>
      <c r="F381" s="44"/>
      <c r="G381" s="111"/>
      <c r="H381" s="108"/>
      <c r="I381" s="111"/>
      <c r="J381" s="108"/>
      <c r="K381" s="108"/>
      <c r="L381" s="108"/>
      <c r="M381" s="111" t="n">
        <v>0</v>
      </c>
      <c r="N381" s="111" t="n">
        <v>0</v>
      </c>
      <c r="O381" s="111" t="n">
        <v>0</v>
      </c>
      <c r="P381" s="108"/>
      <c r="Q381" s="108"/>
    </row>
    <row r="382" customFormat="false" ht="12.8"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8" hidden="false" customHeight="false" outlineLevel="0" collapsed="false">
      <c r="A383" s="118"/>
      <c r="B383" s="109"/>
      <c r="C383" s="44"/>
      <c r="D383" s="110"/>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0</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8" hidden="false" customHeight="false" outlineLevel="0" collapsed="false">
      <c r="A384" s="108"/>
      <c r="B384" s="45"/>
      <c r="C384" s="44"/>
      <c r="D384" s="112"/>
      <c r="E384" s="112"/>
      <c r="F384" s="44"/>
      <c r="G384" s="111"/>
      <c r="H384" s="108"/>
      <c r="I384" s="111"/>
      <c r="J384" s="108"/>
      <c r="K384" s="108"/>
      <c r="L384" s="108"/>
      <c r="M384" s="111" t="n">
        <v>0</v>
      </c>
      <c r="N384" s="111" t="n">
        <v>0</v>
      </c>
      <c r="O384" s="111" t="n">
        <v>0</v>
      </c>
      <c r="P384" s="108"/>
      <c r="Q384" s="108"/>
    </row>
    <row r="385" customFormat="false" ht="12.8"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8" hidden="false" customHeight="false" outlineLevel="0" collapsed="false">
      <c r="A386" s="118"/>
      <c r="B386" s="109"/>
      <c r="C386" s="44"/>
      <c r="D386" s="110"/>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0</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8" hidden="false" customHeight="false" outlineLevel="0" collapsed="false">
      <c r="A387" s="108"/>
      <c r="B387" s="45"/>
      <c r="C387" s="44"/>
      <c r="D387" s="112"/>
      <c r="E387" s="112"/>
      <c r="F387" s="44"/>
      <c r="G387" s="111"/>
      <c r="H387" s="108"/>
      <c r="I387" s="111"/>
      <c r="J387" s="108"/>
      <c r="K387" s="108"/>
      <c r="L387" s="108"/>
      <c r="M387" s="111" t="n">
        <v>0</v>
      </c>
      <c r="N387" s="111" t="n">
        <v>0</v>
      </c>
      <c r="O387" s="111" t="n">
        <v>0</v>
      </c>
      <c r="P387" s="108"/>
      <c r="Q387" s="108"/>
    </row>
    <row r="388" customFormat="false" ht="12.8"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8" hidden="false" customHeight="false" outlineLevel="0" collapsed="false">
      <c r="A389" s="118"/>
      <c r="B389" s="109"/>
      <c r="C389" s="44"/>
      <c r="D389" s="110"/>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0</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8" hidden="false" customHeight="false" outlineLevel="0" collapsed="false">
      <c r="A390" s="108"/>
      <c r="B390" s="45"/>
      <c r="C390" s="44"/>
      <c r="D390" s="112"/>
      <c r="E390" s="112"/>
      <c r="F390" s="44"/>
      <c r="G390" s="111"/>
      <c r="H390" s="108"/>
      <c r="I390" s="111"/>
      <c r="J390" s="108"/>
      <c r="K390" s="108"/>
      <c r="L390" s="108"/>
      <c r="M390" s="111" t="n">
        <v>0</v>
      </c>
      <c r="N390" s="111" t="n">
        <v>0</v>
      </c>
      <c r="O390" s="111" t="n">
        <v>0</v>
      </c>
      <c r="P390" s="108"/>
      <c r="Q390" s="108"/>
    </row>
    <row r="391" customFormat="false" ht="12.8"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8" hidden="false" customHeight="false" outlineLevel="0" collapsed="false">
      <c r="A392" s="118"/>
      <c r="B392" s="109"/>
      <c r="C392" s="44"/>
      <c r="D392" s="110"/>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0</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8" hidden="false" customHeight="false" outlineLevel="0" collapsed="false">
      <c r="A393" s="108"/>
      <c r="B393" s="45"/>
      <c r="C393" s="44"/>
      <c r="D393" s="112"/>
      <c r="E393" s="112"/>
      <c r="F393" s="44"/>
      <c r="G393" s="111"/>
      <c r="H393" s="108"/>
      <c r="I393" s="111"/>
      <c r="J393" s="108"/>
      <c r="K393" s="108"/>
      <c r="L393" s="108"/>
      <c r="M393" s="111" t="n">
        <v>0</v>
      </c>
      <c r="N393" s="111" t="n">
        <v>0</v>
      </c>
      <c r="O393" s="111" t="n">
        <v>0</v>
      </c>
      <c r="P393" s="108"/>
      <c r="Q393" s="108"/>
    </row>
    <row r="394" customFormat="false" ht="12.8"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8" hidden="false" customHeight="false" outlineLevel="0" collapsed="false">
      <c r="A395" s="118"/>
      <c r="B395" s="109"/>
      <c r="C395" s="44"/>
      <c r="D395" s="110"/>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0</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8" hidden="false" customHeight="false" outlineLevel="0" collapsed="false">
      <c r="A396" s="108"/>
      <c r="B396" s="45"/>
      <c r="C396" s="44"/>
      <c r="D396" s="112"/>
      <c r="E396" s="112"/>
      <c r="F396" s="44"/>
      <c r="G396" s="111"/>
      <c r="H396" s="108"/>
      <c r="I396" s="111"/>
      <c r="J396" s="108"/>
      <c r="K396" s="108"/>
      <c r="L396" s="108"/>
      <c r="M396" s="111" t="n">
        <v>0</v>
      </c>
      <c r="N396" s="111" t="n">
        <v>0</v>
      </c>
      <c r="O396" s="111" t="n">
        <v>0</v>
      </c>
      <c r="P396" s="108"/>
      <c r="Q396" s="108"/>
    </row>
    <row r="397" customFormat="false" ht="12.8"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8" hidden="false" customHeight="false" outlineLevel="0" collapsed="false">
      <c r="A398" s="118"/>
      <c r="B398" s="109"/>
      <c r="C398" s="44"/>
      <c r="D398" s="110"/>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0</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8" hidden="false" customHeight="false" outlineLevel="0" collapsed="false">
      <c r="A399" s="108"/>
      <c r="B399" s="45"/>
      <c r="C399" s="44"/>
      <c r="D399" s="112"/>
      <c r="E399" s="112"/>
      <c r="F399" s="44"/>
      <c r="G399" s="111"/>
      <c r="H399" s="108"/>
      <c r="I399" s="111"/>
      <c r="J399" s="108"/>
      <c r="K399" s="108"/>
      <c r="L399" s="108"/>
      <c r="M399" s="111" t="n">
        <v>0</v>
      </c>
      <c r="N399" s="111" t="n">
        <v>0</v>
      </c>
      <c r="O399" s="111" t="n">
        <v>0</v>
      </c>
      <c r="P399" s="108"/>
      <c r="Q399" s="108"/>
    </row>
    <row r="400" customFormat="false" ht="12.8"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8" hidden="false" customHeight="false" outlineLevel="0" collapsed="false">
      <c r="A401" s="118"/>
      <c r="B401" s="109"/>
      <c r="C401" s="44"/>
      <c r="D401" s="110"/>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0</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8" hidden="false" customHeight="false" outlineLevel="0" collapsed="false">
      <c r="A402" s="108"/>
      <c r="B402" s="45"/>
      <c r="C402" s="44"/>
      <c r="D402" s="112"/>
      <c r="E402" s="112"/>
      <c r="F402" s="44"/>
      <c r="G402" s="111"/>
      <c r="H402" s="108"/>
      <c r="I402" s="111"/>
      <c r="J402" s="108"/>
      <c r="K402" s="108"/>
      <c r="L402" s="108"/>
      <c r="M402" s="111" t="n">
        <v>0</v>
      </c>
      <c r="N402" s="111" t="n">
        <v>0</v>
      </c>
      <c r="O402" s="111" t="n">
        <v>0</v>
      </c>
      <c r="P402" s="108"/>
      <c r="Q402" s="108"/>
    </row>
    <row r="403" customFormat="false" ht="12.8"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8" hidden="false" customHeight="false" outlineLevel="0" collapsed="false">
      <c r="A404" s="118"/>
      <c r="B404" s="109"/>
      <c r="C404" s="44"/>
      <c r="D404" s="110"/>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0</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8" hidden="false" customHeight="false" outlineLevel="0" collapsed="false">
      <c r="A405" s="108"/>
      <c r="B405" s="45"/>
      <c r="C405" s="44"/>
      <c r="D405" s="112"/>
      <c r="E405" s="112"/>
      <c r="F405" s="44"/>
      <c r="G405" s="111"/>
      <c r="H405" s="108"/>
      <c r="I405" s="111"/>
      <c r="J405" s="108"/>
      <c r="K405" s="108"/>
      <c r="L405" s="108"/>
      <c r="M405" s="111" t="n">
        <v>0</v>
      </c>
      <c r="N405" s="111" t="n">
        <v>0</v>
      </c>
      <c r="O405" s="111" t="n">
        <v>0</v>
      </c>
      <c r="P405" s="108"/>
      <c r="Q405" s="108"/>
    </row>
    <row r="406" customFormat="false" ht="12.8"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8" hidden="false" customHeight="false" outlineLevel="0" collapsed="false">
      <c r="A407" s="118"/>
      <c r="B407" s="109"/>
      <c r="C407" s="44"/>
      <c r="D407" s="110"/>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0</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8" hidden="false" customHeight="false" outlineLevel="0" collapsed="false">
      <c r="A408" s="108"/>
      <c r="B408" s="45"/>
      <c r="C408" s="44"/>
      <c r="D408" s="112"/>
      <c r="E408" s="112"/>
      <c r="F408" s="44"/>
      <c r="G408" s="111"/>
      <c r="H408" s="108"/>
      <c r="I408" s="111"/>
      <c r="J408" s="108"/>
      <c r="K408" s="108"/>
      <c r="L408" s="108"/>
      <c r="M408" s="111" t="n">
        <v>0</v>
      </c>
      <c r="N408" s="111" t="n">
        <v>0</v>
      </c>
      <c r="O408" s="111" t="n">
        <v>0</v>
      </c>
      <c r="P408" s="108"/>
      <c r="Q408" s="108"/>
    </row>
    <row r="409" customFormat="false" ht="12.8"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8" hidden="false" customHeight="false" outlineLevel="0" collapsed="false">
      <c r="A410" s="118"/>
      <c r="B410" s="109"/>
      <c r="C410" s="44"/>
      <c r="D410" s="110"/>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0</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8" hidden="false" customHeight="false" outlineLevel="0" collapsed="false">
      <c r="A411" s="108"/>
      <c r="B411" s="45"/>
      <c r="C411" s="44"/>
      <c r="D411" s="112"/>
      <c r="E411" s="112"/>
      <c r="F411" s="44"/>
      <c r="G411" s="111"/>
      <c r="H411" s="108"/>
      <c r="I411" s="111"/>
      <c r="J411" s="108"/>
      <c r="K411" s="108"/>
      <c r="L411" s="108"/>
      <c r="M411" s="111" t="n">
        <v>0</v>
      </c>
      <c r="N411" s="111" t="n">
        <v>0</v>
      </c>
      <c r="O411" s="111" t="n">
        <v>0</v>
      </c>
      <c r="P411" s="108"/>
      <c r="Q411" s="108"/>
    </row>
    <row r="412" customFormat="false" ht="12.8"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8" hidden="false" customHeight="false" outlineLevel="0" collapsed="false">
      <c r="A413" s="118"/>
      <c r="B413" s="109"/>
      <c r="C413" s="44"/>
      <c r="D413" s="110"/>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0</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8" hidden="false" customHeight="false" outlineLevel="0" collapsed="false">
      <c r="A414" s="108"/>
      <c r="B414" s="45"/>
      <c r="C414" s="44"/>
      <c r="D414" s="112"/>
      <c r="E414" s="112"/>
      <c r="F414" s="44"/>
      <c r="G414" s="111"/>
      <c r="H414" s="108"/>
      <c r="I414" s="111"/>
      <c r="J414" s="108"/>
      <c r="K414" s="108"/>
      <c r="L414" s="108"/>
      <c r="M414" s="111" t="n">
        <v>0</v>
      </c>
      <c r="N414" s="111" t="n">
        <v>0</v>
      </c>
      <c r="O414" s="111" t="n">
        <v>0</v>
      </c>
      <c r="P414" s="108"/>
      <c r="Q414" s="108"/>
    </row>
    <row r="415" customFormat="false" ht="12.8"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8" hidden="false" customHeight="false" outlineLevel="0" collapsed="false">
      <c r="A416" s="118"/>
      <c r="B416" s="109"/>
      <c r="C416" s="44"/>
      <c r="D416" s="110"/>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0</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8" hidden="false" customHeight="false" outlineLevel="0" collapsed="false">
      <c r="A417" s="108"/>
      <c r="B417" s="45"/>
      <c r="C417" s="44"/>
      <c r="D417" s="112"/>
      <c r="E417" s="112"/>
      <c r="F417" s="44"/>
      <c r="G417" s="111"/>
      <c r="H417" s="108"/>
      <c r="I417" s="111"/>
      <c r="J417" s="108"/>
      <c r="K417" s="108"/>
      <c r="L417" s="108"/>
      <c r="M417" s="111" t="n">
        <v>0</v>
      </c>
      <c r="N417" s="111" t="n">
        <v>0</v>
      </c>
      <c r="O417" s="111" t="n">
        <v>0</v>
      </c>
      <c r="P417" s="108"/>
      <c r="Q417" s="108"/>
    </row>
    <row r="418" customFormat="false" ht="12.8"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8" hidden="false" customHeight="false" outlineLevel="0" collapsed="false">
      <c r="A419" s="118"/>
      <c r="B419" s="109"/>
      <c r="C419" s="44"/>
      <c r="D419" s="110"/>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0</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8" hidden="false" customHeight="false" outlineLevel="0" collapsed="false">
      <c r="A420" s="108"/>
      <c r="B420" s="45"/>
      <c r="C420" s="44"/>
      <c r="D420" s="112"/>
      <c r="E420" s="112"/>
      <c r="F420" s="44"/>
      <c r="G420" s="111"/>
      <c r="H420" s="108"/>
      <c r="I420" s="111"/>
      <c r="J420" s="108"/>
      <c r="K420" s="108"/>
      <c r="L420" s="108"/>
      <c r="M420" s="111" t="n">
        <v>0</v>
      </c>
      <c r="N420" s="111" t="n">
        <v>0</v>
      </c>
      <c r="O420" s="111" t="n">
        <v>0</v>
      </c>
      <c r="P420" s="108"/>
      <c r="Q420" s="108"/>
    </row>
    <row r="421" customFormat="false" ht="12.8"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8" hidden="false" customHeight="false" outlineLevel="0" collapsed="false">
      <c r="A422" s="118"/>
      <c r="B422" s="109"/>
      <c r="C422" s="44"/>
      <c r="D422" s="110"/>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0</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8" hidden="false" customHeight="false" outlineLevel="0" collapsed="false">
      <c r="A423" s="108"/>
      <c r="B423" s="45"/>
      <c r="C423" s="44"/>
      <c r="D423" s="112"/>
      <c r="E423" s="112"/>
      <c r="F423" s="44"/>
      <c r="G423" s="111"/>
      <c r="H423" s="108"/>
      <c r="I423" s="111"/>
      <c r="J423" s="108"/>
      <c r="K423" s="108"/>
      <c r="L423" s="108"/>
      <c r="M423" s="111" t="n">
        <v>0</v>
      </c>
      <c r="N423" s="111" t="n">
        <v>0</v>
      </c>
      <c r="O423" s="111" t="n">
        <v>0</v>
      </c>
      <c r="P423" s="108"/>
      <c r="Q423" s="108"/>
    </row>
    <row r="424" customFormat="false" ht="12.8"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8" hidden="false" customHeight="false" outlineLevel="0" collapsed="false">
      <c r="A425" s="118"/>
      <c r="B425" s="109"/>
      <c r="C425" s="44"/>
      <c r="D425" s="110"/>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0</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8" hidden="false" customHeight="false" outlineLevel="0" collapsed="false">
      <c r="A426" s="108"/>
      <c r="B426" s="45"/>
      <c r="C426" s="44"/>
      <c r="D426" s="112"/>
      <c r="E426" s="112"/>
      <c r="F426" s="44"/>
      <c r="G426" s="111"/>
      <c r="H426" s="108"/>
      <c r="I426" s="111"/>
      <c r="J426" s="108"/>
      <c r="K426" s="108"/>
      <c r="L426" s="108"/>
      <c r="M426" s="111" t="n">
        <v>0</v>
      </c>
      <c r="N426" s="111" t="n">
        <v>0</v>
      </c>
      <c r="O426" s="111" t="n">
        <v>0</v>
      </c>
      <c r="P426" s="108"/>
      <c r="Q426" s="108"/>
    </row>
    <row r="427" customFormat="false" ht="12.8"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8" hidden="false" customHeight="false" outlineLevel="0" collapsed="false">
      <c r="A428" s="118"/>
      <c r="B428" s="109"/>
      <c r="C428" s="44"/>
      <c r="D428" s="110"/>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0</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8" hidden="false" customHeight="false" outlineLevel="0" collapsed="false">
      <c r="A429" s="108"/>
      <c r="B429" s="45"/>
      <c r="C429" s="44"/>
      <c r="D429" s="112"/>
      <c r="E429" s="112"/>
      <c r="F429" s="44"/>
      <c r="G429" s="111"/>
      <c r="H429" s="108"/>
      <c r="I429" s="111"/>
      <c r="J429" s="108"/>
      <c r="K429" s="108"/>
      <c r="L429" s="108"/>
      <c r="M429" s="111" t="n">
        <v>0</v>
      </c>
      <c r="N429" s="111" t="n">
        <v>0</v>
      </c>
      <c r="O429" s="111" t="n">
        <v>0</v>
      </c>
      <c r="P429" s="108"/>
      <c r="Q429" s="108"/>
    </row>
    <row r="430" customFormat="false" ht="12.8"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8" hidden="false" customHeight="false" outlineLevel="0" collapsed="false">
      <c r="A431" s="118"/>
      <c r="B431" s="109"/>
      <c r="C431" s="44"/>
      <c r="D431" s="110"/>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0</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8" hidden="false" customHeight="false" outlineLevel="0" collapsed="false">
      <c r="A432" s="108"/>
      <c r="B432" s="45"/>
      <c r="C432" s="44"/>
      <c r="D432" s="112"/>
      <c r="E432" s="112"/>
      <c r="F432" s="44"/>
      <c r="G432" s="111"/>
      <c r="H432" s="108"/>
      <c r="I432" s="111"/>
      <c r="J432" s="108"/>
      <c r="K432" s="108"/>
      <c r="L432" s="108"/>
      <c r="M432" s="111" t="n">
        <v>0</v>
      </c>
      <c r="N432" s="111" t="n">
        <v>0</v>
      </c>
      <c r="O432" s="111" t="n">
        <v>0</v>
      </c>
      <c r="P432" s="108"/>
      <c r="Q432" s="108"/>
    </row>
    <row r="433" customFormat="false" ht="12.8"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8" hidden="false" customHeight="false" outlineLevel="0" collapsed="false">
      <c r="A434" s="118"/>
      <c r="B434" s="109"/>
      <c r="C434" s="44"/>
      <c r="D434" s="110"/>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0</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8" hidden="false" customHeight="false" outlineLevel="0" collapsed="false">
      <c r="A435" s="108"/>
      <c r="B435" s="45"/>
      <c r="C435" s="44"/>
      <c r="D435" s="112"/>
      <c r="E435" s="112"/>
      <c r="F435" s="44"/>
      <c r="G435" s="111"/>
      <c r="H435" s="108"/>
      <c r="I435" s="111"/>
      <c r="J435" s="108"/>
      <c r="K435" s="108"/>
      <c r="L435" s="108"/>
      <c r="M435" s="111" t="n">
        <v>0</v>
      </c>
      <c r="N435" s="111" t="n">
        <v>0</v>
      </c>
      <c r="O435" s="111" t="n">
        <v>0</v>
      </c>
      <c r="P435" s="108"/>
      <c r="Q435" s="108"/>
    </row>
    <row r="436" customFormat="false" ht="12.8"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8" hidden="false" customHeight="false" outlineLevel="0" collapsed="false">
      <c r="A437" s="118"/>
      <c r="B437" s="109"/>
      <c r="C437" s="44"/>
      <c r="D437" s="110"/>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0</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8" hidden="false" customHeight="false" outlineLevel="0" collapsed="false">
      <c r="A438" s="108"/>
      <c r="B438" s="45"/>
      <c r="C438" s="44"/>
      <c r="D438" s="112"/>
      <c r="E438" s="112"/>
      <c r="F438" s="44"/>
      <c r="G438" s="111"/>
      <c r="H438" s="108"/>
      <c r="I438" s="111"/>
      <c r="J438" s="108"/>
      <c r="K438" s="108"/>
      <c r="L438" s="108"/>
      <c r="M438" s="111" t="n">
        <v>0</v>
      </c>
      <c r="N438" s="111" t="n">
        <v>0</v>
      </c>
      <c r="O438" s="111" t="n">
        <v>0</v>
      </c>
      <c r="P438" s="108"/>
      <c r="Q438" s="108"/>
    </row>
    <row r="439" customFormat="false" ht="12.8"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8" hidden="false" customHeight="false" outlineLevel="0" collapsed="false">
      <c r="A440" s="118"/>
      <c r="B440" s="109"/>
      <c r="C440" s="44"/>
      <c r="D440" s="110"/>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0</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8" hidden="false" customHeight="false" outlineLevel="0" collapsed="false">
      <c r="A441" s="108"/>
      <c r="B441" s="45"/>
      <c r="C441" s="44"/>
      <c r="D441" s="112"/>
      <c r="E441" s="112"/>
      <c r="F441" s="44"/>
      <c r="G441" s="111"/>
      <c r="H441" s="108"/>
      <c r="I441" s="111"/>
      <c r="J441" s="108"/>
      <c r="K441" s="108"/>
      <c r="L441" s="108"/>
      <c r="M441" s="111" t="n">
        <v>0</v>
      </c>
      <c r="N441" s="111" t="n">
        <v>0</v>
      </c>
      <c r="O441" s="111" t="n">
        <v>0</v>
      </c>
      <c r="P441" s="108"/>
      <c r="Q441" s="108"/>
    </row>
    <row r="442" customFormat="false" ht="12.8"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8" hidden="false" customHeight="false" outlineLevel="0" collapsed="false">
      <c r="A443" s="118"/>
      <c r="B443" s="109"/>
      <c r="C443" s="44"/>
      <c r="D443" s="110"/>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0</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8" hidden="false" customHeight="false" outlineLevel="0" collapsed="false">
      <c r="A444" s="108"/>
      <c r="B444" s="45"/>
      <c r="C444" s="44"/>
      <c r="D444" s="112"/>
      <c r="E444" s="112"/>
      <c r="F444" s="44"/>
      <c r="G444" s="111"/>
      <c r="H444" s="108"/>
      <c r="I444" s="111"/>
      <c r="J444" s="108"/>
      <c r="K444" s="108"/>
      <c r="L444" s="108"/>
      <c r="M444" s="111" t="n">
        <v>0</v>
      </c>
      <c r="N444" s="111" t="n">
        <v>0</v>
      </c>
      <c r="O444" s="111" t="n">
        <v>0</v>
      </c>
      <c r="P444" s="108"/>
      <c r="Q444" s="108"/>
    </row>
    <row r="445" customFormat="false" ht="12.8"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8" hidden="false" customHeight="false" outlineLevel="0" collapsed="false">
      <c r="A446" s="118"/>
      <c r="B446" s="109"/>
      <c r="C446" s="44"/>
      <c r="D446" s="110"/>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0</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8" hidden="false" customHeight="false" outlineLevel="0" collapsed="false">
      <c r="A447" s="108"/>
      <c r="B447" s="45"/>
      <c r="C447" s="44"/>
      <c r="D447" s="112"/>
      <c r="E447" s="112"/>
      <c r="F447" s="44"/>
      <c r="G447" s="111"/>
      <c r="H447" s="108"/>
      <c r="I447" s="111"/>
      <c r="J447" s="108"/>
      <c r="K447" s="108"/>
      <c r="L447" s="108"/>
      <c r="M447" s="111" t="n">
        <v>0</v>
      </c>
      <c r="N447" s="111" t="n">
        <v>0</v>
      </c>
      <c r="O447" s="111" t="n">
        <v>0</v>
      </c>
      <c r="P447" s="108"/>
      <c r="Q447" s="108"/>
    </row>
    <row r="448" customFormat="false" ht="12.8"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8" hidden="false" customHeight="false" outlineLevel="0" collapsed="false">
      <c r="A449" s="118"/>
      <c r="B449" s="109"/>
      <c r="C449" s="44"/>
      <c r="D449" s="110"/>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0</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8" hidden="false" customHeight="false" outlineLevel="0" collapsed="false">
      <c r="A450" s="108"/>
      <c r="B450" s="45"/>
      <c r="C450" s="44"/>
      <c r="D450" s="112"/>
      <c r="E450" s="112"/>
      <c r="F450" s="44"/>
      <c r="G450" s="111"/>
      <c r="H450" s="108"/>
      <c r="I450" s="111"/>
      <c r="J450" s="108"/>
      <c r="K450" s="108"/>
      <c r="L450" s="108"/>
      <c r="M450" s="111" t="n">
        <v>0</v>
      </c>
      <c r="N450" s="111" t="n">
        <v>0</v>
      </c>
      <c r="O450" s="111" t="n">
        <v>0</v>
      </c>
      <c r="P450" s="108"/>
      <c r="Q450" s="108"/>
    </row>
    <row r="451" customFormat="false" ht="12.8"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8" hidden="false" customHeight="false" outlineLevel="0" collapsed="false">
      <c r="A452" s="118"/>
      <c r="B452" s="109"/>
      <c r="C452" s="44"/>
      <c r="D452" s="110"/>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0</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8" hidden="false" customHeight="false" outlineLevel="0" collapsed="false">
      <c r="A453" s="108"/>
      <c r="B453" s="45"/>
      <c r="C453" s="44"/>
      <c r="D453" s="112"/>
      <c r="E453" s="112"/>
      <c r="F453" s="44"/>
      <c r="G453" s="111"/>
      <c r="H453" s="108"/>
      <c r="I453" s="111"/>
      <c r="J453" s="108"/>
      <c r="K453" s="108"/>
      <c r="L453" s="108"/>
      <c r="M453" s="111" t="n">
        <v>0</v>
      </c>
      <c r="N453" s="111" t="n">
        <v>0</v>
      </c>
      <c r="O453" s="111" t="n">
        <v>0</v>
      </c>
      <c r="P453" s="108"/>
      <c r="Q453" s="108"/>
    </row>
    <row r="454" customFormat="false" ht="12.8"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8" hidden="false" customHeight="false" outlineLevel="0" collapsed="false">
      <c r="A455" s="118"/>
      <c r="B455" s="109"/>
      <c r="C455" s="44"/>
      <c r="D455" s="110"/>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0</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8" hidden="false" customHeight="false" outlineLevel="0" collapsed="false">
      <c r="A456" s="108"/>
      <c r="B456" s="45"/>
      <c r="C456" s="44"/>
      <c r="D456" s="112"/>
      <c r="E456" s="112"/>
      <c r="F456" s="44"/>
      <c r="G456" s="111"/>
      <c r="H456" s="108"/>
      <c r="I456" s="111"/>
      <c r="J456" s="108"/>
      <c r="K456" s="108"/>
      <c r="L456" s="108"/>
      <c r="M456" s="111" t="n">
        <v>0</v>
      </c>
      <c r="N456" s="111" t="n">
        <v>0</v>
      </c>
      <c r="O456" s="111" t="n">
        <v>0</v>
      </c>
      <c r="P456" s="108"/>
      <c r="Q456" s="108"/>
    </row>
    <row r="457" customFormat="false" ht="12.8"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8" hidden="false" customHeight="false" outlineLevel="0" collapsed="false">
      <c r="A458" s="118"/>
      <c r="B458" s="109"/>
      <c r="C458" s="44"/>
      <c r="D458" s="110"/>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0</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8" hidden="false" customHeight="false" outlineLevel="0" collapsed="false">
      <c r="A459" s="108"/>
      <c r="B459" s="45"/>
      <c r="C459" s="44"/>
      <c r="D459" s="112"/>
      <c r="E459" s="112"/>
      <c r="F459" s="44"/>
      <c r="G459" s="111"/>
      <c r="H459" s="108"/>
      <c r="I459" s="111"/>
      <c r="J459" s="108"/>
      <c r="K459" s="108"/>
      <c r="L459" s="108"/>
      <c r="M459" s="111" t="n">
        <v>0</v>
      </c>
      <c r="N459" s="111" t="n">
        <v>0</v>
      </c>
      <c r="O459" s="111" t="n">
        <v>0</v>
      </c>
      <c r="P459" s="108"/>
      <c r="Q459" s="108"/>
    </row>
    <row r="460" customFormat="false" ht="12.8"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8" hidden="false" customHeight="false" outlineLevel="0" collapsed="false">
      <c r="A461" s="118"/>
      <c r="B461" s="109"/>
      <c r="C461" s="44"/>
      <c r="D461" s="110"/>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0</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8" hidden="false" customHeight="false" outlineLevel="0" collapsed="false">
      <c r="A462" s="108"/>
      <c r="B462" s="45"/>
      <c r="C462" s="44"/>
      <c r="D462" s="112"/>
      <c r="E462" s="112"/>
      <c r="F462" s="44"/>
      <c r="G462" s="111"/>
      <c r="H462" s="108"/>
      <c r="I462" s="111"/>
      <c r="J462" s="108"/>
      <c r="K462" s="108"/>
      <c r="L462" s="108"/>
      <c r="M462" s="111" t="n">
        <v>0</v>
      </c>
      <c r="N462" s="111" t="n">
        <v>0</v>
      </c>
      <c r="O462" s="111" t="n">
        <v>0</v>
      </c>
      <c r="P462" s="108"/>
      <c r="Q462" s="108"/>
    </row>
    <row r="463" customFormat="false" ht="12.8"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8" hidden="false" customHeight="false" outlineLevel="0" collapsed="false">
      <c r="A464" s="118"/>
      <c r="B464" s="109"/>
      <c r="C464" s="44"/>
      <c r="D464" s="110"/>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0</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8" hidden="false" customHeight="false" outlineLevel="0" collapsed="false">
      <c r="A465" s="108"/>
      <c r="B465" s="45"/>
      <c r="C465" s="44"/>
      <c r="D465" s="112"/>
      <c r="E465" s="112"/>
      <c r="F465" s="44"/>
      <c r="G465" s="111"/>
      <c r="H465" s="108"/>
      <c r="I465" s="111"/>
      <c r="J465" s="108"/>
      <c r="K465" s="108"/>
      <c r="L465" s="108"/>
      <c r="M465" s="111" t="n">
        <v>0</v>
      </c>
      <c r="N465" s="111" t="n">
        <v>0</v>
      </c>
      <c r="O465" s="111" t="n">
        <v>0</v>
      </c>
      <c r="P465" s="108"/>
      <c r="Q465" s="108"/>
    </row>
    <row r="466" customFormat="false" ht="12.8"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8" hidden="false" customHeight="false" outlineLevel="0" collapsed="false">
      <c r="A467" s="118"/>
      <c r="B467" s="109"/>
      <c r="C467" s="44"/>
      <c r="D467" s="110"/>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0</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8" hidden="false" customHeight="false" outlineLevel="0" collapsed="false">
      <c r="A468" s="108"/>
      <c r="B468" s="45"/>
      <c r="C468" s="44"/>
      <c r="D468" s="112"/>
      <c r="E468" s="112"/>
      <c r="F468" s="44"/>
      <c r="G468" s="111"/>
      <c r="H468" s="108"/>
      <c r="I468" s="111"/>
      <c r="J468" s="108"/>
      <c r="K468" s="108"/>
      <c r="L468" s="108"/>
      <c r="M468" s="111" t="n">
        <v>0</v>
      </c>
      <c r="N468" s="111" t="n">
        <v>0</v>
      </c>
      <c r="O468" s="111" t="n">
        <v>0</v>
      </c>
      <c r="P468" s="108"/>
      <c r="Q468" s="108"/>
    </row>
    <row r="469" customFormat="false" ht="12.8"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8" hidden="false" customHeight="false" outlineLevel="0" collapsed="false">
      <c r="A470" s="118"/>
      <c r="B470" s="109"/>
      <c r="C470" s="44"/>
      <c r="D470" s="110"/>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0</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8" hidden="false" customHeight="false" outlineLevel="0" collapsed="false">
      <c r="A471" s="108"/>
      <c r="B471" s="45"/>
      <c r="C471" s="44"/>
      <c r="D471" s="112"/>
      <c r="E471" s="112"/>
      <c r="F471" s="44"/>
      <c r="G471" s="111"/>
      <c r="H471" s="108"/>
      <c r="I471" s="111"/>
      <c r="J471" s="108"/>
      <c r="K471" s="108"/>
      <c r="L471" s="108"/>
      <c r="M471" s="111" t="n">
        <v>0</v>
      </c>
      <c r="N471" s="111" t="n">
        <v>0</v>
      </c>
      <c r="O471" s="111" t="n">
        <v>0</v>
      </c>
      <c r="P471" s="108"/>
      <c r="Q471" s="108"/>
    </row>
    <row r="472" customFormat="false" ht="12.8"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8" hidden="false" customHeight="false" outlineLevel="0" collapsed="false">
      <c r="A473" s="118"/>
      <c r="B473" s="109"/>
      <c r="C473" s="44"/>
      <c r="D473" s="110"/>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0</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8" hidden="false" customHeight="false" outlineLevel="0" collapsed="false">
      <c r="A474" s="108"/>
      <c r="B474" s="45"/>
      <c r="C474" s="44"/>
      <c r="D474" s="112"/>
      <c r="E474" s="112"/>
      <c r="F474" s="44"/>
      <c r="G474" s="111"/>
      <c r="H474" s="108"/>
      <c r="I474" s="111"/>
      <c r="J474" s="108"/>
      <c r="K474" s="108"/>
      <c r="L474" s="108"/>
      <c r="M474" s="111" t="n">
        <v>0</v>
      </c>
      <c r="N474" s="111" t="n">
        <v>0</v>
      </c>
      <c r="O474" s="111" t="n">
        <v>0</v>
      </c>
      <c r="P474" s="108"/>
      <c r="Q474" s="108"/>
    </row>
    <row r="475" customFormat="false" ht="12.8"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8" hidden="false" customHeight="false" outlineLevel="0" collapsed="false">
      <c r="A476" s="118"/>
      <c r="B476" s="109"/>
      <c r="C476" s="44"/>
      <c r="D476" s="110"/>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0</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8" hidden="false" customHeight="false" outlineLevel="0" collapsed="false">
      <c r="A477" s="108"/>
      <c r="B477" s="45"/>
      <c r="C477" s="44"/>
      <c r="D477" s="112"/>
      <c r="E477" s="112"/>
      <c r="F477" s="44"/>
      <c r="G477" s="111"/>
      <c r="H477" s="108"/>
      <c r="I477" s="111"/>
      <c r="J477" s="108"/>
      <c r="K477" s="108"/>
      <c r="L477" s="108"/>
      <c r="M477" s="111" t="n">
        <v>0</v>
      </c>
      <c r="N477" s="111" t="n">
        <v>0</v>
      </c>
      <c r="O477" s="111" t="n">
        <v>0</v>
      </c>
      <c r="P477" s="108"/>
      <c r="Q477" s="108"/>
    </row>
    <row r="478" customFormat="false" ht="12.8"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8" hidden="false" customHeight="false" outlineLevel="0" collapsed="false">
      <c r="A479" s="118"/>
      <c r="B479" s="109"/>
      <c r="C479" s="44"/>
      <c r="D479" s="110"/>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0</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8" hidden="false" customHeight="false" outlineLevel="0" collapsed="false">
      <c r="A480" s="108"/>
      <c r="B480" s="45"/>
      <c r="C480" s="44"/>
      <c r="D480" s="112"/>
      <c r="E480" s="112"/>
      <c r="F480" s="44"/>
      <c r="G480" s="111"/>
      <c r="H480" s="108"/>
      <c r="I480" s="111"/>
      <c r="J480" s="108"/>
      <c r="K480" s="108"/>
      <c r="L480" s="108"/>
      <c r="M480" s="111" t="n">
        <v>0</v>
      </c>
      <c r="N480" s="111" t="n">
        <v>0</v>
      </c>
      <c r="O480" s="111" t="n">
        <v>0</v>
      </c>
      <c r="P480" s="108"/>
      <c r="Q480" s="108"/>
    </row>
    <row r="481" customFormat="false" ht="12.8"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8" hidden="false" customHeight="false" outlineLevel="0" collapsed="false">
      <c r="A482" s="118"/>
      <c r="B482" s="109"/>
      <c r="C482" s="44"/>
      <c r="D482" s="110"/>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0</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8" hidden="false" customHeight="false" outlineLevel="0" collapsed="false">
      <c r="A483" s="108"/>
      <c r="B483" s="45"/>
      <c r="C483" s="44"/>
      <c r="D483" s="112"/>
      <c r="E483" s="112"/>
      <c r="F483" s="44"/>
      <c r="G483" s="111"/>
      <c r="H483" s="108"/>
      <c r="I483" s="111"/>
      <c r="J483" s="108"/>
      <c r="K483" s="108"/>
      <c r="L483" s="108"/>
      <c r="M483" s="111" t="n">
        <v>0</v>
      </c>
      <c r="N483" s="111" t="n">
        <v>0</v>
      </c>
      <c r="O483" s="111" t="n">
        <v>0</v>
      </c>
      <c r="P483" s="108"/>
      <c r="Q483" s="108"/>
    </row>
    <row r="484" customFormat="false" ht="12.8"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8" hidden="false" customHeight="false" outlineLevel="0" collapsed="false">
      <c r="A485" s="118"/>
      <c r="B485" s="109"/>
      <c r="C485" s="44"/>
      <c r="D485" s="110"/>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0</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8" hidden="false" customHeight="false" outlineLevel="0" collapsed="false">
      <c r="A486" s="108"/>
      <c r="B486" s="45"/>
      <c r="C486" s="44"/>
      <c r="D486" s="112"/>
      <c r="E486" s="112"/>
      <c r="F486" s="44"/>
      <c r="G486" s="111"/>
      <c r="H486" s="108"/>
      <c r="I486" s="111"/>
      <c r="J486" s="108"/>
      <c r="K486" s="108"/>
      <c r="L486" s="108"/>
      <c r="M486" s="111" t="n">
        <v>0</v>
      </c>
      <c r="N486" s="111" t="n">
        <v>0</v>
      </c>
      <c r="O486" s="111" t="n">
        <v>0</v>
      </c>
      <c r="P486" s="108"/>
      <c r="Q486" s="108"/>
    </row>
    <row r="487" customFormat="false" ht="12.8"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8" hidden="false" customHeight="false" outlineLevel="0" collapsed="false">
      <c r="A488" s="118"/>
      <c r="B488" s="109"/>
      <c r="C488" s="44"/>
      <c r="D488" s="110"/>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0</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8" hidden="false" customHeight="false" outlineLevel="0" collapsed="false">
      <c r="A489" s="108"/>
      <c r="B489" s="45"/>
      <c r="C489" s="44"/>
      <c r="D489" s="112"/>
      <c r="E489" s="112"/>
      <c r="F489" s="44"/>
      <c r="G489" s="111"/>
      <c r="H489" s="108"/>
      <c r="I489" s="111"/>
      <c r="J489" s="108"/>
      <c r="K489" s="108"/>
      <c r="L489" s="108"/>
      <c r="M489" s="111" t="n">
        <v>0</v>
      </c>
      <c r="N489" s="111" t="n">
        <v>0</v>
      </c>
      <c r="O489" s="111" t="n">
        <v>0</v>
      </c>
      <c r="P489" s="108"/>
      <c r="Q489" s="108"/>
    </row>
    <row r="490" customFormat="false" ht="12.8"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8" hidden="false" customHeight="false" outlineLevel="0" collapsed="false">
      <c r="A491" s="118"/>
      <c r="B491" s="109"/>
      <c r="C491" s="44"/>
      <c r="D491" s="110"/>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0</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8" hidden="false" customHeight="false" outlineLevel="0" collapsed="false">
      <c r="A492" s="108"/>
      <c r="B492" s="45"/>
      <c r="C492" s="44"/>
      <c r="D492" s="112"/>
      <c r="E492" s="112"/>
      <c r="F492" s="44"/>
      <c r="G492" s="111"/>
      <c r="H492" s="108"/>
      <c r="I492" s="111"/>
      <c r="J492" s="108"/>
      <c r="K492" s="108"/>
      <c r="L492" s="108"/>
      <c r="M492" s="111" t="n">
        <v>0</v>
      </c>
      <c r="N492" s="111" t="n">
        <v>0</v>
      </c>
      <c r="O492" s="111" t="n">
        <v>0</v>
      </c>
      <c r="P492" s="108"/>
      <c r="Q492" s="108"/>
    </row>
    <row r="493" customFormat="false" ht="12.8"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8" hidden="false" customHeight="false" outlineLevel="0" collapsed="false">
      <c r="A494" s="118"/>
      <c r="B494" s="109"/>
      <c r="C494" s="44"/>
      <c r="D494" s="110"/>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0</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8" hidden="false" customHeight="false" outlineLevel="0" collapsed="false">
      <c r="A495" s="108"/>
      <c r="B495" s="45"/>
      <c r="C495" s="44"/>
      <c r="D495" s="112"/>
      <c r="E495" s="112"/>
      <c r="F495" s="44"/>
      <c r="G495" s="111"/>
      <c r="H495" s="108"/>
      <c r="I495" s="111"/>
      <c r="J495" s="108"/>
      <c r="K495" s="108"/>
      <c r="L495" s="108"/>
      <c r="M495" s="111" t="n">
        <v>0</v>
      </c>
      <c r="N495" s="111" t="n">
        <v>0</v>
      </c>
      <c r="O495" s="111" t="n">
        <v>0</v>
      </c>
      <c r="P495" s="108"/>
      <c r="Q495" s="108"/>
    </row>
    <row r="496" customFormat="false" ht="12.8"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8" hidden="false" customHeight="false" outlineLevel="0" collapsed="false">
      <c r="A497" s="118"/>
      <c r="B497" s="109"/>
      <c r="C497" s="44"/>
      <c r="D497" s="110"/>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0</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8" hidden="false" customHeight="false" outlineLevel="0" collapsed="false">
      <c r="A498" s="108"/>
      <c r="B498" s="45"/>
      <c r="C498" s="44"/>
      <c r="D498" s="112"/>
      <c r="E498" s="112"/>
      <c r="F498" s="44"/>
      <c r="G498" s="111"/>
      <c r="H498" s="108"/>
      <c r="I498" s="111"/>
      <c r="J498" s="108"/>
      <c r="K498" s="108"/>
      <c r="L498" s="108"/>
      <c r="M498" s="111" t="n">
        <v>0</v>
      </c>
      <c r="N498" s="111" t="n">
        <v>0</v>
      </c>
      <c r="O498" s="111" t="n">
        <v>0</v>
      </c>
      <c r="P498" s="108"/>
      <c r="Q498" s="108"/>
    </row>
    <row r="499" customFormat="false" ht="12.8"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8" hidden="false" customHeight="false" outlineLevel="0" collapsed="false">
      <c r="A500" s="118"/>
      <c r="B500" s="109"/>
      <c r="C500" s="44"/>
      <c r="D500" s="110"/>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0</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8" hidden="false" customHeight="false" outlineLevel="0" collapsed="false">
      <c r="A501" s="108"/>
      <c r="B501" s="45"/>
      <c r="C501" s="44"/>
      <c r="D501" s="112"/>
      <c r="E501" s="112"/>
      <c r="F501" s="44"/>
      <c r="G501" s="111"/>
      <c r="H501" s="108"/>
      <c r="I501" s="111"/>
      <c r="J501" s="108"/>
      <c r="K501" s="108"/>
      <c r="L501" s="108"/>
      <c r="M501" s="111" t="n">
        <v>0</v>
      </c>
      <c r="N501" s="111" t="n">
        <v>0</v>
      </c>
      <c r="O501" s="111" t="n">
        <v>0</v>
      </c>
      <c r="P501" s="108"/>
      <c r="Q501" s="108"/>
    </row>
    <row r="502" customFormat="false" ht="12.8"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8" hidden="false" customHeight="false" outlineLevel="0" collapsed="false">
      <c r="A503" s="118"/>
      <c r="B503" s="109"/>
      <c r="C503" s="44"/>
      <c r="D503" s="110"/>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0</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8" hidden="false" customHeight="false" outlineLevel="0" collapsed="false">
      <c r="A504" s="108"/>
      <c r="B504" s="45"/>
      <c r="C504" s="44"/>
      <c r="D504" s="112"/>
      <c r="E504" s="112"/>
      <c r="F504" s="44"/>
      <c r="G504" s="111"/>
      <c r="H504" s="108"/>
      <c r="I504" s="111"/>
      <c r="J504" s="108"/>
      <c r="K504" s="108"/>
      <c r="L504" s="108"/>
      <c r="M504" s="111" t="n">
        <v>0</v>
      </c>
      <c r="N504" s="111" t="n">
        <v>0</v>
      </c>
      <c r="O504" s="111" t="n">
        <v>0</v>
      </c>
      <c r="P504" s="108"/>
      <c r="Q504" s="108"/>
    </row>
    <row r="505" customFormat="false" ht="12.8"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8" hidden="false" customHeight="false" outlineLevel="0" collapsed="false">
      <c r="A506" s="118"/>
      <c r="B506" s="109"/>
      <c r="C506" s="44"/>
      <c r="D506" s="110"/>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0</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8" hidden="false" customHeight="false" outlineLevel="0" collapsed="false">
      <c r="A507" s="108"/>
      <c r="B507" s="45"/>
      <c r="C507" s="44"/>
      <c r="D507" s="112"/>
      <c r="E507" s="112"/>
      <c r="F507" s="44"/>
      <c r="G507" s="111"/>
      <c r="H507" s="108"/>
      <c r="I507" s="111"/>
      <c r="J507" s="108"/>
      <c r="K507" s="108"/>
      <c r="L507" s="108"/>
      <c r="M507" s="111" t="n">
        <v>0</v>
      </c>
      <c r="N507" s="111" t="n">
        <v>0</v>
      </c>
      <c r="O507" s="111" t="n">
        <v>0</v>
      </c>
      <c r="P507" s="108"/>
      <c r="Q507" s="108"/>
    </row>
    <row r="508" customFormat="false" ht="12.8"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8" hidden="false" customHeight="false" outlineLevel="0" collapsed="false">
      <c r="A509" s="118"/>
      <c r="B509" s="109"/>
      <c r="C509" s="44"/>
      <c r="D509" s="110"/>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0</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8" hidden="false" customHeight="false" outlineLevel="0" collapsed="false">
      <c r="A510" s="108"/>
      <c r="B510" s="45"/>
      <c r="C510" s="44"/>
      <c r="D510" s="112"/>
      <c r="E510" s="112"/>
      <c r="F510" s="44"/>
      <c r="G510" s="111"/>
      <c r="H510" s="108"/>
      <c r="I510" s="111"/>
      <c r="J510" s="108"/>
      <c r="K510" s="108"/>
      <c r="L510" s="108"/>
      <c r="M510" s="111" t="n">
        <v>0</v>
      </c>
      <c r="N510" s="111" t="n">
        <v>0</v>
      </c>
      <c r="O510" s="111" t="n">
        <v>0</v>
      </c>
      <c r="P510" s="108"/>
      <c r="Q510" s="108"/>
    </row>
    <row r="511" customFormat="false" ht="12.8"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8" hidden="false" customHeight="false" outlineLevel="0" collapsed="false">
      <c r="A512" s="118"/>
      <c r="B512" s="109"/>
      <c r="C512" s="44"/>
      <c r="D512" s="110"/>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0</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8" hidden="false" customHeight="false" outlineLevel="0" collapsed="false">
      <c r="A513" s="108"/>
      <c r="B513" s="45"/>
      <c r="C513" s="44"/>
      <c r="D513" s="112"/>
      <c r="E513" s="112"/>
      <c r="F513" s="44"/>
      <c r="G513" s="111"/>
      <c r="H513" s="108"/>
      <c r="I513" s="111"/>
      <c r="J513" s="108"/>
      <c r="K513" s="108"/>
      <c r="L513" s="108"/>
      <c r="M513" s="111" t="n">
        <v>0</v>
      </c>
      <c r="N513" s="111" t="n">
        <v>0</v>
      </c>
      <c r="O513" s="111" t="n">
        <v>0</v>
      </c>
      <c r="P513" s="108"/>
      <c r="Q513" s="108"/>
    </row>
    <row r="514" customFormat="false" ht="12.8"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8" hidden="false" customHeight="false" outlineLevel="0" collapsed="false">
      <c r="A515" s="118"/>
      <c r="B515" s="109"/>
      <c r="C515" s="44"/>
      <c r="D515" s="110"/>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0</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8" hidden="false" customHeight="false" outlineLevel="0" collapsed="false">
      <c r="A516" s="108"/>
      <c r="B516" s="45"/>
      <c r="C516" s="44"/>
      <c r="D516" s="112"/>
      <c r="E516" s="112"/>
      <c r="F516" s="44"/>
      <c r="G516" s="111"/>
      <c r="H516" s="108"/>
      <c r="I516" s="111"/>
      <c r="J516" s="108"/>
      <c r="K516" s="108"/>
      <c r="L516" s="108"/>
      <c r="M516" s="111" t="n">
        <v>0</v>
      </c>
      <c r="N516" s="111" t="n">
        <v>0</v>
      </c>
      <c r="O516" s="111" t="n">
        <v>0</v>
      </c>
      <c r="P516" s="108"/>
      <c r="Q516" s="108"/>
    </row>
    <row r="517" customFormat="false" ht="12.8"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8" hidden="false" customHeight="false" outlineLevel="0" collapsed="false">
      <c r="A518" s="118"/>
      <c r="B518" s="109"/>
      <c r="C518" s="44"/>
      <c r="D518" s="110"/>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0</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8" hidden="false" customHeight="false" outlineLevel="0" collapsed="false">
      <c r="A519" s="108"/>
      <c r="B519" s="45"/>
      <c r="C519" s="44"/>
      <c r="D519" s="112"/>
      <c r="E519" s="112"/>
      <c r="F519" s="44"/>
      <c r="G519" s="111"/>
      <c r="H519" s="108"/>
      <c r="I519" s="111"/>
      <c r="J519" s="108"/>
      <c r="K519" s="108"/>
      <c r="L519" s="108"/>
      <c r="M519" s="111" t="n">
        <v>0</v>
      </c>
      <c r="N519" s="111" t="n">
        <v>0</v>
      </c>
      <c r="O519" s="111" t="n">
        <v>0</v>
      </c>
      <c r="P519" s="108"/>
      <c r="Q519" s="108"/>
    </row>
    <row r="520" customFormat="false" ht="12.8"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8" hidden="false" customHeight="false" outlineLevel="0" collapsed="false">
      <c r="A521" s="118"/>
      <c r="B521" s="109"/>
      <c r="C521" s="44"/>
      <c r="D521" s="110"/>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0</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8" hidden="false" customHeight="false" outlineLevel="0" collapsed="false">
      <c r="A522" s="108"/>
      <c r="B522" s="45"/>
      <c r="C522" s="44"/>
      <c r="D522" s="112"/>
      <c r="E522" s="112"/>
      <c r="F522" s="44"/>
      <c r="G522" s="111"/>
      <c r="H522" s="108"/>
      <c r="I522" s="111"/>
      <c r="J522" s="108"/>
      <c r="K522" s="108"/>
      <c r="L522" s="108"/>
      <c r="M522" s="111" t="n">
        <v>0</v>
      </c>
      <c r="N522" s="111" t="n">
        <v>0</v>
      </c>
      <c r="O522" s="111" t="n">
        <v>0</v>
      </c>
      <c r="P522" s="108"/>
      <c r="Q522" s="108"/>
    </row>
    <row r="523" customFormat="false" ht="12.8"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8" hidden="false" customHeight="false" outlineLevel="0" collapsed="false">
      <c r="A524" s="118"/>
      <c r="B524" s="109"/>
      <c r="C524" s="44"/>
      <c r="D524" s="110"/>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0</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8" hidden="false" customHeight="false" outlineLevel="0" collapsed="false">
      <c r="A525" s="108"/>
      <c r="B525" s="45"/>
      <c r="C525" s="44"/>
      <c r="D525" s="112"/>
      <c r="E525" s="112"/>
      <c r="F525" s="44"/>
      <c r="G525" s="111"/>
      <c r="H525" s="108"/>
      <c r="I525" s="111"/>
      <c r="J525" s="108"/>
      <c r="K525" s="108"/>
      <c r="L525" s="108"/>
      <c r="M525" s="111" t="n">
        <v>0</v>
      </c>
      <c r="N525" s="111" t="n">
        <v>0</v>
      </c>
      <c r="O525" s="111" t="n">
        <v>0</v>
      </c>
      <c r="P525" s="108"/>
      <c r="Q525" s="108"/>
    </row>
    <row r="526" customFormat="false" ht="12.8"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8" hidden="false" customHeight="false" outlineLevel="0" collapsed="false">
      <c r="A527" s="118"/>
      <c r="B527" s="109"/>
      <c r="C527" s="44"/>
      <c r="D527" s="110"/>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0</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8" hidden="false" customHeight="false" outlineLevel="0" collapsed="false">
      <c r="A528" s="108"/>
      <c r="B528" s="45"/>
      <c r="C528" s="44"/>
      <c r="D528" s="112"/>
      <c r="E528" s="112"/>
      <c r="F528" s="44"/>
      <c r="G528" s="111"/>
      <c r="H528" s="108"/>
      <c r="I528" s="111"/>
      <c r="J528" s="108"/>
      <c r="K528" s="108"/>
      <c r="L528" s="108"/>
      <c r="M528" s="111" t="n">
        <v>0</v>
      </c>
      <c r="N528" s="111" t="n">
        <v>0</v>
      </c>
      <c r="O528" s="111" t="n">
        <v>0</v>
      </c>
      <c r="P528" s="108"/>
      <c r="Q528" s="108"/>
    </row>
    <row r="529" customFormat="false" ht="12.8"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8" hidden="false" customHeight="false" outlineLevel="0" collapsed="false">
      <c r="A530" s="118"/>
      <c r="B530" s="109"/>
      <c r="C530" s="44"/>
      <c r="D530" s="110"/>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0</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8" hidden="false" customHeight="false" outlineLevel="0" collapsed="false">
      <c r="A531" s="108"/>
      <c r="B531" s="45"/>
      <c r="C531" s="44"/>
      <c r="D531" s="112"/>
      <c r="E531" s="112"/>
      <c r="F531" s="44"/>
      <c r="G531" s="111"/>
      <c r="H531" s="108"/>
      <c r="I531" s="111"/>
      <c r="J531" s="108"/>
      <c r="K531" s="108"/>
      <c r="L531" s="108"/>
      <c r="M531" s="111" t="n">
        <v>0</v>
      </c>
      <c r="N531" s="111" t="n">
        <v>0</v>
      </c>
      <c r="O531" s="111" t="n">
        <v>0</v>
      </c>
      <c r="P531" s="108"/>
      <c r="Q531" s="108"/>
    </row>
    <row r="532" customFormat="false" ht="12.8"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8" hidden="false" customHeight="false" outlineLevel="0" collapsed="false">
      <c r="A533" s="118"/>
      <c r="B533" s="109"/>
      <c r="C533" s="44"/>
      <c r="D533" s="110"/>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0</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8" hidden="false" customHeight="false" outlineLevel="0" collapsed="false">
      <c r="A534" s="108"/>
      <c r="B534" s="45"/>
      <c r="C534" s="44"/>
      <c r="D534" s="112"/>
      <c r="E534" s="112"/>
      <c r="F534" s="44"/>
      <c r="G534" s="111"/>
      <c r="H534" s="108"/>
      <c r="I534" s="111"/>
      <c r="J534" s="108"/>
      <c r="K534" s="108"/>
      <c r="L534" s="108"/>
      <c r="M534" s="111" t="n">
        <v>0</v>
      </c>
      <c r="N534" s="111" t="n">
        <v>0</v>
      </c>
      <c r="O534" s="111" t="n">
        <v>0</v>
      </c>
      <c r="P534" s="108"/>
      <c r="Q534" s="108"/>
    </row>
    <row r="535" customFormat="false" ht="12.8"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8" hidden="false" customHeight="false" outlineLevel="0" collapsed="false">
      <c r="A536" s="118"/>
      <c r="B536" s="109"/>
      <c r="C536" s="44"/>
      <c r="D536" s="110"/>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0</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8" hidden="false" customHeight="false" outlineLevel="0" collapsed="false">
      <c r="A537" s="108"/>
      <c r="B537" s="45"/>
      <c r="C537" s="44"/>
      <c r="D537" s="112"/>
      <c r="E537" s="112"/>
      <c r="F537" s="44"/>
      <c r="G537" s="111"/>
      <c r="H537" s="108"/>
      <c r="I537" s="111"/>
      <c r="J537" s="108"/>
      <c r="K537" s="108"/>
      <c r="L537" s="108"/>
      <c r="M537" s="111" t="n">
        <v>0</v>
      </c>
      <c r="N537" s="111" t="n">
        <v>0</v>
      </c>
      <c r="O537" s="111" t="n">
        <v>0</v>
      </c>
      <c r="P537" s="108"/>
      <c r="Q537" s="108"/>
    </row>
    <row r="538" customFormat="false" ht="12.8"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8" hidden="false" customHeight="false" outlineLevel="0" collapsed="false">
      <c r="A539" s="118"/>
      <c r="B539" s="109"/>
      <c r="C539" s="44"/>
      <c r="D539" s="110"/>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0</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8" hidden="false" customHeight="false" outlineLevel="0" collapsed="false">
      <c r="A540" s="108"/>
      <c r="B540" s="45"/>
      <c r="C540" s="44"/>
      <c r="D540" s="112"/>
      <c r="E540" s="112"/>
      <c r="F540" s="44"/>
      <c r="G540" s="111"/>
      <c r="H540" s="108"/>
      <c r="I540" s="111"/>
      <c r="J540" s="108"/>
      <c r="K540" s="108"/>
      <c r="L540" s="108"/>
      <c r="M540" s="111" t="n">
        <v>0</v>
      </c>
      <c r="N540" s="111" t="n">
        <v>0</v>
      </c>
      <c r="O540" s="111" t="n">
        <v>0</v>
      </c>
      <c r="P540" s="108"/>
      <c r="Q540" s="108"/>
    </row>
    <row r="541" customFormat="false" ht="12.8"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8" hidden="false" customHeight="false" outlineLevel="0" collapsed="false">
      <c r="A542" s="118"/>
      <c r="B542" s="109"/>
      <c r="C542" s="44"/>
      <c r="D542" s="110"/>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0</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8" hidden="false" customHeight="false" outlineLevel="0" collapsed="false">
      <c r="A543" s="108"/>
      <c r="B543" s="45"/>
      <c r="C543" s="44"/>
      <c r="D543" s="112"/>
      <c r="E543" s="112"/>
      <c r="F543" s="44"/>
      <c r="G543" s="111"/>
      <c r="H543" s="108"/>
      <c r="I543" s="111"/>
      <c r="J543" s="108"/>
      <c r="K543" s="108"/>
      <c r="L543" s="108"/>
      <c r="M543" s="111" t="n">
        <v>0</v>
      </c>
      <c r="N543" s="111" t="n">
        <v>0</v>
      </c>
      <c r="O543" s="111" t="n">
        <v>0</v>
      </c>
      <c r="P543" s="108"/>
      <c r="Q543" s="108"/>
    </row>
    <row r="544" customFormat="false" ht="12.8"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8" hidden="false" customHeight="false" outlineLevel="0" collapsed="false">
      <c r="A545" s="118"/>
      <c r="B545" s="109"/>
      <c r="C545" s="44"/>
      <c r="D545" s="110"/>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0</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8" hidden="false" customHeight="false" outlineLevel="0" collapsed="false">
      <c r="A546" s="108"/>
      <c r="B546" s="45"/>
      <c r="C546" s="44"/>
      <c r="D546" s="112"/>
      <c r="E546" s="112"/>
      <c r="F546" s="44"/>
      <c r="G546" s="111"/>
      <c r="H546" s="108"/>
      <c r="I546" s="111"/>
      <c r="J546" s="108"/>
      <c r="K546" s="108"/>
      <c r="L546" s="108"/>
      <c r="M546" s="111" t="n">
        <v>0</v>
      </c>
      <c r="N546" s="111" t="n">
        <v>0</v>
      </c>
      <c r="O546" s="111" t="n">
        <v>0</v>
      </c>
      <c r="P546" s="108"/>
      <c r="Q546" s="108"/>
    </row>
    <row r="547" customFormat="false" ht="12.8"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8" hidden="false" customHeight="false" outlineLevel="0" collapsed="false">
      <c r="A548" s="118"/>
      <c r="B548" s="109"/>
      <c r="C548" s="44"/>
      <c r="D548" s="110"/>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0</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8" hidden="false" customHeight="false" outlineLevel="0" collapsed="false">
      <c r="A549" s="108"/>
      <c r="B549" s="45"/>
      <c r="C549" s="44"/>
      <c r="D549" s="112"/>
      <c r="E549" s="112"/>
      <c r="F549" s="44"/>
      <c r="G549" s="111"/>
      <c r="H549" s="108"/>
      <c r="I549" s="111"/>
      <c r="J549" s="108"/>
      <c r="K549" s="108"/>
      <c r="L549" s="108"/>
      <c r="M549" s="111" t="n">
        <v>0</v>
      </c>
      <c r="N549" s="111" t="n">
        <v>0</v>
      </c>
      <c r="O549" s="111" t="n">
        <v>0</v>
      </c>
      <c r="P549" s="108"/>
      <c r="Q549" s="108"/>
    </row>
    <row r="550" customFormat="false" ht="12.8"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8" hidden="false" customHeight="false" outlineLevel="0" collapsed="false">
      <c r="A551" s="118"/>
      <c r="B551" s="109"/>
      <c r="C551" s="44"/>
      <c r="D551" s="110"/>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0</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8" hidden="false" customHeight="false" outlineLevel="0" collapsed="false">
      <c r="A552" s="108"/>
      <c r="B552" s="45"/>
      <c r="C552" s="44"/>
      <c r="D552" s="112"/>
      <c r="E552" s="112"/>
      <c r="F552" s="44"/>
      <c r="G552" s="111"/>
      <c r="H552" s="108"/>
      <c r="I552" s="111"/>
      <c r="J552" s="108"/>
      <c r="K552" s="108"/>
      <c r="L552" s="108"/>
      <c r="M552" s="111" t="n">
        <v>0</v>
      </c>
      <c r="N552" s="111" t="n">
        <v>0</v>
      </c>
      <c r="O552" s="111" t="n">
        <v>0</v>
      </c>
      <c r="P552" s="108"/>
      <c r="Q552" s="108"/>
    </row>
    <row r="553" customFormat="false" ht="12.8"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8" hidden="false" customHeight="false" outlineLevel="0" collapsed="false">
      <c r="A554" s="118"/>
      <c r="B554" s="109"/>
      <c r="C554" s="44"/>
      <c r="D554" s="110"/>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0</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8" hidden="false" customHeight="false" outlineLevel="0" collapsed="false">
      <c r="A555" s="108"/>
      <c r="B555" s="45"/>
      <c r="C555" s="44"/>
      <c r="D555" s="112"/>
      <c r="E555" s="112"/>
      <c r="F555" s="44"/>
      <c r="G555" s="111"/>
      <c r="H555" s="108"/>
      <c r="I555" s="111"/>
      <c r="J555" s="108"/>
      <c r="K555" s="108"/>
      <c r="L555" s="108"/>
      <c r="M555" s="111" t="n">
        <v>0</v>
      </c>
      <c r="N555" s="111" t="n">
        <v>0</v>
      </c>
      <c r="O555" s="111" t="n">
        <v>0</v>
      </c>
      <c r="P555" s="108"/>
      <c r="Q555" s="108"/>
    </row>
    <row r="556" customFormat="false" ht="12.8"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8" hidden="false" customHeight="false" outlineLevel="0" collapsed="false">
      <c r="A557" s="118"/>
      <c r="B557" s="109"/>
      <c r="C557" s="44"/>
      <c r="D557" s="110"/>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0</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8" hidden="false" customHeight="false" outlineLevel="0" collapsed="false">
      <c r="A558" s="108"/>
      <c r="B558" s="45"/>
      <c r="C558" s="44"/>
      <c r="D558" s="112"/>
      <c r="E558" s="112"/>
      <c r="F558" s="44"/>
      <c r="G558" s="111"/>
      <c r="H558" s="108"/>
      <c r="I558" s="111"/>
      <c r="J558" s="108"/>
      <c r="K558" s="108"/>
      <c r="L558" s="108"/>
      <c r="M558" s="111" t="n">
        <v>0</v>
      </c>
      <c r="N558" s="111" t="n">
        <v>0</v>
      </c>
      <c r="O558" s="111" t="n">
        <v>0</v>
      </c>
      <c r="P558" s="108"/>
      <c r="Q558" s="108"/>
    </row>
    <row r="559" customFormat="false" ht="12.8"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8" hidden="false" customHeight="false" outlineLevel="0" collapsed="false">
      <c r="A560" s="118"/>
      <c r="B560" s="109"/>
      <c r="C560" s="44"/>
      <c r="D560" s="110"/>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0</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8" hidden="false" customHeight="false" outlineLevel="0" collapsed="false">
      <c r="A561" s="108"/>
      <c r="B561" s="45"/>
      <c r="C561" s="44"/>
      <c r="D561" s="112"/>
      <c r="E561" s="112"/>
      <c r="F561" s="44"/>
      <c r="G561" s="111"/>
      <c r="H561" s="108"/>
      <c r="I561" s="111"/>
      <c r="J561" s="108"/>
      <c r="K561" s="108"/>
      <c r="L561" s="108"/>
      <c r="M561" s="111" t="n">
        <v>0</v>
      </c>
      <c r="N561" s="111" t="n">
        <v>0</v>
      </c>
      <c r="O561" s="111" t="n">
        <v>0</v>
      </c>
      <c r="P561" s="108"/>
      <c r="Q561" s="108"/>
    </row>
    <row r="562" customFormat="false" ht="12.8"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8" hidden="false" customHeight="false" outlineLevel="0" collapsed="false">
      <c r="A563" s="118"/>
      <c r="B563" s="109"/>
      <c r="C563" s="44"/>
      <c r="D563" s="110"/>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0</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8" hidden="false" customHeight="false" outlineLevel="0" collapsed="false">
      <c r="A564" s="108"/>
      <c r="B564" s="45"/>
      <c r="C564" s="44"/>
      <c r="D564" s="112"/>
      <c r="E564" s="112"/>
      <c r="F564" s="44"/>
      <c r="G564" s="111"/>
      <c r="H564" s="108"/>
      <c r="I564" s="111"/>
      <c r="J564" s="108"/>
      <c r="K564" s="108"/>
      <c r="L564" s="108"/>
      <c r="M564" s="111" t="n">
        <v>0</v>
      </c>
      <c r="N564" s="111" t="n">
        <v>0</v>
      </c>
      <c r="O564" s="111" t="n">
        <v>0</v>
      </c>
      <c r="P564" s="108"/>
      <c r="Q564" s="108"/>
    </row>
    <row r="565" customFormat="false" ht="12.8"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8" hidden="false" customHeight="false" outlineLevel="0" collapsed="false">
      <c r="A566" s="118"/>
      <c r="B566" s="109"/>
      <c r="C566" s="44"/>
      <c r="D566" s="110"/>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0</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8" hidden="false" customHeight="false" outlineLevel="0" collapsed="false">
      <c r="A567" s="108"/>
      <c r="B567" s="45"/>
      <c r="C567" s="44"/>
      <c r="D567" s="112"/>
      <c r="E567" s="112"/>
      <c r="F567" s="44"/>
      <c r="G567" s="111"/>
      <c r="H567" s="108"/>
      <c r="I567" s="111"/>
      <c r="J567" s="108"/>
      <c r="K567" s="108"/>
      <c r="L567" s="108"/>
      <c r="M567" s="111" t="n">
        <v>0</v>
      </c>
      <c r="N567" s="111" t="n">
        <v>0</v>
      </c>
      <c r="O567" s="111" t="n">
        <v>0</v>
      </c>
      <c r="P567" s="108"/>
      <c r="Q567" s="108"/>
    </row>
    <row r="568" customFormat="false" ht="12.8"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8" hidden="false" customHeight="false" outlineLevel="0" collapsed="false">
      <c r="A569" s="118"/>
      <c r="B569" s="109"/>
      <c r="C569" s="44"/>
      <c r="D569" s="110"/>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0</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8" hidden="false" customHeight="false" outlineLevel="0" collapsed="false">
      <c r="A570" s="108"/>
      <c r="B570" s="45"/>
      <c r="C570" s="44"/>
      <c r="D570" s="112"/>
      <c r="E570" s="112"/>
      <c r="F570" s="44"/>
      <c r="G570" s="111"/>
      <c r="H570" s="108"/>
      <c r="I570" s="111"/>
      <c r="J570" s="108"/>
      <c r="K570" s="108"/>
      <c r="L570" s="108"/>
      <c r="M570" s="111" t="n">
        <v>0</v>
      </c>
      <c r="N570" s="111" t="n">
        <v>0</v>
      </c>
      <c r="O570" s="111" t="n">
        <v>0</v>
      </c>
      <c r="P570" s="108"/>
      <c r="Q570" s="108"/>
    </row>
    <row r="571" customFormat="false" ht="12.8"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8" hidden="false" customHeight="false" outlineLevel="0" collapsed="false">
      <c r="A572" s="118"/>
      <c r="B572" s="109"/>
      <c r="C572" s="44"/>
      <c r="D572" s="110"/>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0</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8" hidden="false" customHeight="false" outlineLevel="0" collapsed="false">
      <c r="A573" s="108"/>
      <c r="B573" s="45"/>
      <c r="C573" s="44"/>
      <c r="D573" s="112"/>
      <c r="E573" s="112"/>
      <c r="F573" s="44"/>
      <c r="G573" s="111"/>
      <c r="H573" s="108"/>
      <c r="I573" s="111"/>
      <c r="J573" s="108"/>
      <c r="K573" s="108"/>
      <c r="L573" s="108"/>
      <c r="M573" s="111" t="n">
        <v>0</v>
      </c>
      <c r="N573" s="111" t="n">
        <v>0</v>
      </c>
      <c r="O573" s="111" t="n">
        <v>0</v>
      </c>
      <c r="P573" s="108"/>
      <c r="Q573" s="108"/>
    </row>
    <row r="574" customFormat="false" ht="12.8"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8" hidden="false" customHeight="false" outlineLevel="0" collapsed="false">
      <c r="A575" s="118"/>
      <c r="B575" s="109"/>
      <c r="C575" s="44"/>
      <c r="D575" s="110"/>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0</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8" hidden="false" customHeight="false" outlineLevel="0" collapsed="false">
      <c r="A576" s="108"/>
      <c r="B576" s="45"/>
      <c r="C576" s="44"/>
      <c r="D576" s="112"/>
      <c r="E576" s="112"/>
      <c r="F576" s="44"/>
      <c r="G576" s="111"/>
      <c r="H576" s="108"/>
      <c r="I576" s="111"/>
      <c r="J576" s="108"/>
      <c r="K576" s="108"/>
      <c r="L576" s="108"/>
      <c r="M576" s="111" t="n">
        <v>0</v>
      </c>
      <c r="N576" s="111" t="n">
        <v>0</v>
      </c>
      <c r="O576" s="111" t="n">
        <v>0</v>
      </c>
      <c r="P576" s="108"/>
      <c r="Q576" s="108"/>
    </row>
    <row r="577" customFormat="false" ht="12.8"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8" hidden="false" customHeight="false" outlineLevel="0" collapsed="false">
      <c r="A578" s="118"/>
      <c r="B578" s="109"/>
      <c r="C578" s="44"/>
      <c r="D578" s="110"/>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0</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8" hidden="false" customHeight="false" outlineLevel="0" collapsed="false">
      <c r="A579" s="108"/>
      <c r="B579" s="45"/>
      <c r="C579" s="44"/>
      <c r="D579" s="112"/>
      <c r="E579" s="112"/>
      <c r="F579" s="44"/>
      <c r="G579" s="111"/>
      <c r="H579" s="108"/>
      <c r="I579" s="111"/>
      <c r="J579" s="108"/>
      <c r="K579" s="108"/>
      <c r="L579" s="108"/>
      <c r="M579" s="111" t="n">
        <v>0</v>
      </c>
      <c r="N579" s="111" t="n">
        <v>0</v>
      </c>
      <c r="O579" s="111" t="n">
        <v>0</v>
      </c>
      <c r="P579" s="108"/>
      <c r="Q579" s="108"/>
    </row>
    <row r="580" customFormat="false" ht="12.8"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8" hidden="false" customHeight="false" outlineLevel="0" collapsed="false">
      <c r="A581" s="118"/>
      <c r="B581" s="109"/>
      <c r="C581" s="44"/>
      <c r="D581" s="110"/>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0</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8" hidden="false" customHeight="false" outlineLevel="0" collapsed="false">
      <c r="A582" s="108"/>
      <c r="B582" s="45"/>
      <c r="C582" s="44"/>
      <c r="D582" s="112"/>
      <c r="E582" s="112"/>
      <c r="F582" s="44"/>
      <c r="G582" s="111"/>
      <c r="H582" s="108"/>
      <c r="I582" s="111"/>
      <c r="J582" s="108"/>
      <c r="K582" s="108"/>
      <c r="L582" s="108"/>
      <c r="M582" s="111" t="n">
        <v>0</v>
      </c>
      <c r="N582" s="111" t="n">
        <v>0</v>
      </c>
      <c r="O582" s="111" t="n">
        <v>0</v>
      </c>
      <c r="P582" s="108"/>
      <c r="Q582" s="108"/>
    </row>
    <row r="583" customFormat="false" ht="12.8"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8" hidden="false" customHeight="false" outlineLevel="0" collapsed="false">
      <c r="A584" s="118"/>
      <c r="B584" s="109"/>
      <c r="C584" s="44"/>
      <c r="D584" s="110"/>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0</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8" hidden="false" customHeight="false" outlineLevel="0" collapsed="false">
      <c r="A585" s="108"/>
      <c r="B585" s="45"/>
      <c r="C585" s="44"/>
      <c r="D585" s="112"/>
      <c r="E585" s="112"/>
      <c r="F585" s="44"/>
      <c r="G585" s="111"/>
      <c r="H585" s="108"/>
      <c r="I585" s="111"/>
      <c r="J585" s="108"/>
      <c r="K585" s="108"/>
      <c r="L585" s="108"/>
      <c r="M585" s="111" t="n">
        <v>0</v>
      </c>
      <c r="N585" s="111" t="n">
        <v>0</v>
      </c>
      <c r="O585" s="111" t="n">
        <v>0</v>
      </c>
      <c r="P585" s="108"/>
      <c r="Q585" s="108"/>
    </row>
    <row r="586" customFormat="false" ht="12.8"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8" hidden="false" customHeight="false" outlineLevel="0" collapsed="false">
      <c r="A587" s="118"/>
      <c r="B587" s="109"/>
      <c r="C587" s="44"/>
      <c r="D587" s="110"/>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0</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8" hidden="false" customHeight="false" outlineLevel="0" collapsed="false">
      <c r="A588" s="108"/>
      <c r="B588" s="45"/>
      <c r="C588" s="44"/>
      <c r="D588" s="112"/>
      <c r="E588" s="112"/>
      <c r="F588" s="44"/>
      <c r="G588" s="111"/>
      <c r="H588" s="108"/>
      <c r="I588" s="111"/>
      <c r="J588" s="108"/>
      <c r="K588" s="108"/>
      <c r="L588" s="108"/>
      <c r="M588" s="111" t="n">
        <v>0</v>
      </c>
      <c r="N588" s="111" t="n">
        <v>0</v>
      </c>
      <c r="O588" s="111" t="n">
        <v>0</v>
      </c>
      <c r="P588" s="108"/>
      <c r="Q588" s="108"/>
    </row>
    <row r="589" customFormat="false" ht="12.8"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8" hidden="false" customHeight="false" outlineLevel="0" collapsed="false">
      <c r="A590" s="118"/>
      <c r="B590" s="109"/>
      <c r="C590" s="44"/>
      <c r="D590" s="110"/>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0</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8" hidden="false" customHeight="false" outlineLevel="0" collapsed="false">
      <c r="A591" s="108"/>
      <c r="B591" s="45"/>
      <c r="C591" s="44"/>
      <c r="D591" s="112"/>
      <c r="E591" s="112"/>
      <c r="F591" s="44"/>
      <c r="G591" s="111"/>
      <c r="H591" s="108"/>
      <c r="I591" s="111"/>
      <c r="J591" s="108"/>
      <c r="K591" s="108"/>
      <c r="L591" s="108"/>
      <c r="M591" s="111" t="n">
        <v>0</v>
      </c>
      <c r="N591" s="111" t="n">
        <v>0</v>
      </c>
      <c r="O591" s="111" t="n">
        <v>0</v>
      </c>
      <c r="P591" s="108"/>
      <c r="Q591" s="108"/>
    </row>
    <row r="592" customFormat="false" ht="12.8"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8" hidden="false" customHeight="false" outlineLevel="0" collapsed="false">
      <c r="A593" s="118"/>
      <c r="B593" s="109"/>
      <c r="C593" s="44"/>
      <c r="D593" s="110"/>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0</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8" hidden="false" customHeight="false" outlineLevel="0" collapsed="false">
      <c r="A594" s="108"/>
      <c r="B594" s="45"/>
      <c r="C594" s="44"/>
      <c r="D594" s="112"/>
      <c r="E594" s="112"/>
      <c r="F594" s="44"/>
      <c r="G594" s="111"/>
      <c r="H594" s="108"/>
      <c r="I594" s="111"/>
      <c r="J594" s="108"/>
      <c r="K594" s="108"/>
      <c r="L594" s="108"/>
      <c r="M594" s="111" t="n">
        <v>0</v>
      </c>
      <c r="N594" s="111" t="n">
        <v>0</v>
      </c>
      <c r="O594" s="111" t="n">
        <v>0</v>
      </c>
      <c r="P594" s="108"/>
      <c r="Q594" s="108"/>
    </row>
    <row r="595" customFormat="false" ht="12.8"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8" hidden="false" customHeight="false" outlineLevel="0" collapsed="false">
      <c r="A596" s="118"/>
      <c r="B596" s="109"/>
      <c r="C596" s="44"/>
      <c r="D596" s="110"/>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0</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8" hidden="false" customHeight="false" outlineLevel="0" collapsed="false">
      <c r="A597" s="108"/>
      <c r="B597" s="45"/>
      <c r="C597" s="44"/>
      <c r="D597" s="112"/>
      <c r="E597" s="112"/>
      <c r="F597" s="44"/>
      <c r="G597" s="111"/>
      <c r="H597" s="108"/>
      <c r="I597" s="111"/>
      <c r="J597" s="108"/>
      <c r="K597" s="108"/>
      <c r="L597" s="108"/>
      <c r="M597" s="111" t="n">
        <v>0</v>
      </c>
      <c r="N597" s="111" t="n">
        <v>0</v>
      </c>
      <c r="O597" s="111" t="n">
        <v>0</v>
      </c>
      <c r="P597" s="108"/>
      <c r="Q597" s="108"/>
    </row>
    <row r="598" customFormat="false" ht="12.8"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8" hidden="false" customHeight="false" outlineLevel="0" collapsed="false">
      <c r="A599" s="118"/>
      <c r="B599" s="109"/>
      <c r="C599" s="44"/>
      <c r="D599" s="110"/>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0</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8" hidden="false" customHeight="false" outlineLevel="0" collapsed="false">
      <c r="A600" s="108"/>
      <c r="B600" s="45"/>
      <c r="C600" s="44"/>
      <c r="D600" s="112"/>
      <c r="E600" s="112"/>
      <c r="F600" s="44"/>
      <c r="G600" s="111"/>
      <c r="H600" s="108"/>
      <c r="I600" s="111"/>
      <c r="J600" s="108"/>
      <c r="K600" s="108"/>
      <c r="L600" s="108"/>
      <c r="M600" s="111" t="n">
        <v>0</v>
      </c>
      <c r="N600" s="111" t="n">
        <v>0</v>
      </c>
      <c r="O600" s="111" t="n">
        <v>0</v>
      </c>
      <c r="P600" s="108"/>
      <c r="Q600" s="108"/>
    </row>
    <row r="601" customFormat="false" ht="12.8"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8" hidden="false" customHeight="false" outlineLevel="0" collapsed="false">
      <c r="A602" s="118"/>
      <c r="B602" s="109"/>
      <c r="C602" s="44"/>
      <c r="D602" s="110"/>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0</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8" hidden="false" customHeight="false" outlineLevel="0" collapsed="false">
      <c r="A603" s="108"/>
      <c r="B603" s="45"/>
      <c r="C603" s="44"/>
      <c r="D603" s="112"/>
      <c r="E603" s="112"/>
      <c r="F603" s="44"/>
      <c r="G603" s="111"/>
      <c r="H603" s="108"/>
      <c r="I603" s="111"/>
      <c r="J603" s="108"/>
      <c r="K603" s="108"/>
      <c r="L603" s="108"/>
      <c r="M603" s="111" t="n">
        <v>0</v>
      </c>
      <c r="N603" s="111" t="n">
        <v>0</v>
      </c>
      <c r="O603" s="111" t="n">
        <v>0</v>
      </c>
      <c r="P603" s="108"/>
      <c r="Q603" s="108"/>
    </row>
    <row r="604" customFormat="false" ht="12.8"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8" hidden="false" customHeight="false" outlineLevel="0" collapsed="false">
      <c r="A605" s="118"/>
      <c r="B605" s="109"/>
      <c r="C605" s="44"/>
      <c r="D605" s="110"/>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0</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8" hidden="false" customHeight="false" outlineLevel="0" collapsed="false">
      <c r="A606" s="108"/>
      <c r="B606" s="45"/>
      <c r="C606" s="44"/>
      <c r="D606" s="112"/>
      <c r="E606" s="112"/>
      <c r="F606" s="44"/>
      <c r="G606" s="111"/>
      <c r="H606" s="108"/>
      <c r="I606" s="111"/>
      <c r="J606" s="108"/>
      <c r="K606" s="108"/>
      <c r="L606" s="108"/>
      <c r="M606" s="111" t="n">
        <v>0</v>
      </c>
      <c r="N606" s="111" t="n">
        <v>0</v>
      </c>
      <c r="O606" s="111" t="n">
        <v>0</v>
      </c>
      <c r="P606" s="108"/>
      <c r="Q606" s="108"/>
    </row>
    <row r="607" customFormat="false" ht="12.8"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8" hidden="false" customHeight="false" outlineLevel="0" collapsed="false">
      <c r="A608" s="118"/>
      <c r="B608" s="109"/>
      <c r="C608" s="44"/>
      <c r="D608" s="110"/>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0</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8" hidden="false" customHeight="false" outlineLevel="0" collapsed="false">
      <c r="A609" s="108"/>
      <c r="B609" s="45"/>
      <c r="C609" s="44"/>
      <c r="D609" s="112"/>
      <c r="E609" s="112"/>
      <c r="F609" s="44"/>
      <c r="G609" s="111"/>
      <c r="H609" s="108"/>
      <c r="I609" s="111"/>
      <c r="J609" s="108"/>
      <c r="K609" s="108"/>
      <c r="L609" s="108"/>
      <c r="M609" s="111" t="n">
        <v>0</v>
      </c>
      <c r="N609" s="111" t="n">
        <v>0</v>
      </c>
      <c r="O609" s="111" t="n">
        <v>0</v>
      </c>
      <c r="P609" s="108"/>
      <c r="Q609" s="108"/>
    </row>
    <row r="610" customFormat="false" ht="12.8"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8" hidden="false" customHeight="false" outlineLevel="0" collapsed="false">
      <c r="A611" s="118"/>
      <c r="B611" s="109"/>
      <c r="C611" s="44"/>
      <c r="D611" s="110"/>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0</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8" hidden="false" customHeight="false" outlineLevel="0" collapsed="false">
      <c r="A612" s="108"/>
      <c r="B612" s="45"/>
      <c r="C612" s="44"/>
      <c r="D612" s="112"/>
      <c r="E612" s="112"/>
      <c r="F612" s="44"/>
      <c r="G612" s="111"/>
      <c r="H612" s="108"/>
      <c r="I612" s="111"/>
      <c r="J612" s="108"/>
      <c r="K612" s="108"/>
      <c r="L612" s="108"/>
      <c r="M612" s="111" t="n">
        <v>0</v>
      </c>
      <c r="N612" s="111" t="n">
        <v>0</v>
      </c>
      <c r="O612" s="111" t="n">
        <v>0</v>
      </c>
      <c r="P612" s="108"/>
      <c r="Q612" s="108"/>
    </row>
    <row r="613" customFormat="false" ht="12.8"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8" hidden="false" customHeight="false" outlineLevel="0" collapsed="false">
      <c r="A614" s="118"/>
      <c r="B614" s="109"/>
      <c r="C614" s="44"/>
      <c r="D614" s="110"/>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0</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8" hidden="false" customHeight="false" outlineLevel="0" collapsed="false">
      <c r="A615" s="108"/>
      <c r="B615" s="45"/>
      <c r="C615" s="44"/>
      <c r="D615" s="112"/>
      <c r="E615" s="112"/>
      <c r="F615" s="44"/>
      <c r="G615" s="111"/>
      <c r="H615" s="108"/>
      <c r="I615" s="111"/>
      <c r="J615" s="108"/>
      <c r="K615" s="108"/>
      <c r="L615" s="108"/>
      <c r="M615" s="111" t="n">
        <v>0</v>
      </c>
      <c r="N615" s="111" t="n">
        <v>0</v>
      </c>
      <c r="O615" s="111" t="n">
        <v>0</v>
      </c>
      <c r="P615" s="108"/>
      <c r="Q615" s="108"/>
    </row>
    <row r="616" customFormat="false" ht="12.8"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8" hidden="false" customHeight="false" outlineLevel="0" collapsed="false">
      <c r="A617" s="118"/>
      <c r="B617" s="109"/>
      <c r="C617" s="44"/>
      <c r="D617" s="110"/>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0</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8" hidden="false" customHeight="false" outlineLevel="0" collapsed="false">
      <c r="A618" s="108"/>
      <c r="B618" s="45"/>
      <c r="C618" s="44"/>
      <c r="D618" s="112"/>
      <c r="E618" s="112"/>
      <c r="F618" s="44"/>
      <c r="G618" s="111"/>
      <c r="H618" s="108"/>
      <c r="I618" s="111"/>
      <c r="J618" s="108"/>
      <c r="K618" s="108"/>
      <c r="L618" s="108"/>
      <c r="M618" s="111" t="n">
        <v>0</v>
      </c>
      <c r="N618" s="111" t="n">
        <v>0</v>
      </c>
      <c r="O618" s="111" t="n">
        <v>0</v>
      </c>
      <c r="P618" s="108"/>
      <c r="Q618" s="108"/>
    </row>
    <row r="619" customFormat="false" ht="12.8"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8" hidden="false" customHeight="false" outlineLevel="0" collapsed="false">
      <c r="A620" s="118"/>
      <c r="B620" s="109"/>
      <c r="C620" s="44"/>
      <c r="D620" s="110"/>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0</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8" hidden="false" customHeight="false" outlineLevel="0" collapsed="false">
      <c r="A621" s="108"/>
      <c r="B621" s="45"/>
      <c r="C621" s="44"/>
      <c r="D621" s="112"/>
      <c r="E621" s="112"/>
      <c r="F621" s="44"/>
      <c r="G621" s="111"/>
      <c r="H621" s="108"/>
      <c r="I621" s="111"/>
      <c r="J621" s="108"/>
      <c r="K621" s="108"/>
      <c r="L621" s="108"/>
      <c r="M621" s="111" t="n">
        <v>0</v>
      </c>
      <c r="N621" s="111" t="n">
        <v>0</v>
      </c>
      <c r="O621" s="111" t="n">
        <v>0</v>
      </c>
      <c r="P621" s="108"/>
      <c r="Q621" s="108"/>
    </row>
    <row r="622" customFormat="false" ht="12.8"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8" hidden="false" customHeight="false" outlineLevel="0" collapsed="false">
      <c r="A623" s="118"/>
      <c r="B623" s="109"/>
      <c r="C623" s="44"/>
      <c r="D623" s="110"/>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0</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8" hidden="false" customHeight="false" outlineLevel="0" collapsed="false">
      <c r="A624" s="108"/>
      <c r="B624" s="45"/>
      <c r="C624" s="44"/>
      <c r="D624" s="112"/>
      <c r="E624" s="112"/>
      <c r="F624" s="44"/>
      <c r="G624" s="111"/>
      <c r="H624" s="108"/>
      <c r="I624" s="111"/>
      <c r="J624" s="108"/>
      <c r="K624" s="108"/>
      <c r="L624" s="108"/>
      <c r="M624" s="111" t="n">
        <v>0</v>
      </c>
      <c r="N624" s="111" t="n">
        <v>0</v>
      </c>
      <c r="O624" s="111" t="n">
        <v>0</v>
      </c>
      <c r="P624" s="108"/>
      <c r="Q624" s="108"/>
    </row>
    <row r="625" customFormat="false" ht="12.8"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8" hidden="false" customHeight="false" outlineLevel="0" collapsed="false">
      <c r="A626" s="118"/>
      <c r="B626" s="109"/>
      <c r="C626" s="44"/>
      <c r="D626" s="110"/>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0</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8" hidden="false" customHeight="false" outlineLevel="0" collapsed="false">
      <c r="A627" s="108"/>
      <c r="B627" s="45"/>
      <c r="C627" s="44"/>
      <c r="D627" s="112"/>
      <c r="E627" s="112"/>
      <c r="F627" s="44"/>
      <c r="G627" s="111"/>
      <c r="H627" s="108"/>
      <c r="I627" s="111"/>
      <c r="J627" s="108"/>
      <c r="K627" s="108"/>
      <c r="L627" s="108"/>
      <c r="M627" s="111" t="n">
        <v>0</v>
      </c>
      <c r="N627" s="111" t="n">
        <v>0</v>
      </c>
      <c r="O627" s="111" t="n">
        <v>0</v>
      </c>
      <c r="P627" s="108"/>
      <c r="Q627" s="108"/>
    </row>
    <row r="628" customFormat="false" ht="12.8"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8" hidden="false" customHeight="false" outlineLevel="0" collapsed="false">
      <c r="A629" s="118"/>
      <c r="B629" s="109"/>
      <c r="C629" s="44"/>
      <c r="D629" s="110"/>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0</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8" hidden="false" customHeight="false" outlineLevel="0" collapsed="false">
      <c r="A630" s="108"/>
      <c r="B630" s="45"/>
      <c r="C630" s="44"/>
      <c r="D630" s="112"/>
      <c r="E630" s="112"/>
      <c r="F630" s="44"/>
      <c r="G630" s="111"/>
      <c r="H630" s="108"/>
      <c r="I630" s="111"/>
      <c r="J630" s="108"/>
      <c r="K630" s="108"/>
      <c r="L630" s="108"/>
      <c r="M630" s="111" t="n">
        <v>0</v>
      </c>
      <c r="N630" s="111" t="n">
        <v>0</v>
      </c>
      <c r="O630" s="111" t="n">
        <v>0</v>
      </c>
      <c r="P630" s="108"/>
      <c r="Q630" s="108"/>
    </row>
    <row r="631" customFormat="false" ht="12.8"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8" hidden="false" customHeight="false" outlineLevel="0" collapsed="false">
      <c r="A632" s="118"/>
      <c r="B632" s="109"/>
      <c r="C632" s="44"/>
      <c r="D632" s="110"/>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0</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8" hidden="false" customHeight="false" outlineLevel="0" collapsed="false">
      <c r="A633" s="108"/>
      <c r="B633" s="45"/>
      <c r="C633" s="44"/>
      <c r="D633" s="112"/>
      <c r="E633" s="112"/>
      <c r="F633" s="44"/>
      <c r="G633" s="111"/>
      <c r="H633" s="108"/>
      <c r="I633" s="111"/>
      <c r="J633" s="108"/>
      <c r="K633" s="108"/>
      <c r="L633" s="108"/>
      <c r="M633" s="111" t="n">
        <v>0</v>
      </c>
      <c r="N633" s="111" t="n">
        <v>0</v>
      </c>
      <c r="O633" s="111" t="n">
        <v>0</v>
      </c>
      <c r="P633" s="108"/>
      <c r="Q633" s="108"/>
    </row>
    <row r="634" customFormat="false" ht="12.8"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8" hidden="false" customHeight="false" outlineLevel="0" collapsed="false">
      <c r="A635" s="118"/>
      <c r="B635" s="109"/>
      <c r="C635" s="44"/>
      <c r="D635" s="110"/>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0</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8" hidden="false" customHeight="false" outlineLevel="0" collapsed="false">
      <c r="A636" s="108"/>
      <c r="B636" s="45"/>
      <c r="C636" s="44"/>
      <c r="D636" s="112"/>
      <c r="E636" s="112"/>
      <c r="F636" s="44"/>
      <c r="G636" s="111"/>
      <c r="H636" s="108"/>
      <c r="I636" s="111"/>
      <c r="J636" s="108"/>
      <c r="K636" s="108"/>
      <c r="L636" s="108"/>
      <c r="M636" s="111" t="n">
        <v>0</v>
      </c>
      <c r="N636" s="111" t="n">
        <v>0</v>
      </c>
      <c r="O636" s="111" t="n">
        <v>0</v>
      </c>
      <c r="P636" s="108"/>
      <c r="Q636" s="108"/>
    </row>
    <row r="637" customFormat="false" ht="12.8"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8" hidden="false" customHeight="false" outlineLevel="0" collapsed="false">
      <c r="A638" s="118"/>
      <c r="B638" s="109"/>
      <c r="C638" s="44"/>
      <c r="D638" s="110"/>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0</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8" hidden="false" customHeight="false" outlineLevel="0" collapsed="false">
      <c r="A639" s="108"/>
      <c r="B639" s="45"/>
      <c r="C639" s="44"/>
      <c r="D639" s="112"/>
      <c r="E639" s="112"/>
      <c r="F639" s="44"/>
      <c r="G639" s="111"/>
      <c r="H639" s="108"/>
      <c r="I639" s="111"/>
      <c r="J639" s="108"/>
      <c r="K639" s="108"/>
      <c r="L639" s="108"/>
      <c r="M639" s="111" t="n">
        <v>0</v>
      </c>
      <c r="N639" s="111" t="n">
        <v>0</v>
      </c>
      <c r="O639" s="111" t="n">
        <v>0</v>
      </c>
      <c r="P639" s="108"/>
      <c r="Q639" s="108"/>
    </row>
    <row r="640" customFormat="false" ht="12.8"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8" hidden="false" customHeight="false" outlineLevel="0" collapsed="false">
      <c r="A641" s="118"/>
      <c r="B641" s="109"/>
      <c r="C641" s="44"/>
      <c r="D641" s="110"/>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0</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8" hidden="false" customHeight="false" outlineLevel="0" collapsed="false">
      <c r="A642" s="108"/>
      <c r="B642" s="45"/>
      <c r="C642" s="44"/>
      <c r="D642" s="112"/>
      <c r="E642" s="112"/>
      <c r="F642" s="44"/>
      <c r="G642" s="111"/>
      <c r="H642" s="108"/>
      <c r="I642" s="111"/>
      <c r="J642" s="108"/>
      <c r="K642" s="108"/>
      <c r="L642" s="108"/>
      <c r="M642" s="111" t="n">
        <v>0</v>
      </c>
      <c r="N642" s="111" t="n">
        <v>0</v>
      </c>
      <c r="O642" s="111" t="n">
        <v>0</v>
      </c>
      <c r="P642" s="108"/>
      <c r="Q642" s="108"/>
    </row>
    <row r="643" customFormat="false" ht="12.8"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8" hidden="false" customHeight="false" outlineLevel="0" collapsed="false">
      <c r="A644" s="118"/>
      <c r="B644" s="109"/>
      <c r="C644" s="44"/>
      <c r="D644" s="110"/>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0</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8" hidden="false" customHeight="false" outlineLevel="0" collapsed="false">
      <c r="A645" s="108"/>
      <c r="B645" s="45"/>
      <c r="C645" s="44"/>
      <c r="D645" s="112"/>
      <c r="E645" s="112"/>
      <c r="F645" s="44"/>
      <c r="G645" s="111"/>
      <c r="H645" s="108"/>
      <c r="I645" s="111"/>
      <c r="J645" s="108"/>
      <c r="K645" s="108"/>
      <c r="L645" s="108"/>
      <c r="M645" s="111" t="n">
        <v>0</v>
      </c>
      <c r="N645" s="111" t="n">
        <v>0</v>
      </c>
      <c r="O645" s="111" t="n">
        <v>0</v>
      </c>
      <c r="P645" s="108"/>
      <c r="Q645" s="108"/>
    </row>
    <row r="646" customFormat="false" ht="12.8"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8" hidden="false" customHeight="false" outlineLevel="0" collapsed="false">
      <c r="A647" s="118"/>
      <c r="B647" s="109"/>
      <c r="C647" s="44"/>
      <c r="D647" s="110"/>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0</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8" hidden="false" customHeight="false" outlineLevel="0" collapsed="false">
      <c r="A648" s="108"/>
      <c r="B648" s="45"/>
      <c r="C648" s="44"/>
      <c r="D648" s="112"/>
      <c r="E648" s="112"/>
      <c r="F648" s="44"/>
      <c r="G648" s="111"/>
      <c r="H648" s="108"/>
      <c r="I648" s="111"/>
      <c r="J648" s="108"/>
      <c r="K648" s="108"/>
      <c r="L648" s="108"/>
      <c r="M648" s="111" t="n">
        <v>0</v>
      </c>
      <c r="N648" s="111" t="n">
        <v>0</v>
      </c>
      <c r="O648" s="111" t="n">
        <v>0</v>
      </c>
      <c r="P648" s="108"/>
      <c r="Q648" s="108"/>
    </row>
    <row r="649" customFormat="false" ht="12.8"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8" hidden="false" customHeight="false" outlineLevel="0" collapsed="false">
      <c r="A650" s="118"/>
      <c r="B650" s="109"/>
      <c r="C650" s="44"/>
      <c r="D650" s="110"/>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0</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8" hidden="false" customHeight="false" outlineLevel="0" collapsed="false">
      <c r="A651" s="108"/>
      <c r="B651" s="45"/>
      <c r="C651" s="44"/>
      <c r="D651" s="112"/>
      <c r="E651" s="112"/>
      <c r="F651" s="44"/>
      <c r="G651" s="111"/>
      <c r="H651" s="108"/>
      <c r="I651" s="111"/>
      <c r="J651" s="108"/>
      <c r="K651" s="108"/>
      <c r="L651" s="108"/>
      <c r="M651" s="111" t="n">
        <v>0</v>
      </c>
      <c r="N651" s="111" t="n">
        <v>0</v>
      </c>
      <c r="O651" s="111" t="n">
        <v>0</v>
      </c>
      <c r="P651" s="108"/>
      <c r="Q651" s="108"/>
    </row>
    <row r="652" customFormat="false" ht="12.8"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8" hidden="false" customHeight="false" outlineLevel="0" collapsed="false">
      <c r="A653" s="118"/>
      <c r="B653" s="109"/>
      <c r="C653" s="44"/>
      <c r="D653" s="110"/>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0</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8" hidden="false" customHeight="false" outlineLevel="0" collapsed="false">
      <c r="A654" s="108"/>
      <c r="B654" s="45"/>
      <c r="C654" s="44"/>
      <c r="D654" s="112"/>
      <c r="E654" s="112"/>
      <c r="F654" s="44"/>
      <c r="G654" s="111"/>
      <c r="H654" s="108"/>
      <c r="I654" s="111"/>
      <c r="J654" s="108"/>
      <c r="K654" s="108"/>
      <c r="L654" s="108"/>
      <c r="M654" s="111" t="n">
        <v>0</v>
      </c>
      <c r="N654" s="111" t="n">
        <v>0</v>
      </c>
      <c r="O654" s="111" t="n">
        <v>0</v>
      </c>
      <c r="P654" s="108"/>
      <c r="Q654" s="108"/>
    </row>
    <row r="655" customFormat="false" ht="12.8"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8" hidden="false" customHeight="false" outlineLevel="0" collapsed="false">
      <c r="A656" s="118"/>
      <c r="B656" s="109"/>
      <c r="C656" s="44"/>
      <c r="D656" s="110"/>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0</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8" hidden="false" customHeight="false" outlineLevel="0" collapsed="false">
      <c r="A657" s="108"/>
      <c r="B657" s="45"/>
      <c r="C657" s="44"/>
      <c r="D657" s="112"/>
      <c r="E657" s="112"/>
      <c r="F657" s="44"/>
      <c r="G657" s="111"/>
      <c r="H657" s="108"/>
      <c r="I657" s="111"/>
      <c r="J657" s="108"/>
      <c r="K657" s="108"/>
      <c r="L657" s="108"/>
      <c r="M657" s="111" t="n">
        <v>0</v>
      </c>
      <c r="N657" s="111" t="n">
        <v>0</v>
      </c>
      <c r="O657" s="111" t="n">
        <v>0</v>
      </c>
      <c r="P657" s="108"/>
      <c r="Q657" s="108"/>
    </row>
    <row r="658" customFormat="false" ht="12.8"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8" hidden="false" customHeight="false" outlineLevel="0" collapsed="false">
      <c r="A659" s="118"/>
      <c r="B659" s="109"/>
      <c r="C659" s="44"/>
      <c r="D659" s="110"/>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0</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8" hidden="false" customHeight="false" outlineLevel="0" collapsed="false">
      <c r="A660" s="108"/>
      <c r="B660" s="45"/>
      <c r="C660" s="44"/>
      <c r="D660" s="112"/>
      <c r="E660" s="112"/>
      <c r="F660" s="44"/>
      <c r="G660" s="111"/>
      <c r="H660" s="108"/>
      <c r="I660" s="111"/>
      <c r="J660" s="108"/>
      <c r="K660" s="108"/>
      <c r="L660" s="108"/>
      <c r="M660" s="111" t="n">
        <v>0</v>
      </c>
      <c r="N660" s="111" t="n">
        <v>0</v>
      </c>
      <c r="O660" s="111" t="n">
        <v>0</v>
      </c>
      <c r="P660" s="108"/>
      <c r="Q660" s="108"/>
    </row>
    <row r="661" customFormat="false" ht="12.8"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8" hidden="false" customHeight="false" outlineLevel="0" collapsed="false">
      <c r="A662" s="118"/>
      <c r="B662" s="109"/>
      <c r="C662" s="44"/>
      <c r="D662" s="110"/>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0</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8" hidden="false" customHeight="false" outlineLevel="0" collapsed="false">
      <c r="A663" s="108"/>
      <c r="B663" s="45"/>
      <c r="C663" s="44"/>
      <c r="D663" s="112"/>
      <c r="E663" s="112"/>
      <c r="F663" s="44"/>
      <c r="G663" s="111"/>
      <c r="H663" s="108"/>
      <c r="I663" s="111"/>
      <c r="J663" s="108"/>
      <c r="K663" s="108"/>
      <c r="L663" s="108"/>
      <c r="M663" s="111" t="n">
        <v>0</v>
      </c>
      <c r="N663" s="111" t="n">
        <v>0</v>
      </c>
      <c r="O663" s="111" t="n">
        <v>0</v>
      </c>
      <c r="P663" s="108"/>
      <c r="Q663" s="108"/>
    </row>
    <row r="664" customFormat="false" ht="12.8"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8" hidden="false" customHeight="false" outlineLevel="0" collapsed="false">
      <c r="A665" s="118"/>
      <c r="B665" s="109"/>
      <c r="C665" s="44"/>
      <c r="D665" s="110"/>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0</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8" hidden="false" customHeight="false" outlineLevel="0" collapsed="false">
      <c r="A666" s="108"/>
      <c r="B666" s="45"/>
      <c r="C666" s="44"/>
      <c r="D666" s="112"/>
      <c r="E666" s="112"/>
      <c r="F666" s="44"/>
      <c r="G666" s="111"/>
      <c r="H666" s="108"/>
      <c r="I666" s="111"/>
      <c r="J666" s="108"/>
      <c r="K666" s="108"/>
      <c r="L666" s="108"/>
      <c r="M666" s="111" t="n">
        <v>0</v>
      </c>
      <c r="N666" s="111" t="n">
        <v>0</v>
      </c>
      <c r="O666" s="111" t="n">
        <v>0</v>
      </c>
      <c r="P666" s="108"/>
      <c r="Q666" s="108"/>
    </row>
    <row r="667" customFormat="false" ht="12.8"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8" hidden="false" customHeight="false" outlineLevel="0" collapsed="false">
      <c r="A668" s="118"/>
      <c r="B668" s="109"/>
      <c r="C668" s="44"/>
      <c r="D668" s="110"/>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0</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8" hidden="false" customHeight="false" outlineLevel="0" collapsed="false">
      <c r="A669" s="108"/>
      <c r="B669" s="45"/>
      <c r="C669" s="44"/>
      <c r="D669" s="112"/>
      <c r="E669" s="112"/>
      <c r="F669" s="44"/>
      <c r="G669" s="111"/>
      <c r="H669" s="108"/>
      <c r="I669" s="111"/>
      <c r="J669" s="108"/>
      <c r="K669" s="108"/>
      <c r="L669" s="108"/>
      <c r="M669" s="111" t="n">
        <v>0</v>
      </c>
      <c r="N669" s="111" t="n">
        <v>0</v>
      </c>
      <c r="O669" s="111" t="n">
        <v>0</v>
      </c>
      <c r="P669" s="108"/>
      <c r="Q669" s="108"/>
    </row>
    <row r="670" customFormat="false" ht="12.8"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8" hidden="false" customHeight="false" outlineLevel="0" collapsed="false">
      <c r="A671" s="118"/>
      <c r="B671" s="109"/>
      <c r="C671" s="44"/>
      <c r="D671" s="110"/>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0</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8" hidden="false" customHeight="false" outlineLevel="0" collapsed="false">
      <c r="A672" s="108"/>
      <c r="B672" s="45"/>
      <c r="C672" s="44"/>
      <c r="D672" s="112"/>
      <c r="E672" s="112"/>
      <c r="F672" s="44"/>
      <c r="G672" s="111"/>
      <c r="H672" s="108"/>
      <c r="I672" s="111"/>
      <c r="J672" s="108"/>
      <c r="K672" s="108"/>
      <c r="L672" s="108"/>
      <c r="M672" s="111" t="n">
        <v>0</v>
      </c>
      <c r="N672" s="111" t="n">
        <v>0</v>
      </c>
      <c r="O672" s="111" t="n">
        <v>0</v>
      </c>
      <c r="P672" s="108"/>
      <c r="Q672" s="108"/>
    </row>
    <row r="673" customFormat="false" ht="12.8"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8" hidden="false" customHeight="false" outlineLevel="0" collapsed="false">
      <c r="A674" s="118"/>
      <c r="B674" s="109"/>
      <c r="C674" s="44"/>
      <c r="D674" s="110"/>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0</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8" hidden="false" customHeight="false" outlineLevel="0" collapsed="false">
      <c r="A675" s="108"/>
      <c r="B675" s="45"/>
      <c r="C675" s="44"/>
      <c r="D675" s="112"/>
      <c r="E675" s="112"/>
      <c r="F675" s="44"/>
      <c r="G675" s="111"/>
      <c r="H675" s="108"/>
      <c r="I675" s="111"/>
      <c r="J675" s="108"/>
      <c r="K675" s="108"/>
      <c r="L675" s="108"/>
      <c r="M675" s="111" t="n">
        <v>0</v>
      </c>
      <c r="N675" s="111" t="n">
        <v>0</v>
      </c>
      <c r="O675" s="111" t="n">
        <v>0</v>
      </c>
      <c r="P675" s="108"/>
      <c r="Q675" s="108"/>
    </row>
    <row r="676" customFormat="false" ht="12.8"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8" hidden="false" customHeight="false" outlineLevel="0" collapsed="false">
      <c r="A677" s="118"/>
      <c r="B677" s="109"/>
      <c r="C677" s="44"/>
      <c r="D677" s="110"/>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0</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8" hidden="false" customHeight="false" outlineLevel="0" collapsed="false">
      <c r="A678" s="108"/>
      <c r="B678" s="45"/>
      <c r="C678" s="44"/>
      <c r="D678" s="112"/>
      <c r="E678" s="112"/>
      <c r="F678" s="44"/>
      <c r="G678" s="111"/>
      <c r="H678" s="108"/>
      <c r="I678" s="111"/>
      <c r="J678" s="108"/>
      <c r="K678" s="108"/>
      <c r="L678" s="108"/>
      <c r="M678" s="111" t="n">
        <v>0</v>
      </c>
      <c r="N678" s="111" t="n">
        <v>0</v>
      </c>
      <c r="O678" s="111" t="n">
        <v>0</v>
      </c>
      <c r="P678" s="108"/>
      <c r="Q678" s="108"/>
    </row>
    <row r="679" customFormat="false" ht="12.8"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8" hidden="false" customHeight="false" outlineLevel="0" collapsed="false">
      <c r="A680" s="118"/>
      <c r="B680" s="109"/>
      <c r="C680" s="44"/>
      <c r="D680" s="110"/>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0</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8" hidden="false" customHeight="false" outlineLevel="0" collapsed="false">
      <c r="A681" s="108"/>
      <c r="B681" s="45"/>
      <c r="C681" s="44"/>
      <c r="D681" s="112"/>
      <c r="E681" s="112"/>
      <c r="F681" s="44"/>
      <c r="G681" s="111"/>
      <c r="H681" s="108"/>
      <c r="I681" s="111"/>
      <c r="J681" s="108"/>
      <c r="K681" s="108"/>
      <c r="L681" s="108"/>
      <c r="M681" s="111" t="n">
        <v>0</v>
      </c>
      <c r="N681" s="111" t="n">
        <v>0</v>
      </c>
      <c r="O681" s="111" t="n">
        <v>0</v>
      </c>
      <c r="P681" s="108"/>
      <c r="Q681" s="108"/>
    </row>
    <row r="682" customFormat="false" ht="12.8"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8" hidden="false" customHeight="false" outlineLevel="0" collapsed="false">
      <c r="A683" s="118"/>
      <c r="B683" s="109"/>
      <c r="C683" s="44"/>
      <c r="D683" s="110"/>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0</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8" hidden="false" customHeight="false" outlineLevel="0" collapsed="false">
      <c r="A684" s="108"/>
      <c r="B684" s="45"/>
      <c r="C684" s="44"/>
      <c r="D684" s="112"/>
      <c r="E684" s="112"/>
      <c r="F684" s="44"/>
      <c r="G684" s="111"/>
      <c r="H684" s="108"/>
      <c r="I684" s="111"/>
      <c r="J684" s="108"/>
      <c r="K684" s="108"/>
      <c r="L684" s="108"/>
      <c r="M684" s="111" t="n">
        <v>0</v>
      </c>
      <c r="N684" s="111" t="n">
        <v>0</v>
      </c>
      <c r="O684" s="111" t="n">
        <v>0</v>
      </c>
      <c r="P684" s="108"/>
      <c r="Q684" s="108"/>
    </row>
    <row r="685" customFormat="false" ht="12.8"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8" hidden="false" customHeight="false" outlineLevel="0" collapsed="false">
      <c r="A686" s="118"/>
      <c r="B686" s="109"/>
      <c r="C686" s="44"/>
      <c r="D686" s="110"/>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0</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8" hidden="false" customHeight="false" outlineLevel="0" collapsed="false">
      <c r="A687" s="108"/>
      <c r="B687" s="45"/>
      <c r="C687" s="44"/>
      <c r="D687" s="112"/>
      <c r="E687" s="112"/>
      <c r="F687" s="44"/>
      <c r="G687" s="111"/>
      <c r="H687" s="108"/>
      <c r="I687" s="111"/>
      <c r="J687" s="108"/>
      <c r="K687" s="108"/>
      <c r="L687" s="108"/>
      <c r="M687" s="111" t="n">
        <v>0</v>
      </c>
      <c r="N687" s="111" t="n">
        <v>0</v>
      </c>
      <c r="O687" s="111" t="n">
        <v>0</v>
      </c>
      <c r="P687" s="108"/>
      <c r="Q687" s="108"/>
    </row>
    <row r="688" customFormat="false" ht="12.8"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8" hidden="false" customHeight="false" outlineLevel="0" collapsed="false">
      <c r="A689" s="118"/>
      <c r="B689" s="109"/>
      <c r="C689" s="44"/>
      <c r="D689" s="110"/>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0</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8" hidden="false" customHeight="false" outlineLevel="0" collapsed="false">
      <c r="A690" s="108"/>
      <c r="B690" s="45"/>
      <c r="C690" s="44"/>
      <c r="D690" s="112"/>
      <c r="E690" s="112"/>
      <c r="F690" s="44"/>
      <c r="G690" s="111"/>
      <c r="H690" s="108"/>
      <c r="I690" s="111"/>
      <c r="J690" s="108"/>
      <c r="K690" s="108"/>
      <c r="L690" s="108"/>
      <c r="M690" s="111" t="n">
        <v>0</v>
      </c>
      <c r="N690" s="111" t="n">
        <v>0</v>
      </c>
      <c r="O690" s="111" t="n">
        <v>0</v>
      </c>
      <c r="P690" s="108"/>
      <c r="Q690" s="108"/>
    </row>
    <row r="691" customFormat="false" ht="12.8"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8" hidden="false" customHeight="false" outlineLevel="0" collapsed="false">
      <c r="A692" s="118"/>
      <c r="B692" s="109"/>
      <c r="C692" s="44"/>
      <c r="D692" s="110"/>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0</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8" hidden="false" customHeight="false" outlineLevel="0" collapsed="false">
      <c r="A693" s="108"/>
      <c r="B693" s="45"/>
      <c r="C693" s="44"/>
      <c r="D693" s="112"/>
      <c r="E693" s="112"/>
      <c r="F693" s="44"/>
      <c r="G693" s="111"/>
      <c r="H693" s="108"/>
      <c r="I693" s="111"/>
      <c r="J693" s="108"/>
      <c r="K693" s="108"/>
      <c r="L693" s="108"/>
      <c r="M693" s="111" t="n">
        <v>0</v>
      </c>
      <c r="N693" s="111" t="n">
        <v>0</v>
      </c>
      <c r="O693" s="111" t="n">
        <v>0</v>
      </c>
      <c r="P693" s="108"/>
      <c r="Q693" s="108"/>
    </row>
    <row r="694" customFormat="false" ht="12.8"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8" hidden="false" customHeight="false" outlineLevel="0" collapsed="false">
      <c r="A695" s="118"/>
      <c r="B695" s="109"/>
      <c r="C695" s="44"/>
      <c r="D695" s="110"/>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0</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8" hidden="false" customHeight="false" outlineLevel="0" collapsed="false">
      <c r="A696" s="108"/>
      <c r="B696" s="45"/>
      <c r="C696" s="44"/>
      <c r="D696" s="112"/>
      <c r="E696" s="112"/>
      <c r="F696" s="44"/>
      <c r="G696" s="111"/>
      <c r="H696" s="108"/>
      <c r="I696" s="111"/>
      <c r="J696" s="108"/>
      <c r="K696" s="108"/>
      <c r="L696" s="108"/>
      <c r="M696" s="111" t="n">
        <v>0</v>
      </c>
      <c r="N696" s="111" t="n">
        <v>0</v>
      </c>
      <c r="O696" s="111" t="n">
        <v>0</v>
      </c>
      <c r="P696" s="108"/>
      <c r="Q696" s="108"/>
    </row>
    <row r="697" customFormat="false" ht="12.8"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8" hidden="false" customHeight="false" outlineLevel="0" collapsed="false">
      <c r="A698" s="118"/>
      <c r="B698" s="109"/>
      <c r="C698" s="44"/>
      <c r="D698" s="110"/>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0</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8" hidden="false" customHeight="false" outlineLevel="0" collapsed="false">
      <c r="A699" s="108"/>
      <c r="B699" s="45"/>
      <c r="C699" s="44"/>
      <c r="D699" s="112"/>
      <c r="E699" s="112"/>
      <c r="F699" s="44"/>
      <c r="G699" s="111"/>
      <c r="H699" s="108"/>
      <c r="I699" s="111"/>
      <c r="J699" s="108"/>
      <c r="K699" s="108"/>
      <c r="L699" s="108"/>
      <c r="M699" s="111" t="n">
        <v>0</v>
      </c>
      <c r="N699" s="111" t="n">
        <v>0</v>
      </c>
      <c r="O699" s="111" t="n">
        <v>0</v>
      </c>
      <c r="P699" s="108"/>
      <c r="Q699" s="108"/>
    </row>
    <row r="700" customFormat="false" ht="12.8"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8" hidden="false" customHeight="false" outlineLevel="0" collapsed="false">
      <c r="A701" s="118"/>
      <c r="B701" s="109"/>
      <c r="C701" s="44"/>
      <c r="D701" s="110"/>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0</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8" hidden="false" customHeight="false" outlineLevel="0" collapsed="false">
      <c r="A702" s="108"/>
      <c r="B702" s="45"/>
      <c r="C702" s="44"/>
      <c r="D702" s="112"/>
      <c r="E702" s="112"/>
      <c r="F702" s="44"/>
      <c r="G702" s="111"/>
      <c r="H702" s="108"/>
      <c r="I702" s="111"/>
      <c r="J702" s="108"/>
      <c r="K702" s="108"/>
      <c r="L702" s="108"/>
      <c r="M702" s="111" t="n">
        <v>0</v>
      </c>
      <c r="N702" s="111" t="n">
        <v>0</v>
      </c>
      <c r="O702" s="111" t="n">
        <v>0</v>
      </c>
      <c r="P702" s="108"/>
      <c r="Q702" s="108"/>
    </row>
    <row r="703" customFormat="false" ht="12.8"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8" hidden="false" customHeight="false" outlineLevel="0" collapsed="false">
      <c r="A704" s="118"/>
      <c r="B704" s="109"/>
      <c r="C704" s="44"/>
      <c r="D704" s="110"/>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0</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8" hidden="false" customHeight="false" outlineLevel="0" collapsed="false">
      <c r="A705" s="108"/>
      <c r="B705" s="45"/>
      <c r="C705" s="44"/>
      <c r="D705" s="112"/>
      <c r="E705" s="112"/>
      <c r="F705" s="44"/>
      <c r="G705" s="111"/>
      <c r="H705" s="108"/>
      <c r="I705" s="111"/>
      <c r="J705" s="108"/>
      <c r="K705" s="108"/>
      <c r="L705" s="108"/>
      <c r="M705" s="111" t="n">
        <v>0</v>
      </c>
      <c r="N705" s="111" t="n">
        <v>0</v>
      </c>
      <c r="O705" s="111" t="n">
        <v>0</v>
      </c>
      <c r="P705" s="108"/>
      <c r="Q705" s="108"/>
    </row>
    <row r="706" customFormat="false" ht="12.8"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8" hidden="false" customHeight="false" outlineLevel="0" collapsed="false">
      <c r="A707" s="118"/>
      <c r="B707" s="109"/>
      <c r="C707" s="44"/>
      <c r="D707" s="110"/>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0</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8" hidden="false" customHeight="false" outlineLevel="0" collapsed="false">
      <c r="A708" s="108"/>
      <c r="B708" s="45"/>
      <c r="C708" s="44"/>
      <c r="D708" s="112"/>
      <c r="E708" s="112"/>
      <c r="F708" s="44"/>
      <c r="G708" s="111"/>
      <c r="H708" s="108"/>
      <c r="I708" s="111"/>
      <c r="J708" s="108"/>
      <c r="K708" s="108"/>
      <c r="L708" s="108"/>
      <c r="M708" s="111" t="n">
        <v>0</v>
      </c>
      <c r="N708" s="111" t="n">
        <v>0</v>
      </c>
      <c r="O708" s="111" t="n">
        <v>0</v>
      </c>
      <c r="P708" s="108"/>
      <c r="Q708" s="108"/>
    </row>
    <row r="709" customFormat="false" ht="12.8"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8" hidden="false" customHeight="false" outlineLevel="0" collapsed="false">
      <c r="A710" s="118"/>
      <c r="B710" s="109"/>
      <c r="C710" s="44"/>
      <c r="D710" s="110"/>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0</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8" hidden="false" customHeight="false" outlineLevel="0" collapsed="false">
      <c r="A711" s="108"/>
      <c r="B711" s="45"/>
      <c r="C711" s="44"/>
      <c r="D711" s="112"/>
      <c r="E711" s="112"/>
      <c r="F711" s="44"/>
      <c r="G711" s="111"/>
      <c r="H711" s="108"/>
      <c r="I711" s="111"/>
      <c r="J711" s="108"/>
      <c r="K711" s="108"/>
      <c r="L711" s="108"/>
      <c r="M711" s="111" t="n">
        <v>0</v>
      </c>
      <c r="N711" s="111" t="n">
        <v>0</v>
      </c>
      <c r="O711" s="111" t="n">
        <v>0</v>
      </c>
      <c r="P711" s="108"/>
      <c r="Q711" s="108"/>
    </row>
    <row r="712" customFormat="false" ht="12.8"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8" hidden="false" customHeight="false" outlineLevel="0" collapsed="false">
      <c r="A713" s="118"/>
      <c r="B713" s="109"/>
      <c r="C713" s="44"/>
      <c r="D713" s="110"/>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0</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8" hidden="false" customHeight="false" outlineLevel="0" collapsed="false">
      <c r="A714" s="108"/>
      <c r="B714" s="45"/>
      <c r="C714" s="44"/>
      <c r="D714" s="112"/>
      <c r="E714" s="112"/>
      <c r="F714" s="44"/>
      <c r="G714" s="111"/>
      <c r="H714" s="108"/>
      <c r="I714" s="111"/>
      <c r="J714" s="108"/>
      <c r="K714" s="108"/>
      <c r="L714" s="108"/>
      <c r="M714" s="111" t="n">
        <v>0</v>
      </c>
      <c r="N714" s="111" t="n">
        <v>0</v>
      </c>
      <c r="O714" s="111" t="n">
        <v>0</v>
      </c>
      <c r="P714" s="108"/>
      <c r="Q714" s="108"/>
    </row>
    <row r="715" customFormat="false" ht="12.8"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8" hidden="false" customHeight="false" outlineLevel="0" collapsed="false">
      <c r="A716" s="118"/>
      <c r="B716" s="109"/>
      <c r="C716" s="44"/>
      <c r="D716" s="110"/>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0</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8" hidden="false" customHeight="false" outlineLevel="0" collapsed="false">
      <c r="A717" s="108"/>
      <c r="B717" s="45"/>
      <c r="C717" s="44"/>
      <c r="D717" s="112"/>
      <c r="E717" s="112"/>
      <c r="F717" s="44"/>
      <c r="G717" s="111"/>
      <c r="H717" s="108"/>
      <c r="I717" s="111"/>
      <c r="J717" s="108"/>
      <c r="K717" s="108"/>
      <c r="L717" s="108"/>
      <c r="M717" s="111" t="n">
        <v>0</v>
      </c>
      <c r="N717" s="111" t="n">
        <v>0</v>
      </c>
      <c r="O717" s="111" t="n">
        <v>0</v>
      </c>
      <c r="P717" s="108"/>
      <c r="Q717" s="108"/>
    </row>
    <row r="718" customFormat="false" ht="12.8"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8" hidden="false" customHeight="false" outlineLevel="0" collapsed="false">
      <c r="A719" s="118"/>
      <c r="B719" s="109"/>
      <c r="C719" s="44"/>
      <c r="D719" s="110"/>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0</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8" hidden="false" customHeight="false" outlineLevel="0" collapsed="false">
      <c r="A720" s="108"/>
      <c r="B720" s="45"/>
      <c r="C720" s="44"/>
      <c r="D720" s="112"/>
      <c r="E720" s="112"/>
      <c r="F720" s="44"/>
      <c r="G720" s="111"/>
      <c r="H720" s="108"/>
      <c r="I720" s="111"/>
      <c r="J720" s="108"/>
      <c r="K720" s="108"/>
      <c r="L720" s="108"/>
      <c r="M720" s="111" t="n">
        <v>0</v>
      </c>
      <c r="N720" s="111" t="n">
        <v>0</v>
      </c>
      <c r="O720" s="111" t="n">
        <v>0</v>
      </c>
      <c r="P720" s="108"/>
      <c r="Q720" s="108"/>
    </row>
    <row r="721" customFormat="false" ht="12.8"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8" hidden="false" customHeight="false" outlineLevel="0" collapsed="false">
      <c r="A722" s="118"/>
      <c r="B722" s="109"/>
      <c r="C722" s="44"/>
      <c r="D722" s="110"/>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0</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8" hidden="false" customHeight="false" outlineLevel="0" collapsed="false">
      <c r="A723" s="108"/>
      <c r="B723" s="45"/>
      <c r="C723" s="44"/>
      <c r="D723" s="112"/>
      <c r="E723" s="112"/>
      <c r="F723" s="44"/>
      <c r="G723" s="111"/>
      <c r="H723" s="108"/>
      <c r="I723" s="111"/>
      <c r="J723" s="108"/>
      <c r="K723" s="108"/>
      <c r="L723" s="108"/>
      <c r="M723" s="111" t="n">
        <v>0</v>
      </c>
      <c r="N723" s="111" t="n">
        <v>0</v>
      </c>
      <c r="O723" s="111" t="n">
        <v>0</v>
      </c>
      <c r="P723" s="108"/>
      <c r="Q723" s="108"/>
    </row>
    <row r="724" customFormat="false" ht="12.8"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8" hidden="false" customHeight="false" outlineLevel="0" collapsed="false">
      <c r="A725" s="118"/>
      <c r="B725" s="109"/>
      <c r="C725" s="44"/>
      <c r="D725" s="110"/>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0</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8" hidden="false" customHeight="false" outlineLevel="0" collapsed="false">
      <c r="A726" s="108"/>
      <c r="B726" s="45"/>
      <c r="C726" s="44"/>
      <c r="D726" s="112"/>
      <c r="E726" s="112"/>
      <c r="F726" s="44"/>
      <c r="G726" s="111"/>
      <c r="H726" s="108"/>
      <c r="I726" s="111"/>
      <c r="J726" s="108"/>
      <c r="K726" s="108"/>
      <c r="L726" s="108"/>
      <c r="M726" s="111" t="n">
        <v>0</v>
      </c>
      <c r="N726" s="111" t="n">
        <v>0</v>
      </c>
      <c r="O726" s="111" t="n">
        <v>0</v>
      </c>
      <c r="P726" s="108"/>
      <c r="Q726" s="108"/>
    </row>
    <row r="727" customFormat="false" ht="12.8"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8" hidden="false" customHeight="false" outlineLevel="0" collapsed="false">
      <c r="A728" s="118"/>
      <c r="B728" s="109"/>
      <c r="C728" s="44"/>
      <c r="D728" s="110"/>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0</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8" hidden="false" customHeight="false" outlineLevel="0" collapsed="false">
      <c r="A729" s="108"/>
      <c r="B729" s="45"/>
      <c r="C729" s="44"/>
      <c r="D729" s="112"/>
      <c r="E729" s="112"/>
      <c r="F729" s="44"/>
      <c r="G729" s="111"/>
      <c r="H729" s="108"/>
      <c r="I729" s="111"/>
      <c r="J729" s="108"/>
      <c r="K729" s="108"/>
      <c r="L729" s="108"/>
      <c r="M729" s="111" t="n">
        <v>0</v>
      </c>
      <c r="N729" s="111" t="n">
        <v>0</v>
      </c>
      <c r="O729" s="111" t="n">
        <v>0</v>
      </c>
      <c r="P729" s="108"/>
      <c r="Q729" s="108"/>
    </row>
    <row r="730" customFormat="false" ht="12.8"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8" hidden="false" customHeight="false" outlineLevel="0" collapsed="false">
      <c r="A731" s="118"/>
      <c r="B731" s="109"/>
      <c r="C731" s="44"/>
      <c r="D731" s="110"/>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0</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8" hidden="false" customHeight="false" outlineLevel="0" collapsed="false">
      <c r="A732" s="108"/>
      <c r="B732" s="45"/>
      <c r="C732" s="44"/>
      <c r="D732" s="112"/>
      <c r="E732" s="112"/>
      <c r="F732" s="44"/>
      <c r="G732" s="111"/>
      <c r="H732" s="108"/>
      <c r="I732" s="111"/>
      <c r="J732" s="108"/>
      <c r="K732" s="108"/>
      <c r="L732" s="108"/>
      <c r="M732" s="111" t="n">
        <v>0</v>
      </c>
      <c r="N732" s="111" t="n">
        <v>0</v>
      </c>
      <c r="O732" s="111" t="n">
        <v>0</v>
      </c>
      <c r="P732" s="108"/>
      <c r="Q732" s="108"/>
    </row>
    <row r="733" customFormat="false" ht="12.8"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8" hidden="false" customHeight="false" outlineLevel="0" collapsed="false">
      <c r="A734" s="118"/>
      <c r="B734" s="109"/>
      <c r="C734" s="44"/>
      <c r="D734" s="110"/>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0</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8" hidden="false" customHeight="false" outlineLevel="0" collapsed="false">
      <c r="A735" s="108"/>
      <c r="B735" s="45"/>
      <c r="C735" s="44"/>
      <c r="D735" s="112"/>
      <c r="E735" s="112"/>
      <c r="F735" s="44"/>
      <c r="G735" s="111"/>
      <c r="H735" s="108"/>
      <c r="I735" s="111"/>
      <c r="J735" s="108"/>
      <c r="K735" s="108"/>
      <c r="L735" s="108"/>
      <c r="M735" s="111" t="n">
        <v>0</v>
      </c>
      <c r="N735" s="111" t="n">
        <v>0</v>
      </c>
      <c r="O735" s="111" t="n">
        <v>0</v>
      </c>
      <c r="P735" s="108"/>
      <c r="Q735" s="108"/>
    </row>
    <row r="736" customFormat="false" ht="12.8"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8" hidden="false" customHeight="false" outlineLevel="0" collapsed="false">
      <c r="A737" s="118"/>
      <c r="B737" s="109"/>
      <c r="C737" s="44"/>
      <c r="D737" s="110"/>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0</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8" hidden="false" customHeight="false" outlineLevel="0" collapsed="false">
      <c r="A738" s="108"/>
      <c r="B738" s="45"/>
      <c r="C738" s="44"/>
      <c r="D738" s="112"/>
      <c r="E738" s="112"/>
      <c r="F738" s="44"/>
      <c r="G738" s="111"/>
      <c r="H738" s="108"/>
      <c r="I738" s="111"/>
      <c r="J738" s="108"/>
      <c r="K738" s="108"/>
      <c r="L738" s="108"/>
      <c r="M738" s="111" t="n">
        <v>0</v>
      </c>
      <c r="N738" s="111" t="n">
        <v>0</v>
      </c>
      <c r="O738" s="111" t="n">
        <v>0</v>
      </c>
      <c r="P738" s="108"/>
      <c r="Q738" s="108"/>
    </row>
    <row r="739" customFormat="false" ht="12.8"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8" hidden="false" customHeight="false" outlineLevel="0" collapsed="false">
      <c r="A740" s="118"/>
      <c r="B740" s="109"/>
      <c r="C740" s="44"/>
      <c r="D740" s="110"/>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0</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8" hidden="false" customHeight="false" outlineLevel="0" collapsed="false">
      <c r="A741" s="108"/>
      <c r="B741" s="45"/>
      <c r="C741" s="44"/>
      <c r="D741" s="112"/>
      <c r="E741" s="112"/>
      <c r="F741" s="44"/>
      <c r="G741" s="111"/>
      <c r="H741" s="108"/>
      <c r="I741" s="111"/>
      <c r="J741" s="108"/>
      <c r="K741" s="108"/>
      <c r="L741" s="108"/>
      <c r="M741" s="111" t="n">
        <v>0</v>
      </c>
      <c r="N741" s="111" t="n">
        <v>0</v>
      </c>
      <c r="O741" s="111" t="n">
        <v>0</v>
      </c>
      <c r="P741" s="108"/>
      <c r="Q741" s="108"/>
    </row>
    <row r="742" customFormat="false" ht="12.8"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8" hidden="false" customHeight="false" outlineLevel="0" collapsed="false">
      <c r="A743" s="118"/>
      <c r="B743" s="109"/>
      <c r="C743" s="44"/>
      <c r="D743" s="110"/>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0</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8" hidden="false" customHeight="false" outlineLevel="0" collapsed="false">
      <c r="A744" s="108"/>
      <c r="B744" s="45"/>
      <c r="C744" s="44"/>
      <c r="D744" s="112"/>
      <c r="E744" s="112"/>
      <c r="F744" s="44"/>
      <c r="G744" s="111"/>
      <c r="H744" s="108"/>
      <c r="I744" s="111"/>
      <c r="J744" s="108"/>
      <c r="K744" s="108"/>
      <c r="L744" s="108"/>
      <c r="M744" s="111" t="n">
        <v>0</v>
      </c>
      <c r="N744" s="111" t="n">
        <v>0</v>
      </c>
      <c r="O744" s="111" t="n">
        <v>0</v>
      </c>
      <c r="P744" s="108"/>
      <c r="Q744" s="108"/>
    </row>
    <row r="745" customFormat="false" ht="12.8"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8" hidden="false" customHeight="false" outlineLevel="0" collapsed="false">
      <c r="A746" s="118"/>
      <c r="B746" s="109"/>
      <c r="C746" s="44"/>
      <c r="D746" s="110"/>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0</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8" hidden="false" customHeight="false" outlineLevel="0" collapsed="false">
      <c r="A747" s="108"/>
      <c r="B747" s="45"/>
      <c r="C747" s="44"/>
      <c r="D747" s="112"/>
      <c r="E747" s="112"/>
      <c r="F747" s="44"/>
      <c r="G747" s="111"/>
      <c r="H747" s="108"/>
      <c r="I747" s="111"/>
      <c r="J747" s="108"/>
      <c r="K747" s="108"/>
      <c r="L747" s="108"/>
      <c r="M747" s="111" t="n">
        <v>0</v>
      </c>
      <c r="N747" s="111" t="n">
        <v>0</v>
      </c>
      <c r="O747" s="111" t="n">
        <v>0</v>
      </c>
      <c r="P747" s="108"/>
      <c r="Q747" s="108"/>
    </row>
    <row r="748" customFormat="false" ht="12.8"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8" hidden="false" customHeight="false" outlineLevel="0" collapsed="false">
      <c r="A749" s="118"/>
      <c r="B749" s="109"/>
      <c r="C749" s="44"/>
      <c r="D749" s="110"/>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0</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8" hidden="false" customHeight="false" outlineLevel="0" collapsed="false">
      <c r="A750" s="108"/>
      <c r="B750" s="45"/>
      <c r="C750" s="44"/>
      <c r="D750" s="112"/>
      <c r="E750" s="112"/>
      <c r="F750" s="44"/>
      <c r="G750" s="111"/>
      <c r="H750" s="108"/>
      <c r="I750" s="111"/>
      <c r="J750" s="108"/>
      <c r="K750" s="108"/>
      <c r="L750" s="108"/>
      <c r="M750" s="111" t="n">
        <v>0</v>
      </c>
      <c r="N750" s="111" t="n">
        <v>0</v>
      </c>
      <c r="O750" s="111" t="n">
        <v>0</v>
      </c>
      <c r="P750" s="108"/>
      <c r="Q750" s="108"/>
    </row>
    <row r="751" customFormat="false" ht="12.8"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8" hidden="false" customHeight="false" outlineLevel="0" collapsed="false">
      <c r="A752" s="118"/>
      <c r="B752" s="109"/>
      <c r="C752" s="44"/>
      <c r="D752" s="110"/>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0</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8" hidden="false" customHeight="false" outlineLevel="0" collapsed="false">
      <c r="A753" s="108"/>
      <c r="B753" s="45"/>
      <c r="C753" s="44"/>
      <c r="D753" s="112"/>
      <c r="E753" s="112"/>
      <c r="F753" s="44"/>
      <c r="G753" s="111"/>
      <c r="H753" s="108"/>
      <c r="I753" s="111"/>
      <c r="J753" s="108"/>
      <c r="K753" s="108"/>
      <c r="L753" s="108"/>
      <c r="M753" s="111" t="n">
        <v>0</v>
      </c>
      <c r="N753" s="111" t="n">
        <v>0</v>
      </c>
      <c r="O753" s="111" t="n">
        <v>0</v>
      </c>
      <c r="P753" s="108"/>
      <c r="Q753" s="108"/>
    </row>
    <row r="754" customFormat="false" ht="12.8"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8" hidden="false" customHeight="false" outlineLevel="0" collapsed="false">
      <c r="A755" s="118"/>
      <c r="B755" s="109"/>
      <c r="C755" s="44"/>
      <c r="D755" s="110"/>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0</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8" hidden="false" customHeight="false" outlineLevel="0" collapsed="false">
      <c r="A756" s="108"/>
      <c r="B756" s="45"/>
      <c r="C756" s="44"/>
      <c r="D756" s="112"/>
      <c r="E756" s="112"/>
      <c r="F756" s="44"/>
      <c r="G756" s="111"/>
      <c r="H756" s="108"/>
      <c r="I756" s="111"/>
      <c r="J756" s="108"/>
      <c r="K756" s="108"/>
      <c r="L756" s="108"/>
      <c r="M756" s="111" t="n">
        <v>0</v>
      </c>
      <c r="N756" s="111" t="n">
        <v>0</v>
      </c>
      <c r="O756" s="111" t="n">
        <v>0</v>
      </c>
      <c r="P756" s="108"/>
      <c r="Q756" s="108"/>
    </row>
    <row r="757" customFormat="false" ht="12.8"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8" hidden="false" customHeight="false" outlineLevel="0" collapsed="false">
      <c r="A758" s="118"/>
      <c r="B758" s="109"/>
      <c r="C758" s="44"/>
      <c r="D758" s="110"/>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0</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8" hidden="false" customHeight="false" outlineLevel="0" collapsed="false">
      <c r="A759" s="108"/>
      <c r="B759" s="45"/>
      <c r="C759" s="44"/>
      <c r="D759" s="112"/>
      <c r="E759" s="112"/>
      <c r="F759" s="44"/>
      <c r="G759" s="111"/>
      <c r="H759" s="108"/>
      <c r="I759" s="111"/>
      <c r="J759" s="108"/>
      <c r="K759" s="108"/>
      <c r="L759" s="108"/>
      <c r="M759" s="111" t="n">
        <v>0</v>
      </c>
      <c r="N759" s="111" t="n">
        <v>0</v>
      </c>
      <c r="O759" s="111" t="n">
        <v>0</v>
      </c>
      <c r="P759" s="108"/>
      <c r="Q759" s="108"/>
    </row>
    <row r="760" customFormat="false" ht="12.8"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8" hidden="false" customHeight="false" outlineLevel="0" collapsed="false">
      <c r="A761" s="118"/>
      <c r="B761" s="109"/>
      <c r="C761" s="44"/>
      <c r="D761" s="110"/>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0</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8" hidden="false" customHeight="false" outlineLevel="0" collapsed="false">
      <c r="A762" s="108"/>
      <c r="B762" s="45"/>
      <c r="C762" s="44"/>
      <c r="D762" s="112"/>
      <c r="E762" s="112"/>
      <c r="F762" s="44"/>
      <c r="G762" s="111"/>
      <c r="H762" s="108"/>
      <c r="I762" s="111"/>
      <c r="J762" s="108"/>
      <c r="K762" s="108"/>
      <c r="L762" s="108"/>
      <c r="M762" s="111" t="n">
        <v>0</v>
      </c>
      <c r="N762" s="111" t="n">
        <v>0</v>
      </c>
      <c r="O762" s="111" t="n">
        <v>0</v>
      </c>
      <c r="P762" s="108"/>
      <c r="Q762" s="108"/>
    </row>
    <row r="763" customFormat="false" ht="12.8"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8" hidden="false" customHeight="false" outlineLevel="0" collapsed="false">
      <c r="A764" s="118"/>
      <c r="B764" s="109"/>
      <c r="C764" s="44"/>
      <c r="D764" s="110"/>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0</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8" hidden="false" customHeight="false" outlineLevel="0" collapsed="false">
      <c r="A765" s="108"/>
      <c r="B765" s="45"/>
      <c r="C765" s="44"/>
      <c r="D765" s="112"/>
      <c r="E765" s="112"/>
      <c r="F765" s="44"/>
      <c r="G765" s="111"/>
      <c r="H765" s="108"/>
      <c r="I765" s="111"/>
      <c r="J765" s="108"/>
      <c r="K765" s="108"/>
      <c r="L765" s="108"/>
      <c r="M765" s="111" t="n">
        <v>0</v>
      </c>
      <c r="N765" s="111" t="n">
        <v>0</v>
      </c>
      <c r="O765" s="111" t="n">
        <v>0</v>
      </c>
      <c r="P765" s="108"/>
      <c r="Q765" s="108"/>
    </row>
    <row r="766" customFormat="false" ht="12.8"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8" hidden="false" customHeight="false" outlineLevel="0" collapsed="false">
      <c r="A767" s="118"/>
      <c r="B767" s="109"/>
      <c r="C767" s="44"/>
      <c r="D767" s="110"/>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0</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8" hidden="false" customHeight="false" outlineLevel="0" collapsed="false">
      <c r="A768" s="108"/>
      <c r="B768" s="45"/>
      <c r="C768" s="44"/>
      <c r="D768" s="112"/>
      <c r="E768" s="112"/>
      <c r="F768" s="44"/>
      <c r="G768" s="111"/>
      <c r="H768" s="108"/>
      <c r="I768" s="111"/>
      <c r="J768" s="108"/>
      <c r="K768" s="108"/>
      <c r="L768" s="108"/>
      <c r="M768" s="111" t="n">
        <v>0</v>
      </c>
      <c r="N768" s="111" t="n">
        <v>0</v>
      </c>
      <c r="O768" s="111" t="n">
        <v>0</v>
      </c>
      <c r="P768" s="108"/>
      <c r="Q768" s="108"/>
    </row>
    <row r="769" customFormat="false" ht="12.8"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8" hidden="false" customHeight="false" outlineLevel="0" collapsed="false">
      <c r="A770" s="118"/>
      <c r="B770" s="109"/>
      <c r="C770" s="44"/>
      <c r="D770" s="110"/>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0</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8" hidden="false" customHeight="false" outlineLevel="0" collapsed="false">
      <c r="A771" s="108"/>
      <c r="B771" s="45"/>
      <c r="C771" s="44"/>
      <c r="D771" s="112"/>
      <c r="E771" s="112"/>
      <c r="F771" s="44"/>
      <c r="G771" s="111"/>
      <c r="H771" s="108"/>
      <c r="I771" s="111"/>
      <c r="J771" s="108"/>
      <c r="K771" s="108"/>
      <c r="L771" s="108"/>
      <c r="M771" s="111" t="n">
        <v>0</v>
      </c>
      <c r="N771" s="111" t="n">
        <v>0</v>
      </c>
      <c r="O771" s="111" t="n">
        <v>0</v>
      </c>
      <c r="P771" s="108"/>
      <c r="Q771" s="108"/>
    </row>
    <row r="772" customFormat="false" ht="12.8"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8" hidden="false" customHeight="false" outlineLevel="0" collapsed="false">
      <c r="A773" s="118"/>
      <c r="B773" s="109"/>
      <c r="C773" s="44"/>
      <c r="D773" s="110"/>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0</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8" hidden="false" customHeight="false" outlineLevel="0" collapsed="false">
      <c r="A774" s="108"/>
      <c r="B774" s="45"/>
      <c r="C774" s="44"/>
      <c r="D774" s="112"/>
      <c r="E774" s="112"/>
      <c r="F774" s="44"/>
      <c r="G774" s="111"/>
      <c r="H774" s="108"/>
      <c r="I774" s="111"/>
      <c r="J774" s="108"/>
      <c r="K774" s="108"/>
      <c r="L774" s="108"/>
      <c r="M774" s="111" t="n">
        <v>0</v>
      </c>
      <c r="N774" s="111" t="n">
        <v>0</v>
      </c>
      <c r="O774" s="111" t="n">
        <v>0</v>
      </c>
      <c r="P774" s="108"/>
      <c r="Q774" s="108"/>
    </row>
    <row r="775" customFormat="false" ht="12.8"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8" hidden="false" customHeight="false" outlineLevel="0" collapsed="false">
      <c r="A776" s="118"/>
      <c r="B776" s="109"/>
      <c r="C776" s="44"/>
      <c r="D776" s="110"/>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0</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8" hidden="false" customHeight="false" outlineLevel="0" collapsed="false">
      <c r="A777" s="108"/>
      <c r="B777" s="45"/>
      <c r="C777" s="44"/>
      <c r="D777" s="112"/>
      <c r="E777" s="112"/>
      <c r="F777" s="44"/>
      <c r="G777" s="111"/>
      <c r="H777" s="108"/>
      <c r="I777" s="111"/>
      <c r="J777" s="108"/>
      <c r="K777" s="108"/>
      <c r="L777" s="108"/>
      <c r="M777" s="111" t="n">
        <v>0</v>
      </c>
      <c r="N777" s="111" t="n">
        <v>0</v>
      </c>
      <c r="O777" s="111" t="n">
        <v>0</v>
      </c>
      <c r="P777" s="108"/>
      <c r="Q777" s="108"/>
    </row>
    <row r="778" customFormat="false" ht="12.8"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8" hidden="false" customHeight="false" outlineLevel="0" collapsed="false">
      <c r="A779" s="118"/>
      <c r="B779" s="109"/>
      <c r="C779" s="44"/>
      <c r="D779" s="110"/>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0</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8" hidden="false" customHeight="false" outlineLevel="0" collapsed="false">
      <c r="A780" s="108"/>
      <c r="B780" s="45"/>
      <c r="C780" s="44"/>
      <c r="D780" s="112"/>
      <c r="E780" s="112"/>
      <c r="F780" s="44"/>
      <c r="G780" s="111"/>
      <c r="H780" s="108"/>
      <c r="I780" s="111"/>
      <c r="J780" s="108"/>
      <c r="K780" s="108"/>
      <c r="L780" s="108"/>
      <c r="M780" s="111" t="n">
        <v>0</v>
      </c>
      <c r="N780" s="111" t="n">
        <v>0</v>
      </c>
      <c r="O780" s="111" t="n">
        <v>0</v>
      </c>
      <c r="P780" s="108"/>
      <c r="Q780" s="108"/>
    </row>
    <row r="781" customFormat="false" ht="12.8"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8" hidden="false" customHeight="false" outlineLevel="0" collapsed="false">
      <c r="A782" s="118"/>
      <c r="B782" s="109"/>
      <c r="C782" s="44"/>
      <c r="D782" s="110"/>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0</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8" hidden="false" customHeight="false" outlineLevel="0" collapsed="false">
      <c r="A783" s="108"/>
      <c r="B783" s="45"/>
      <c r="C783" s="44"/>
      <c r="D783" s="112"/>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1</v>
      </c>
      <c r="B785" s="109"/>
      <c r="C785" s="44"/>
      <c r="D785" s="110" t="n">
        <v>6</v>
      </c>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2</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t="n">
        <v>6</v>
      </c>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v>
      </c>
      <c r="B788" s="109"/>
      <c r="C788" s="44"/>
      <c r="D788" s="110" t="n">
        <v>6</v>
      </c>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2</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t="n">
        <v>6</v>
      </c>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3</v>
      </c>
      <c r="B791" s="109"/>
      <c r="C791" s="44"/>
      <c r="D791" s="110" t="n">
        <v>6</v>
      </c>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2</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t="n">
        <v>6</v>
      </c>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4</v>
      </c>
      <c r="B794" s="109"/>
      <c r="C794" s="44"/>
      <c r="D794" s="110" t="n">
        <v>6</v>
      </c>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2</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t="n">
        <v>6</v>
      </c>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5</v>
      </c>
      <c r="B797" s="109"/>
      <c r="C797" s="44"/>
      <c r="D797" s="110" t="n">
        <v>6</v>
      </c>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2</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t="n">
        <v>6</v>
      </c>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6</v>
      </c>
      <c r="B800" s="109"/>
      <c r="C800" s="44"/>
      <c r="D800" s="110" t="n">
        <v>6</v>
      </c>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2</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t="n">
        <v>6</v>
      </c>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7</v>
      </c>
      <c r="B803" s="109"/>
      <c r="C803" s="44"/>
      <c r="D803" s="110" t="n">
        <v>6</v>
      </c>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2</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t="n">
        <v>6</v>
      </c>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8</v>
      </c>
      <c r="B806" s="109"/>
      <c r="C806" s="44"/>
      <c r="D806" s="110" t="n">
        <v>6</v>
      </c>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2</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t="n">
        <v>6</v>
      </c>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9</v>
      </c>
      <c r="B809" s="109"/>
      <c r="C809" s="44"/>
      <c r="D809" s="110" t="n">
        <v>6</v>
      </c>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2</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t="n">
        <v>6</v>
      </c>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10</v>
      </c>
      <c r="B812" s="109"/>
      <c r="C812" s="44"/>
      <c r="D812" s="110" t="n">
        <v>6</v>
      </c>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2</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t="n">
        <v>6</v>
      </c>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11</v>
      </c>
      <c r="B815" s="109"/>
      <c r="C815" s="44"/>
      <c r="D815" s="110" t="n">
        <v>6</v>
      </c>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2</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t="n">
        <v>6</v>
      </c>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12</v>
      </c>
      <c r="B818" s="109"/>
      <c r="C818" s="44"/>
      <c r="D818" s="110" t="n">
        <v>6</v>
      </c>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2</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t="n">
        <v>6</v>
      </c>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13</v>
      </c>
      <c r="B821" s="109"/>
      <c r="C821" s="44"/>
      <c r="D821" s="110" t="n">
        <v>6</v>
      </c>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2</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t="n">
        <v>6</v>
      </c>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14</v>
      </c>
      <c r="B824" s="109"/>
      <c r="C824" s="44"/>
      <c r="D824" s="110" t="n">
        <v>6</v>
      </c>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2</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t="n">
        <v>6</v>
      </c>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15</v>
      </c>
      <c r="B827" s="109"/>
      <c r="C827" s="44"/>
      <c r="D827" s="110" t="n">
        <v>6</v>
      </c>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2</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t="n">
        <v>6</v>
      </c>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16</v>
      </c>
      <c r="B830" s="109"/>
      <c r="C830" s="44"/>
      <c r="D830" s="110" t="n">
        <v>6</v>
      </c>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2</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t="n">
        <v>6</v>
      </c>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17</v>
      </c>
      <c r="B833" s="109"/>
      <c r="C833" s="44"/>
      <c r="D833" s="110" t="n">
        <v>6</v>
      </c>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2</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t="n">
        <v>6</v>
      </c>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18</v>
      </c>
      <c r="B836" s="109"/>
      <c r="C836" s="44"/>
      <c r="D836" s="110" t="n">
        <v>6</v>
      </c>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2</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t="n">
        <v>6</v>
      </c>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19</v>
      </c>
      <c r="B839" s="109"/>
      <c r="C839" s="44"/>
      <c r="D839" s="110" t="n">
        <v>6</v>
      </c>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2</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t="n">
        <v>6</v>
      </c>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20</v>
      </c>
      <c r="B842" s="109"/>
      <c r="C842" s="44"/>
      <c r="D842" s="110" t="n">
        <v>6</v>
      </c>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2</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t="n">
        <v>6</v>
      </c>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21</v>
      </c>
      <c r="B845" s="109"/>
      <c r="C845" s="44"/>
      <c r="D845" s="110" t="n">
        <v>6</v>
      </c>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2</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t="n">
        <v>6</v>
      </c>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22</v>
      </c>
      <c r="B848" s="109"/>
      <c r="C848" s="44"/>
      <c r="D848" s="110" t="n">
        <v>6</v>
      </c>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2</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t="n">
        <v>6</v>
      </c>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23</v>
      </c>
      <c r="B851" s="109"/>
      <c r="C851" s="44"/>
      <c r="D851" s="110" t="n">
        <v>6</v>
      </c>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2</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t="n">
        <v>6</v>
      </c>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24</v>
      </c>
      <c r="B854" s="109"/>
      <c r="C854" s="44"/>
      <c r="D854" s="110" t="n">
        <v>6</v>
      </c>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2</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t="n">
        <v>6</v>
      </c>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25</v>
      </c>
      <c r="B857" s="109"/>
      <c r="C857" s="44"/>
      <c r="D857" s="110" t="n">
        <v>6</v>
      </c>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2</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t="n">
        <v>6</v>
      </c>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26</v>
      </c>
      <c r="B860" s="109"/>
      <c r="C860" s="44"/>
      <c r="D860" s="110" t="n">
        <v>6</v>
      </c>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2</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t="n">
        <v>6</v>
      </c>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27</v>
      </c>
      <c r="B863" s="109"/>
      <c r="C863" s="44"/>
      <c r="D863" s="110" t="n">
        <v>6</v>
      </c>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2</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t="n">
        <v>6</v>
      </c>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v>
      </c>
      <c r="B866" s="109"/>
      <c r="C866" s="44"/>
      <c r="D866" s="110" t="n">
        <v>6</v>
      </c>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2</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t="n">
        <v>6</v>
      </c>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v>
      </c>
      <c r="B869" s="109"/>
      <c r="C869" s="44"/>
      <c r="D869" s="110" t="n">
        <v>6</v>
      </c>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2</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t="n">
        <v>6</v>
      </c>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30</v>
      </c>
      <c r="B872" s="109"/>
      <c r="C872" s="44"/>
      <c r="D872" s="110" t="n">
        <v>6</v>
      </c>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2</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t="n">
        <v>6</v>
      </c>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31</v>
      </c>
      <c r="B875" s="109"/>
      <c r="C875" s="44"/>
      <c r="D875" s="110" t="n">
        <v>6</v>
      </c>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2</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t="n">
        <v>6</v>
      </c>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32</v>
      </c>
      <c r="B878" s="109"/>
      <c r="C878" s="44"/>
      <c r="D878" s="110" t="n">
        <v>6</v>
      </c>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2</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t="n">
        <v>6</v>
      </c>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33</v>
      </c>
      <c r="B881" s="109"/>
      <c r="C881" s="44"/>
      <c r="D881" s="110" t="n">
        <v>6</v>
      </c>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2</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t="n">
        <v>6</v>
      </c>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34</v>
      </c>
      <c r="B884" s="109"/>
      <c r="C884" s="44"/>
      <c r="D884" s="110" t="n">
        <v>6</v>
      </c>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2</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t="n">
        <v>6</v>
      </c>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35</v>
      </c>
      <c r="B887" s="109"/>
      <c r="C887" s="44"/>
      <c r="D887" s="110" t="n">
        <v>6</v>
      </c>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2</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t="n">
        <v>6</v>
      </c>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36</v>
      </c>
      <c r="B890" s="109"/>
      <c r="C890" s="44"/>
      <c r="D890" s="110" t="n">
        <v>6</v>
      </c>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2</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t="n">
        <v>6</v>
      </c>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37</v>
      </c>
      <c r="B893" s="109"/>
      <c r="C893" s="44"/>
      <c r="D893" s="110" t="n">
        <v>6</v>
      </c>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2</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t="n">
        <v>6</v>
      </c>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38</v>
      </c>
      <c r="B896" s="109"/>
      <c r="C896" s="44"/>
      <c r="D896" s="110" t="n">
        <v>6</v>
      </c>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2</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t="n">
        <v>6</v>
      </c>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39</v>
      </c>
      <c r="B899" s="109"/>
      <c r="C899" s="44"/>
      <c r="D899" s="110" t="n">
        <v>6</v>
      </c>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2</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t="n">
        <v>6</v>
      </c>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40</v>
      </c>
      <c r="B902" s="109"/>
      <c r="C902" s="44"/>
      <c r="D902" s="110" t="n">
        <v>6</v>
      </c>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2</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t="n">
        <v>6</v>
      </c>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41</v>
      </c>
      <c r="B905" s="109"/>
      <c r="C905" s="44"/>
      <c r="D905" s="110" t="n">
        <v>6</v>
      </c>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2</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t="n">
        <v>6</v>
      </c>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42</v>
      </c>
      <c r="B908" s="109"/>
      <c r="C908" s="44"/>
      <c r="D908" s="110" t="n">
        <v>6</v>
      </c>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2</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t="n">
        <v>6</v>
      </c>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43</v>
      </c>
      <c r="B911" s="109"/>
      <c r="C911" s="44"/>
      <c r="D911" s="110" t="n">
        <v>6</v>
      </c>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2</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t="n">
        <v>6</v>
      </c>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44</v>
      </c>
      <c r="B914" s="109"/>
      <c r="C914" s="44"/>
      <c r="D914" s="110" t="n">
        <v>6</v>
      </c>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2</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t="n">
        <v>6</v>
      </c>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45</v>
      </c>
      <c r="B917" s="109"/>
      <c r="C917" s="44"/>
      <c r="D917" s="110" t="n">
        <v>6</v>
      </c>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2</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t="n">
        <v>6</v>
      </c>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46</v>
      </c>
      <c r="B920" s="109"/>
      <c r="C920" s="44"/>
      <c r="D920" s="110" t="n">
        <v>6</v>
      </c>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2</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t="n">
        <v>6</v>
      </c>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47</v>
      </c>
      <c r="B923" s="109"/>
      <c r="C923" s="44"/>
      <c r="D923" s="110" t="n">
        <v>6</v>
      </c>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2</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t="n">
        <v>6</v>
      </c>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48</v>
      </c>
      <c r="B926" s="109"/>
      <c r="C926" s="44"/>
      <c r="D926" s="110" t="n">
        <v>6</v>
      </c>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2</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t="n">
        <v>6</v>
      </c>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49</v>
      </c>
      <c r="B929" s="109"/>
      <c r="C929" s="44"/>
      <c r="D929" s="110" t="n">
        <v>6</v>
      </c>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2</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t="n">
        <v>6</v>
      </c>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50</v>
      </c>
      <c r="B932" s="109"/>
      <c r="C932" s="44"/>
      <c r="D932" s="110" t="n">
        <v>6</v>
      </c>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2</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t="n">
        <v>6</v>
      </c>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51</v>
      </c>
      <c r="B935" s="109"/>
      <c r="C935" s="44"/>
      <c r="D935" s="110" t="n">
        <v>6</v>
      </c>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2</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t="n">
        <v>6</v>
      </c>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52</v>
      </c>
      <c r="B938" s="109"/>
      <c r="C938" s="44"/>
      <c r="D938" s="110" t="n">
        <v>6</v>
      </c>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2</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t="n">
        <v>6</v>
      </c>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53</v>
      </c>
      <c r="B941" s="109"/>
      <c r="C941" s="44"/>
      <c r="D941" s="110" t="n">
        <v>6</v>
      </c>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2</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t="n">
        <v>6</v>
      </c>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54</v>
      </c>
      <c r="B944" s="109"/>
      <c r="C944" s="44"/>
      <c r="D944" s="110" t="n">
        <v>6</v>
      </c>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2</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t="n">
        <v>6</v>
      </c>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55</v>
      </c>
      <c r="B947" s="109"/>
      <c r="C947" s="44"/>
      <c r="D947" s="110" t="n">
        <v>6</v>
      </c>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2</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t="n">
        <v>6</v>
      </c>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56</v>
      </c>
      <c r="B950" s="109"/>
      <c r="C950" s="44"/>
      <c r="D950" s="110" t="n">
        <v>6</v>
      </c>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2</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t="n">
        <v>6</v>
      </c>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57</v>
      </c>
      <c r="B953" s="109"/>
      <c r="C953" s="44"/>
      <c r="D953" s="110" t="n">
        <v>6</v>
      </c>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2</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t="n">
        <v>6</v>
      </c>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58</v>
      </c>
      <c r="B956" s="109"/>
      <c r="C956" s="44"/>
      <c r="D956" s="110" t="n">
        <v>6</v>
      </c>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2</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t="n">
        <v>6</v>
      </c>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59</v>
      </c>
      <c r="B959" s="109"/>
      <c r="C959" s="44"/>
      <c r="D959" s="110" t="n">
        <v>6</v>
      </c>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2</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t="n">
        <v>6</v>
      </c>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60</v>
      </c>
      <c r="B962" s="109"/>
      <c r="C962" s="44"/>
      <c r="D962" s="110" t="n">
        <v>6</v>
      </c>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2</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t="n">
        <v>6</v>
      </c>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61</v>
      </c>
      <c r="B965" s="109"/>
      <c r="C965" s="44"/>
      <c r="D965" s="110" t="n">
        <v>6</v>
      </c>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2</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t="n">
        <v>6</v>
      </c>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62</v>
      </c>
      <c r="B968" s="109"/>
      <c r="C968" s="44"/>
      <c r="D968" s="110" t="n">
        <v>6</v>
      </c>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2</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t="n">
        <v>6</v>
      </c>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63</v>
      </c>
      <c r="B971" s="109"/>
      <c r="C971" s="44"/>
      <c r="D971" s="110" t="n">
        <v>6</v>
      </c>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2</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t="n">
        <v>6</v>
      </c>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64</v>
      </c>
      <c r="B974" s="109"/>
      <c r="C974" s="44"/>
      <c r="D974" s="110" t="n">
        <v>6</v>
      </c>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2</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t="n">
        <v>6</v>
      </c>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65</v>
      </c>
      <c r="B977" s="109"/>
      <c r="C977" s="44"/>
      <c r="D977" s="110" t="n">
        <v>6</v>
      </c>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2</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t="n">
        <v>6</v>
      </c>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66</v>
      </c>
      <c r="B980" s="109"/>
      <c r="C980" s="44"/>
      <c r="D980" s="110" t="n">
        <v>6</v>
      </c>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2</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t="n">
        <v>6</v>
      </c>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67</v>
      </c>
      <c r="B983" s="109"/>
      <c r="C983" s="44"/>
      <c r="D983" s="110" t="n">
        <v>6</v>
      </c>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2</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t="n">
        <v>6</v>
      </c>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68</v>
      </c>
      <c r="B986" s="109"/>
      <c r="C986" s="44"/>
      <c r="D986" s="110" t="n">
        <v>6</v>
      </c>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2</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t="n">
        <v>6</v>
      </c>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69</v>
      </c>
      <c r="B989" s="109"/>
      <c r="C989" s="44"/>
      <c r="D989" s="110" t="n">
        <v>6</v>
      </c>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2</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t="n">
        <v>6</v>
      </c>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70</v>
      </c>
      <c r="B992" s="109"/>
      <c r="C992" s="44"/>
      <c r="D992" s="110" t="n">
        <v>6</v>
      </c>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2</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t="n">
        <v>6</v>
      </c>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71</v>
      </c>
      <c r="B995" s="109"/>
      <c r="C995" s="44"/>
      <c r="D995" s="110" t="n">
        <v>6</v>
      </c>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2</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t="n">
        <v>6</v>
      </c>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72</v>
      </c>
      <c r="B998" s="109"/>
      <c r="C998" s="44"/>
      <c r="D998" s="110" t="n">
        <v>6</v>
      </c>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2</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t="n">
        <v>6</v>
      </c>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73</v>
      </c>
      <c r="B1001" s="109"/>
      <c r="C1001" s="44"/>
      <c r="D1001" s="110" t="n">
        <v>6</v>
      </c>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2</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t="n">
        <v>6</v>
      </c>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74</v>
      </c>
      <c r="B1004" s="109"/>
      <c r="C1004" s="44"/>
      <c r="D1004" s="110" t="n">
        <v>6</v>
      </c>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2</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t="n">
        <v>6</v>
      </c>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75</v>
      </c>
      <c r="B1007" s="109"/>
      <c r="C1007" s="44"/>
      <c r="D1007" s="110" t="n">
        <v>6</v>
      </c>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2</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t="n">
        <v>6</v>
      </c>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76</v>
      </c>
      <c r="B1010" s="109"/>
      <c r="C1010" s="44"/>
      <c r="D1010" s="110" t="n">
        <v>6</v>
      </c>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2</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t="n">
        <v>6</v>
      </c>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77</v>
      </c>
      <c r="B1013" s="109"/>
      <c r="C1013" s="44"/>
      <c r="D1013" s="110" t="n">
        <v>6</v>
      </c>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2</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t="n">
        <v>6</v>
      </c>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78</v>
      </c>
      <c r="B1016" s="109"/>
      <c r="C1016" s="44"/>
      <c r="D1016" s="110" t="n">
        <v>6</v>
      </c>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2</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t="n">
        <v>6</v>
      </c>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79</v>
      </c>
      <c r="B1019" s="109"/>
      <c r="C1019" s="44"/>
      <c r="D1019" s="110" t="n">
        <v>6</v>
      </c>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2</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t="n">
        <v>6</v>
      </c>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80</v>
      </c>
      <c r="B1022" s="109"/>
      <c r="C1022" s="44"/>
      <c r="D1022" s="110" t="n">
        <v>6</v>
      </c>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2</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t="n">
        <v>6</v>
      </c>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81</v>
      </c>
      <c r="B1025" s="109"/>
      <c r="C1025" s="44"/>
      <c r="D1025" s="110" t="n">
        <v>6</v>
      </c>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2</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t="n">
        <v>6</v>
      </c>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82</v>
      </c>
      <c r="B1028" s="109"/>
      <c r="C1028" s="44"/>
      <c r="D1028" s="110" t="n">
        <v>6</v>
      </c>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2</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t="n">
        <v>6</v>
      </c>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83</v>
      </c>
      <c r="B1031" s="109"/>
      <c r="C1031" s="44"/>
      <c r="D1031" s="110" t="n">
        <v>6</v>
      </c>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2</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t="n">
        <v>6</v>
      </c>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84</v>
      </c>
      <c r="B1034" s="109"/>
      <c r="C1034" s="44"/>
      <c r="D1034" s="110" t="n">
        <v>6</v>
      </c>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2</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t="n">
        <v>6</v>
      </c>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85</v>
      </c>
      <c r="B1037" s="109"/>
      <c r="C1037" s="44"/>
      <c r="D1037" s="110" t="n">
        <v>6</v>
      </c>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2</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t="n">
        <v>6</v>
      </c>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86</v>
      </c>
      <c r="B1040" s="109"/>
      <c r="C1040" s="44"/>
      <c r="D1040" s="110" t="n">
        <v>6</v>
      </c>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2</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t="n">
        <v>6</v>
      </c>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87</v>
      </c>
      <c r="B1043" s="109"/>
      <c r="C1043" s="44"/>
      <c r="D1043" s="110" t="n">
        <v>6</v>
      </c>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2</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t="n">
        <v>6</v>
      </c>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88</v>
      </c>
      <c r="B1046" s="109"/>
      <c r="C1046" s="44"/>
      <c r="D1046" s="110" t="n">
        <v>6</v>
      </c>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2</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t="n">
        <v>6</v>
      </c>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89</v>
      </c>
      <c r="B1049" s="109"/>
      <c r="C1049" s="44"/>
      <c r="D1049" s="110" t="n">
        <v>6</v>
      </c>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2</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t="n">
        <v>6</v>
      </c>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90</v>
      </c>
      <c r="B1052" s="109"/>
      <c r="C1052" s="44"/>
      <c r="D1052" s="110" t="n">
        <v>6</v>
      </c>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2</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t="n">
        <v>6</v>
      </c>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91</v>
      </c>
      <c r="B1055" s="109"/>
      <c r="C1055" s="44"/>
      <c r="D1055" s="110" t="n">
        <v>6</v>
      </c>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2</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t="n">
        <v>6</v>
      </c>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92</v>
      </c>
      <c r="B1058" s="109"/>
      <c r="C1058" s="44"/>
      <c r="D1058" s="110" t="n">
        <v>6</v>
      </c>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2</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t="n">
        <v>6</v>
      </c>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93</v>
      </c>
      <c r="B1061" s="109"/>
      <c r="C1061" s="44"/>
      <c r="D1061" s="110" t="n">
        <v>6</v>
      </c>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2</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t="n">
        <v>6</v>
      </c>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94</v>
      </c>
      <c r="B1064" s="109"/>
      <c r="C1064" s="44"/>
      <c r="D1064" s="110" t="n">
        <v>6</v>
      </c>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2</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t="n">
        <v>6</v>
      </c>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95</v>
      </c>
      <c r="B1067" s="109"/>
      <c r="C1067" s="44"/>
      <c r="D1067" s="110" t="n">
        <v>6</v>
      </c>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2</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t="n">
        <v>6</v>
      </c>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96</v>
      </c>
      <c r="B1070" s="109"/>
      <c r="C1070" s="44"/>
      <c r="D1070" s="110" t="n">
        <v>6</v>
      </c>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2</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t="n">
        <v>6</v>
      </c>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97</v>
      </c>
      <c r="B1073" s="109"/>
      <c r="C1073" s="44"/>
      <c r="D1073" s="110" t="n">
        <v>6</v>
      </c>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2</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t="n">
        <v>6</v>
      </c>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98</v>
      </c>
      <c r="B1076" s="109"/>
      <c r="C1076" s="44"/>
      <c r="D1076" s="110" t="n">
        <v>6</v>
      </c>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2</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t="n">
        <v>6</v>
      </c>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99</v>
      </c>
      <c r="B1079" s="109"/>
      <c r="C1079" s="44"/>
      <c r="D1079" s="110" t="n">
        <v>6</v>
      </c>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2</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t="n">
        <v>6</v>
      </c>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100</v>
      </c>
      <c r="B1082" s="109"/>
      <c r="C1082" s="44"/>
      <c r="D1082" s="110" t="n">
        <v>6</v>
      </c>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2</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t="n">
        <v>6</v>
      </c>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101</v>
      </c>
      <c r="B1085" s="109"/>
      <c r="C1085" s="44"/>
      <c r="D1085" s="110" t="n">
        <v>6</v>
      </c>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2</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t="n">
        <v>6</v>
      </c>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102</v>
      </c>
      <c r="B1088" s="109"/>
      <c r="C1088" s="44"/>
      <c r="D1088" s="110" t="n">
        <v>6</v>
      </c>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2</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t="n">
        <v>6</v>
      </c>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103</v>
      </c>
      <c r="B1091" s="109"/>
      <c r="C1091" s="44"/>
      <c r="D1091" s="110" t="n">
        <v>6</v>
      </c>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2</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t="n">
        <v>6</v>
      </c>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104</v>
      </c>
      <c r="B1094" s="109"/>
      <c r="C1094" s="44"/>
      <c r="D1094" s="110" t="n">
        <v>6</v>
      </c>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2</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t="n">
        <v>6</v>
      </c>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105</v>
      </c>
      <c r="B1097" s="109"/>
      <c r="C1097" s="44"/>
      <c r="D1097" s="110" t="n">
        <v>6</v>
      </c>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2</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t="n">
        <v>6</v>
      </c>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106</v>
      </c>
      <c r="B1100" s="109"/>
      <c r="C1100" s="44"/>
      <c r="D1100" s="110" t="n">
        <v>6</v>
      </c>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2</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t="n">
        <v>6</v>
      </c>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107</v>
      </c>
      <c r="B1103" s="109"/>
      <c r="C1103" s="44"/>
      <c r="D1103" s="110" t="n">
        <v>6</v>
      </c>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2</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t="n">
        <v>6</v>
      </c>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108</v>
      </c>
      <c r="B1106" s="109"/>
      <c r="C1106" s="44"/>
      <c r="D1106" s="110" t="n">
        <v>6</v>
      </c>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2</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t="n">
        <v>6</v>
      </c>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109</v>
      </c>
      <c r="B1109" s="109"/>
      <c r="C1109" s="44"/>
      <c r="D1109" s="110" t="n">
        <v>6</v>
      </c>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2</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t="n">
        <v>6</v>
      </c>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110</v>
      </c>
      <c r="B1112" s="109"/>
      <c r="C1112" s="44"/>
      <c r="D1112" s="110" t="n">
        <v>6</v>
      </c>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2</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t="n">
        <v>6</v>
      </c>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111</v>
      </c>
      <c r="B1115" s="109"/>
      <c r="C1115" s="44"/>
      <c r="D1115" s="110" t="n">
        <v>6</v>
      </c>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2</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t="n">
        <v>6</v>
      </c>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112</v>
      </c>
      <c r="B1118" s="109"/>
      <c r="C1118" s="44"/>
      <c r="D1118" s="110" t="n">
        <v>6</v>
      </c>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2</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t="n">
        <v>6</v>
      </c>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113</v>
      </c>
      <c r="B1121" s="109"/>
      <c r="C1121" s="44"/>
      <c r="D1121" s="110" t="n">
        <v>6</v>
      </c>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2</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t="n">
        <v>6</v>
      </c>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114</v>
      </c>
      <c r="B1124" s="109"/>
      <c r="C1124" s="44"/>
      <c r="D1124" s="110" t="n">
        <v>6</v>
      </c>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2</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t="n">
        <v>6</v>
      </c>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115</v>
      </c>
      <c r="B1127" s="109"/>
      <c r="C1127" s="44"/>
      <c r="D1127" s="110" t="n">
        <v>6</v>
      </c>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2</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t="n">
        <v>6</v>
      </c>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116</v>
      </c>
      <c r="B1130" s="109"/>
      <c r="C1130" s="44"/>
      <c r="D1130" s="110" t="n">
        <v>6</v>
      </c>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2</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t="n">
        <v>6</v>
      </c>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117</v>
      </c>
      <c r="B1133" s="109"/>
      <c r="C1133" s="44"/>
      <c r="D1133" s="110" t="n">
        <v>6</v>
      </c>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2</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t="n">
        <v>6</v>
      </c>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118</v>
      </c>
      <c r="B1136" s="109"/>
      <c r="C1136" s="44"/>
      <c r="D1136" s="110" t="n">
        <v>6</v>
      </c>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2</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t="n">
        <v>6</v>
      </c>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119</v>
      </c>
      <c r="B1139" s="109"/>
      <c r="C1139" s="44"/>
      <c r="D1139" s="110" t="n">
        <v>6</v>
      </c>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2</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t="n">
        <v>6</v>
      </c>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120</v>
      </c>
      <c r="B1142" s="109"/>
      <c r="C1142" s="44"/>
      <c r="D1142" s="110" t="n">
        <v>6</v>
      </c>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2</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t="n">
        <v>6</v>
      </c>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121</v>
      </c>
      <c r="B1145" s="109"/>
      <c r="C1145" s="44"/>
      <c r="D1145" s="110" t="n">
        <v>6</v>
      </c>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2</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t="n">
        <v>6</v>
      </c>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122</v>
      </c>
      <c r="B1148" s="109"/>
      <c r="C1148" s="44"/>
      <c r="D1148" s="110" t="n">
        <v>6</v>
      </c>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2</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t="n">
        <v>6</v>
      </c>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123</v>
      </c>
      <c r="B1151" s="109"/>
      <c r="C1151" s="44"/>
      <c r="D1151" s="110" t="n">
        <v>6</v>
      </c>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2</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t="n">
        <v>6</v>
      </c>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124</v>
      </c>
      <c r="B1154" s="109"/>
      <c r="C1154" s="44"/>
      <c r="D1154" s="110" t="n">
        <v>6</v>
      </c>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2</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t="n">
        <v>6</v>
      </c>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125</v>
      </c>
      <c r="B1157" s="109"/>
      <c r="C1157" s="44"/>
      <c r="D1157" s="110" t="n">
        <v>6</v>
      </c>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2</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t="n">
        <v>6</v>
      </c>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126</v>
      </c>
      <c r="B1160" s="109"/>
      <c r="C1160" s="44"/>
      <c r="D1160" s="110" t="n">
        <v>6</v>
      </c>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2</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t="n">
        <v>6</v>
      </c>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127</v>
      </c>
      <c r="B1163" s="109"/>
      <c r="C1163" s="44"/>
      <c r="D1163" s="110" t="n">
        <v>6</v>
      </c>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2</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t="n">
        <v>6</v>
      </c>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128</v>
      </c>
      <c r="B1166" s="109"/>
      <c r="C1166" s="44"/>
      <c r="D1166" s="110" t="n">
        <v>6</v>
      </c>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2</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t="n">
        <v>6</v>
      </c>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129</v>
      </c>
      <c r="B1169" s="109"/>
      <c r="C1169" s="44"/>
      <c r="D1169" s="110" t="n">
        <v>6</v>
      </c>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2</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t="n">
        <v>6</v>
      </c>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130</v>
      </c>
      <c r="B1172" s="109"/>
      <c r="C1172" s="44"/>
      <c r="D1172" s="110" t="n">
        <v>6</v>
      </c>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2</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t="n">
        <v>6</v>
      </c>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131</v>
      </c>
      <c r="B1175" s="109"/>
      <c r="C1175" s="44"/>
      <c r="D1175" s="110" t="n">
        <v>6</v>
      </c>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2</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t="n">
        <v>6</v>
      </c>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132</v>
      </c>
      <c r="B1178" s="109"/>
      <c r="C1178" s="44"/>
      <c r="D1178" s="110" t="n">
        <v>6</v>
      </c>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2</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t="n">
        <v>6</v>
      </c>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133</v>
      </c>
      <c r="B1181" s="109"/>
      <c r="C1181" s="44"/>
      <c r="D1181" s="110" t="n">
        <v>6</v>
      </c>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2</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t="n">
        <v>6</v>
      </c>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134</v>
      </c>
      <c r="B1184" s="109"/>
      <c r="C1184" s="44"/>
      <c r="D1184" s="110" t="n">
        <v>6</v>
      </c>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2</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t="n">
        <v>6</v>
      </c>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135</v>
      </c>
      <c r="B1187" s="109"/>
      <c r="C1187" s="44"/>
      <c r="D1187" s="110" t="n">
        <v>6</v>
      </c>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2</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t="n">
        <v>6</v>
      </c>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136</v>
      </c>
      <c r="B1190" s="109"/>
      <c r="C1190" s="44"/>
      <c r="D1190" s="110" t="n">
        <v>6</v>
      </c>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2</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t="n">
        <v>6</v>
      </c>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137</v>
      </c>
      <c r="B1193" s="109"/>
      <c r="C1193" s="44"/>
      <c r="D1193" s="110" t="n">
        <v>6</v>
      </c>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2</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t="n">
        <v>6</v>
      </c>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138</v>
      </c>
      <c r="B1196" s="109"/>
      <c r="C1196" s="44"/>
      <c r="D1196" s="110" t="n">
        <v>6</v>
      </c>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2</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t="n">
        <v>6</v>
      </c>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139</v>
      </c>
      <c r="B1199" s="109"/>
      <c r="C1199" s="44"/>
      <c r="D1199" s="110" t="n">
        <v>6</v>
      </c>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2</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t="n">
        <v>6</v>
      </c>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140</v>
      </c>
      <c r="B1202" s="109"/>
      <c r="C1202" s="44"/>
      <c r="D1202" s="110" t="n">
        <v>6</v>
      </c>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2</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t="n">
        <v>6</v>
      </c>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141</v>
      </c>
      <c r="B1205" s="109"/>
      <c r="C1205" s="44"/>
      <c r="D1205" s="110" t="n">
        <v>6</v>
      </c>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2</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t="n">
        <v>6</v>
      </c>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142</v>
      </c>
      <c r="B1208" s="109"/>
      <c r="C1208" s="44"/>
      <c r="D1208" s="110" t="n">
        <v>6</v>
      </c>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2</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t="n">
        <v>6</v>
      </c>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143</v>
      </c>
      <c r="B1211" s="109"/>
      <c r="C1211" s="44"/>
      <c r="D1211" s="110" t="n">
        <v>6</v>
      </c>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2</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t="n">
        <v>6</v>
      </c>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144</v>
      </c>
      <c r="B1214" s="109"/>
      <c r="C1214" s="44"/>
      <c r="D1214" s="110" t="n">
        <v>6</v>
      </c>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2</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t="n">
        <v>6</v>
      </c>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145</v>
      </c>
      <c r="B1217" s="109"/>
      <c r="C1217" s="44"/>
      <c r="D1217" s="110" t="n">
        <v>6</v>
      </c>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2</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t="n">
        <v>6</v>
      </c>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146</v>
      </c>
      <c r="B1220" s="109"/>
      <c r="C1220" s="44"/>
      <c r="D1220" s="110" t="n">
        <v>6</v>
      </c>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2</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t="n">
        <v>6</v>
      </c>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147</v>
      </c>
      <c r="B1223" s="109"/>
      <c r="C1223" s="44"/>
      <c r="D1223" s="110" t="n">
        <v>6</v>
      </c>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2</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t="n">
        <v>6</v>
      </c>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148</v>
      </c>
      <c r="B1226" s="109"/>
      <c r="C1226" s="44"/>
      <c r="D1226" s="110" t="n">
        <v>6</v>
      </c>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2</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t="n">
        <v>6</v>
      </c>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149</v>
      </c>
      <c r="B1229" s="109"/>
      <c r="C1229" s="44"/>
      <c r="D1229" s="110" t="n">
        <v>6</v>
      </c>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2</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t="n">
        <v>6</v>
      </c>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150</v>
      </c>
      <c r="B1232" s="109"/>
      <c r="C1232" s="44"/>
      <c r="D1232" s="110" t="n">
        <v>6</v>
      </c>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2</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t="n">
        <v>6</v>
      </c>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151</v>
      </c>
      <c r="B1235" s="109"/>
      <c r="C1235" s="44"/>
      <c r="D1235" s="110" t="n">
        <v>6</v>
      </c>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2</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t="n">
        <v>6</v>
      </c>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152</v>
      </c>
      <c r="B1238" s="109"/>
      <c r="C1238" s="44"/>
      <c r="D1238" s="110" t="n">
        <v>6</v>
      </c>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2</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t="n">
        <v>6</v>
      </c>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153</v>
      </c>
      <c r="B1241" s="109"/>
      <c r="C1241" s="44"/>
      <c r="D1241" s="110" t="n">
        <v>6</v>
      </c>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2</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t="n">
        <v>6</v>
      </c>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154</v>
      </c>
      <c r="B1244" s="109"/>
      <c r="C1244" s="44"/>
      <c r="D1244" s="110" t="n">
        <v>6</v>
      </c>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2</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t="n">
        <v>6</v>
      </c>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155</v>
      </c>
      <c r="B1247" s="109"/>
      <c r="C1247" s="44"/>
      <c r="D1247" s="110" t="n">
        <v>6</v>
      </c>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2</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t="n">
        <v>6</v>
      </c>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156</v>
      </c>
      <c r="B1250" s="109"/>
      <c r="C1250" s="44"/>
      <c r="D1250" s="110" t="n">
        <v>6</v>
      </c>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2</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t="n">
        <v>6</v>
      </c>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157</v>
      </c>
      <c r="B1253" s="109"/>
      <c r="C1253" s="44"/>
      <c r="D1253" s="110" t="n">
        <v>6</v>
      </c>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2</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t="n">
        <v>6</v>
      </c>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158</v>
      </c>
      <c r="B1256" s="109"/>
      <c r="C1256" s="44"/>
      <c r="D1256" s="110" t="n">
        <v>6</v>
      </c>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2</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t="n">
        <v>6</v>
      </c>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159</v>
      </c>
      <c r="B1259" s="109"/>
      <c r="C1259" s="44"/>
      <c r="D1259" s="110" t="n">
        <v>6</v>
      </c>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2</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t="n">
        <v>6</v>
      </c>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160</v>
      </c>
      <c r="B1262" s="109"/>
      <c r="C1262" s="44"/>
      <c r="D1262" s="110" t="n">
        <v>6</v>
      </c>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2</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t="n">
        <v>6</v>
      </c>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161</v>
      </c>
      <c r="B1265" s="109"/>
      <c r="C1265" s="44"/>
      <c r="D1265" s="110" t="n">
        <v>6</v>
      </c>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2</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t="n">
        <v>6</v>
      </c>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162</v>
      </c>
      <c r="B1268" s="109"/>
      <c r="C1268" s="44"/>
      <c r="D1268" s="110" t="n">
        <v>6</v>
      </c>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2</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t="n">
        <v>6</v>
      </c>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163</v>
      </c>
      <c r="B1271" s="109"/>
      <c r="C1271" s="44"/>
      <c r="D1271" s="110" t="n">
        <v>6</v>
      </c>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2</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t="n">
        <v>6</v>
      </c>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164</v>
      </c>
      <c r="B1274" s="109"/>
      <c r="C1274" s="44"/>
      <c r="D1274" s="110" t="n">
        <v>6</v>
      </c>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2</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t="n">
        <v>6</v>
      </c>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165</v>
      </c>
      <c r="B1277" s="109"/>
      <c r="C1277" s="44"/>
      <c r="D1277" s="110" t="n">
        <v>6</v>
      </c>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2</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t="n">
        <v>6</v>
      </c>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166</v>
      </c>
      <c r="B1280" s="109"/>
      <c r="C1280" s="44"/>
      <c r="D1280" s="110" t="n">
        <v>6</v>
      </c>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2</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t="n">
        <v>6</v>
      </c>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167</v>
      </c>
      <c r="B1283" s="109"/>
      <c r="C1283" s="44"/>
      <c r="D1283" s="110" t="n">
        <v>6</v>
      </c>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2</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t="n">
        <v>6</v>
      </c>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168</v>
      </c>
      <c r="B1286" s="109"/>
      <c r="C1286" s="44"/>
      <c r="D1286" s="110" t="n">
        <v>6</v>
      </c>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2</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t="n">
        <v>6</v>
      </c>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169</v>
      </c>
      <c r="B1289" s="109"/>
      <c r="C1289" s="44"/>
      <c r="D1289" s="110" t="n">
        <v>6</v>
      </c>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2</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t="n">
        <v>6</v>
      </c>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170</v>
      </c>
      <c r="B1292" s="109"/>
      <c r="C1292" s="44"/>
      <c r="D1292" s="110" t="n">
        <v>6</v>
      </c>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2</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t="n">
        <v>6</v>
      </c>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171</v>
      </c>
      <c r="B1295" s="109"/>
      <c r="C1295" s="44"/>
      <c r="D1295" s="110" t="n">
        <v>6</v>
      </c>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2</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t="n">
        <v>6</v>
      </c>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172</v>
      </c>
      <c r="B1298" s="109"/>
      <c r="C1298" s="44"/>
      <c r="D1298" s="110" t="n">
        <v>6</v>
      </c>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2</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t="n">
        <v>6</v>
      </c>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173</v>
      </c>
      <c r="B1301" s="109"/>
      <c r="C1301" s="44"/>
      <c r="D1301" s="110" t="n">
        <v>6</v>
      </c>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2</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t="n">
        <v>6</v>
      </c>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174</v>
      </c>
      <c r="B1304" s="109"/>
      <c r="C1304" s="44"/>
      <c r="D1304" s="110" t="n">
        <v>6</v>
      </c>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2</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t="n">
        <v>6</v>
      </c>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175</v>
      </c>
      <c r="B1307" s="109"/>
      <c r="C1307" s="44"/>
      <c r="D1307" s="110" t="n">
        <v>6</v>
      </c>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2</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t="n">
        <v>6</v>
      </c>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176</v>
      </c>
      <c r="B1310" s="109"/>
      <c r="C1310" s="44"/>
      <c r="D1310" s="110" t="n">
        <v>6</v>
      </c>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2</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t="n">
        <v>6</v>
      </c>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177</v>
      </c>
      <c r="B1313" s="109"/>
      <c r="C1313" s="44"/>
      <c r="D1313" s="110" t="n">
        <v>6</v>
      </c>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2</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t="n">
        <v>6</v>
      </c>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178</v>
      </c>
      <c r="B1316" s="109"/>
      <c r="C1316" s="44"/>
      <c r="D1316" s="110" t="n">
        <v>6</v>
      </c>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2</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t="n">
        <v>6</v>
      </c>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179</v>
      </c>
      <c r="B1319" s="109"/>
      <c r="C1319" s="44"/>
      <c r="D1319" s="110" t="n">
        <v>6</v>
      </c>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2</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t="n">
        <v>6</v>
      </c>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180</v>
      </c>
      <c r="B1322" s="109"/>
      <c r="C1322" s="44"/>
      <c r="D1322" s="110" t="n">
        <v>6</v>
      </c>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2</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t="n">
        <v>6</v>
      </c>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181</v>
      </c>
      <c r="B1325" s="109"/>
      <c r="C1325" s="44"/>
      <c r="D1325" s="110" t="n">
        <v>6</v>
      </c>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2</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t="n">
        <v>6</v>
      </c>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182</v>
      </c>
      <c r="B1328" s="109"/>
      <c r="C1328" s="44"/>
      <c r="D1328" s="110" t="n">
        <v>6</v>
      </c>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2</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t="n">
        <v>6</v>
      </c>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183</v>
      </c>
      <c r="B1331" s="109"/>
      <c r="C1331" s="44"/>
      <c r="D1331" s="110" t="n">
        <v>6</v>
      </c>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2</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t="n">
        <v>6</v>
      </c>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184</v>
      </c>
      <c r="B1334" s="109"/>
      <c r="C1334" s="44"/>
      <c r="D1334" s="110" t="n">
        <v>6</v>
      </c>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2</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t="n">
        <v>6</v>
      </c>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185</v>
      </c>
      <c r="B1337" s="109"/>
      <c r="C1337" s="44"/>
      <c r="D1337" s="110" t="n">
        <v>6</v>
      </c>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2</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t="n">
        <v>6</v>
      </c>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186</v>
      </c>
      <c r="B1340" s="109"/>
      <c r="C1340" s="44"/>
      <c r="D1340" s="110" t="n">
        <v>6</v>
      </c>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2</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t="n">
        <v>6</v>
      </c>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187</v>
      </c>
      <c r="B1343" s="109"/>
      <c r="C1343" s="44"/>
      <c r="D1343" s="110" t="n">
        <v>6</v>
      </c>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2</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t="n">
        <v>6</v>
      </c>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188</v>
      </c>
      <c r="B1346" s="109"/>
      <c r="C1346" s="44"/>
      <c r="D1346" s="110" t="n">
        <v>6</v>
      </c>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2</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t="n">
        <v>6</v>
      </c>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189</v>
      </c>
      <c r="B1349" s="109"/>
      <c r="C1349" s="44"/>
      <c r="D1349" s="110" t="n">
        <v>6</v>
      </c>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2</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t="n">
        <v>6</v>
      </c>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190</v>
      </c>
      <c r="B1352" s="109"/>
      <c r="C1352" s="44"/>
      <c r="D1352" s="110" t="n">
        <v>6</v>
      </c>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2</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t="n">
        <v>6</v>
      </c>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191</v>
      </c>
      <c r="B1355" s="109"/>
      <c r="C1355" s="44"/>
      <c r="D1355" s="110" t="n">
        <v>6</v>
      </c>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2</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t="n">
        <v>6</v>
      </c>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192</v>
      </c>
      <c r="B1358" s="109"/>
      <c r="C1358" s="44"/>
      <c r="D1358" s="110" t="n">
        <v>6</v>
      </c>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2</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t="n">
        <v>6</v>
      </c>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193</v>
      </c>
      <c r="B1361" s="109"/>
      <c r="C1361" s="44"/>
      <c r="D1361" s="110" t="n">
        <v>6</v>
      </c>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2</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t="n">
        <v>6</v>
      </c>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194</v>
      </c>
      <c r="B1364" s="109"/>
      <c r="C1364" s="44"/>
      <c r="D1364" s="110" t="n">
        <v>6</v>
      </c>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2</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t="n">
        <v>6</v>
      </c>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195</v>
      </c>
      <c r="B1367" s="109"/>
      <c r="C1367" s="44"/>
      <c r="D1367" s="110" t="n">
        <v>6</v>
      </c>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2</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t="n">
        <v>6</v>
      </c>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196</v>
      </c>
      <c r="B1370" s="109"/>
      <c r="C1370" s="44"/>
      <c r="D1370" s="110" t="n">
        <v>6</v>
      </c>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2</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t="n">
        <v>6</v>
      </c>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197</v>
      </c>
      <c r="B1373" s="109"/>
      <c r="C1373" s="44"/>
      <c r="D1373" s="110" t="n">
        <v>6</v>
      </c>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2</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t="n">
        <v>6</v>
      </c>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198</v>
      </c>
      <c r="B1376" s="109"/>
      <c r="C1376" s="44"/>
      <c r="D1376" s="110" t="n">
        <v>6</v>
      </c>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2</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t="n">
        <v>6</v>
      </c>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199</v>
      </c>
      <c r="B1379" s="109"/>
      <c r="C1379" s="44"/>
      <c r="D1379" s="110" t="n">
        <v>6</v>
      </c>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2</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t="n">
        <v>6</v>
      </c>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200</v>
      </c>
      <c r="B1382" s="109"/>
      <c r="C1382" s="44"/>
      <c r="D1382" s="110" t="n">
        <v>6</v>
      </c>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2</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t="n">
        <v>6</v>
      </c>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201</v>
      </c>
      <c r="B1385" s="109"/>
      <c r="C1385" s="44"/>
      <c r="D1385" s="110" t="n">
        <v>6</v>
      </c>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2</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t="n">
        <v>6</v>
      </c>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202</v>
      </c>
      <c r="B1388" s="109"/>
      <c r="C1388" s="44"/>
      <c r="D1388" s="110" t="n">
        <v>6</v>
      </c>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2</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t="n">
        <v>6</v>
      </c>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203</v>
      </c>
      <c r="B1391" s="109"/>
      <c r="C1391" s="44"/>
      <c r="D1391" s="110" t="n">
        <v>6</v>
      </c>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2</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t="n">
        <v>6</v>
      </c>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204</v>
      </c>
      <c r="B1394" s="109"/>
      <c r="C1394" s="44"/>
      <c r="D1394" s="110" t="n">
        <v>6</v>
      </c>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2</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t="n">
        <v>6</v>
      </c>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205</v>
      </c>
      <c r="B1397" s="109"/>
      <c r="C1397" s="44"/>
      <c r="D1397" s="110" t="n">
        <v>6</v>
      </c>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2</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t="n">
        <v>6</v>
      </c>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206</v>
      </c>
      <c r="B1400" s="109"/>
      <c r="C1400" s="44"/>
      <c r="D1400" s="110" t="n">
        <v>6</v>
      </c>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2</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t="n">
        <v>6</v>
      </c>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207</v>
      </c>
      <c r="B1403" s="109"/>
      <c r="C1403" s="44"/>
      <c r="D1403" s="110" t="n">
        <v>6</v>
      </c>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2</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t="n">
        <v>6</v>
      </c>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208</v>
      </c>
      <c r="B1406" s="109"/>
      <c r="C1406" s="44"/>
      <c r="D1406" s="110" t="n">
        <v>6</v>
      </c>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2</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t="n">
        <v>6</v>
      </c>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209</v>
      </c>
      <c r="B1409" s="109"/>
      <c r="C1409" s="44"/>
      <c r="D1409" s="110" t="n">
        <v>6</v>
      </c>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2</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t="n">
        <v>6</v>
      </c>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210</v>
      </c>
      <c r="B1412" s="109"/>
      <c r="C1412" s="44"/>
      <c r="D1412" s="110" t="n">
        <v>6</v>
      </c>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2</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t="n">
        <v>6</v>
      </c>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211</v>
      </c>
      <c r="B1415" s="109"/>
      <c r="C1415" s="44"/>
      <c r="D1415" s="110" t="n">
        <v>6</v>
      </c>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2</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t="n">
        <v>6</v>
      </c>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212</v>
      </c>
      <c r="B1418" s="109"/>
      <c r="C1418" s="44"/>
      <c r="D1418" s="110" t="n">
        <v>6</v>
      </c>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2</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t="n">
        <v>6</v>
      </c>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213</v>
      </c>
      <c r="B1421" s="109"/>
      <c r="C1421" s="44"/>
      <c r="D1421" s="110" t="n">
        <v>6</v>
      </c>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2</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t="n">
        <v>6</v>
      </c>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214</v>
      </c>
      <c r="B1424" s="109"/>
      <c r="C1424" s="44"/>
      <c r="D1424" s="110" t="n">
        <v>6</v>
      </c>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2</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t="n">
        <v>6</v>
      </c>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215</v>
      </c>
      <c r="B1427" s="109"/>
      <c r="C1427" s="44"/>
      <c r="D1427" s="110" t="n">
        <v>6</v>
      </c>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2</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t="n">
        <v>6</v>
      </c>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216</v>
      </c>
      <c r="B1430" s="109"/>
      <c r="C1430" s="44"/>
      <c r="D1430" s="110" t="n">
        <v>6</v>
      </c>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2</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t="n">
        <v>6</v>
      </c>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217</v>
      </c>
      <c r="B1433" s="109"/>
      <c r="C1433" s="44"/>
      <c r="D1433" s="110" t="n">
        <v>6</v>
      </c>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2</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t="n">
        <v>6</v>
      </c>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218</v>
      </c>
      <c r="B1436" s="109"/>
      <c r="C1436" s="44"/>
      <c r="D1436" s="110" t="n">
        <v>6</v>
      </c>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2</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t="n">
        <v>6</v>
      </c>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219</v>
      </c>
      <c r="B1439" s="109"/>
      <c r="C1439" s="44"/>
      <c r="D1439" s="110" t="n">
        <v>6</v>
      </c>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2</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t="n">
        <v>6</v>
      </c>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220</v>
      </c>
      <c r="B1442" s="109"/>
      <c r="C1442" s="44"/>
      <c r="D1442" s="110" t="n">
        <v>6</v>
      </c>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2</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t="n">
        <v>6</v>
      </c>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221</v>
      </c>
      <c r="B1445" s="109"/>
      <c r="C1445" s="44"/>
      <c r="D1445" s="110" t="n">
        <v>6</v>
      </c>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2</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t="n">
        <v>6</v>
      </c>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222</v>
      </c>
      <c r="B1448" s="109"/>
      <c r="C1448" s="44"/>
      <c r="D1448" s="110" t="n">
        <v>6</v>
      </c>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2</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t="n">
        <v>6</v>
      </c>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223</v>
      </c>
      <c r="B1451" s="109"/>
      <c r="C1451" s="44"/>
      <c r="D1451" s="110" t="n">
        <v>6</v>
      </c>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2</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t="n">
        <v>6</v>
      </c>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224</v>
      </c>
      <c r="B1454" s="109"/>
      <c r="C1454" s="44"/>
      <c r="D1454" s="110" t="n">
        <v>6</v>
      </c>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2</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t="n">
        <v>6</v>
      </c>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225</v>
      </c>
      <c r="B1457" s="109"/>
      <c r="C1457" s="44"/>
      <c r="D1457" s="110" t="n">
        <v>6</v>
      </c>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2</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t="n">
        <v>6</v>
      </c>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226</v>
      </c>
      <c r="B1460" s="109"/>
      <c r="C1460" s="44"/>
      <c r="D1460" s="110" t="n">
        <v>6</v>
      </c>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2</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t="n">
        <v>6</v>
      </c>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227</v>
      </c>
      <c r="B1463" s="109"/>
      <c r="C1463" s="44"/>
      <c r="D1463" s="110" t="n">
        <v>6</v>
      </c>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2</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t="n">
        <v>6</v>
      </c>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228</v>
      </c>
      <c r="B1466" s="109"/>
      <c r="C1466" s="44"/>
      <c r="D1466" s="110" t="n">
        <v>6</v>
      </c>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2</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t="n">
        <v>6</v>
      </c>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229</v>
      </c>
      <c r="B1469" s="109"/>
      <c r="C1469" s="44"/>
      <c r="D1469" s="110" t="n">
        <v>6</v>
      </c>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2</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t="n">
        <v>6</v>
      </c>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230</v>
      </c>
      <c r="B1472" s="109"/>
      <c r="C1472" s="44"/>
      <c r="D1472" s="110" t="n">
        <v>6</v>
      </c>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2</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t="n">
        <v>6</v>
      </c>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231</v>
      </c>
      <c r="B1475" s="109"/>
      <c r="C1475" s="44"/>
      <c r="D1475" s="110" t="n">
        <v>6</v>
      </c>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2</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t="n">
        <v>6</v>
      </c>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232</v>
      </c>
      <c r="B1478" s="109"/>
      <c r="C1478" s="44"/>
      <c r="D1478" s="110" t="n">
        <v>6</v>
      </c>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2</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t="n">
        <v>6</v>
      </c>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233</v>
      </c>
      <c r="B1481" s="109"/>
      <c r="C1481" s="44"/>
      <c r="D1481" s="110" t="n">
        <v>6</v>
      </c>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2</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t="n">
        <v>6</v>
      </c>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234</v>
      </c>
      <c r="B1484" s="109"/>
      <c r="C1484" s="44"/>
      <c r="D1484" s="110" t="n">
        <v>6</v>
      </c>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2</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t="n">
        <v>6</v>
      </c>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235</v>
      </c>
      <c r="B1487" s="109"/>
      <c r="C1487" s="44"/>
      <c r="D1487" s="110" t="n">
        <v>6</v>
      </c>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2</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t="n">
        <v>6</v>
      </c>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236</v>
      </c>
      <c r="B1490" s="109"/>
      <c r="C1490" s="44"/>
      <c r="D1490" s="110" t="n">
        <v>6</v>
      </c>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2</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t="n">
        <v>6</v>
      </c>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237</v>
      </c>
      <c r="B1493" s="109"/>
      <c r="C1493" s="44"/>
      <c r="D1493" s="110" t="n">
        <v>6</v>
      </c>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2</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t="n">
        <v>6</v>
      </c>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238</v>
      </c>
      <c r="B1496" s="109"/>
      <c r="C1496" s="44"/>
      <c r="D1496" s="110" t="n">
        <v>6</v>
      </c>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2</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t="n">
        <v>6</v>
      </c>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239</v>
      </c>
      <c r="B1499" s="109"/>
      <c r="C1499" s="44"/>
      <c r="D1499" s="110" t="n">
        <v>6</v>
      </c>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2</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t="n">
        <v>6</v>
      </c>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240</v>
      </c>
      <c r="B1502" s="109"/>
      <c r="C1502" s="44"/>
      <c r="D1502" s="110" t="n">
        <v>6</v>
      </c>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2</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t="n">
        <v>6</v>
      </c>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241</v>
      </c>
      <c r="B1505" s="109"/>
      <c r="C1505" s="44"/>
      <c r="D1505" s="110" t="n">
        <v>6</v>
      </c>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2</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t="n">
        <v>6</v>
      </c>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242</v>
      </c>
      <c r="B1508" s="109"/>
      <c r="C1508" s="44"/>
      <c r="D1508" s="110" t="n">
        <v>6</v>
      </c>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2</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t="n">
        <v>6</v>
      </c>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243</v>
      </c>
      <c r="B1511" s="109"/>
      <c r="C1511" s="44"/>
      <c r="D1511" s="110" t="n">
        <v>6</v>
      </c>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2</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t="n">
        <v>6</v>
      </c>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244</v>
      </c>
      <c r="B1514" s="109"/>
      <c r="C1514" s="44"/>
      <c r="D1514" s="110" t="n">
        <v>6</v>
      </c>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2</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t="n">
        <v>6</v>
      </c>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245</v>
      </c>
      <c r="B1517" s="109"/>
      <c r="C1517" s="44"/>
      <c r="D1517" s="110" t="n">
        <v>6</v>
      </c>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2</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t="n">
        <v>6</v>
      </c>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246</v>
      </c>
      <c r="B1520" s="109"/>
      <c r="C1520" s="44"/>
      <c r="D1520" s="110" t="n">
        <v>6</v>
      </c>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2</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t="n">
        <v>6</v>
      </c>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247</v>
      </c>
      <c r="B1523" s="109"/>
      <c r="C1523" s="44"/>
      <c r="D1523" s="110" t="n">
        <v>6</v>
      </c>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2</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t="n">
        <v>6</v>
      </c>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248</v>
      </c>
      <c r="B1526" s="109"/>
      <c r="C1526" s="44"/>
      <c r="D1526" s="110" t="n">
        <v>6</v>
      </c>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2</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t="n">
        <v>6</v>
      </c>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249</v>
      </c>
      <c r="B1529" s="109"/>
      <c r="C1529" s="44"/>
      <c r="D1529" s="110" t="n">
        <v>6</v>
      </c>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2</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t="n">
        <v>6</v>
      </c>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250</v>
      </c>
      <c r="B1532" s="109"/>
      <c r="C1532" s="44"/>
      <c r="D1532" s="110" t="n">
        <v>6</v>
      </c>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2</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t="n">
        <v>6</v>
      </c>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251</v>
      </c>
      <c r="B1535" s="109"/>
      <c r="C1535" s="44"/>
      <c r="D1535" s="110" t="n">
        <v>6</v>
      </c>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2</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t="n">
        <v>6</v>
      </c>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252</v>
      </c>
      <c r="B1538" s="109"/>
      <c r="C1538" s="44"/>
      <c r="D1538" s="110" t="n">
        <v>6</v>
      </c>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2</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t="n">
        <v>6</v>
      </c>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253</v>
      </c>
      <c r="B1541" s="109"/>
      <c r="C1541" s="44"/>
      <c r="D1541" s="110" t="n">
        <v>6</v>
      </c>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2</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t="n">
        <v>6</v>
      </c>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254</v>
      </c>
      <c r="B1544" s="109"/>
      <c r="C1544" s="44"/>
      <c r="D1544" s="110" t="n">
        <v>6</v>
      </c>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2</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t="n">
        <v>6</v>
      </c>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255</v>
      </c>
      <c r="B1547" s="109"/>
      <c r="C1547" s="44"/>
      <c r="D1547" s="110" t="n">
        <v>6</v>
      </c>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2</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t="n">
        <v>6</v>
      </c>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256</v>
      </c>
      <c r="B1550" s="109"/>
      <c r="C1550" s="44"/>
      <c r="D1550" s="110" t="n">
        <v>6</v>
      </c>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2</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t="n">
        <v>6</v>
      </c>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257</v>
      </c>
      <c r="B1553" s="109"/>
      <c r="C1553" s="44"/>
      <c r="D1553" s="110" t="n">
        <v>6</v>
      </c>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2</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t="n">
        <v>6</v>
      </c>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258</v>
      </c>
      <c r="B1556" s="109"/>
      <c r="C1556" s="44"/>
      <c r="D1556" s="110" t="n">
        <v>6</v>
      </c>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2</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t="n">
        <v>6</v>
      </c>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259</v>
      </c>
      <c r="B1559" s="109"/>
      <c r="C1559" s="44"/>
      <c r="D1559" s="110" t="n">
        <v>6</v>
      </c>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2</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t="n">
        <v>6</v>
      </c>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260</v>
      </c>
      <c r="B1562" s="109"/>
      <c r="C1562" s="44"/>
      <c r="D1562" s="110" t="n">
        <v>6</v>
      </c>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2</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t="n">
        <v>6</v>
      </c>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261</v>
      </c>
      <c r="B1565" s="109"/>
      <c r="C1565" s="44"/>
      <c r="D1565" s="110" t="n">
        <v>6</v>
      </c>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2</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t="n">
        <v>6</v>
      </c>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262</v>
      </c>
      <c r="B1568" s="109"/>
      <c r="C1568" s="44"/>
      <c r="D1568" s="110" t="n">
        <v>6</v>
      </c>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2</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t="n">
        <v>6</v>
      </c>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263</v>
      </c>
      <c r="B1571" s="109"/>
      <c r="C1571" s="44"/>
      <c r="D1571" s="110" t="n">
        <v>6</v>
      </c>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2</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t="n">
        <v>6</v>
      </c>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264</v>
      </c>
      <c r="B1574" s="109"/>
      <c r="C1574" s="44"/>
      <c r="D1574" s="110" t="n">
        <v>6</v>
      </c>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2</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t="n">
        <v>6</v>
      </c>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265</v>
      </c>
      <c r="B1577" s="109"/>
      <c r="C1577" s="44"/>
      <c r="D1577" s="110" t="n">
        <v>6</v>
      </c>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2</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t="n">
        <v>6</v>
      </c>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266</v>
      </c>
      <c r="B1580" s="109"/>
      <c r="C1580" s="44"/>
      <c r="D1580" s="110" t="n">
        <v>6</v>
      </c>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2</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t="n">
        <v>6</v>
      </c>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267</v>
      </c>
      <c r="B1583" s="109"/>
      <c r="C1583" s="44"/>
      <c r="D1583" s="110" t="n">
        <v>6</v>
      </c>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2</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t="n">
        <v>6</v>
      </c>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268</v>
      </c>
      <c r="B1586" s="109"/>
      <c r="C1586" s="44"/>
      <c r="D1586" s="110" t="n">
        <v>6</v>
      </c>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2</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t="n">
        <v>6</v>
      </c>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269</v>
      </c>
      <c r="B1589" s="109"/>
      <c r="C1589" s="44"/>
      <c r="D1589" s="110" t="n">
        <v>6</v>
      </c>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2</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t="n">
        <v>6</v>
      </c>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270</v>
      </c>
      <c r="B1592" s="109"/>
      <c r="C1592" s="44"/>
      <c r="D1592" s="110" t="n">
        <v>6</v>
      </c>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2</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t="n">
        <v>6</v>
      </c>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271</v>
      </c>
      <c r="B1595" s="109"/>
      <c r="C1595" s="44"/>
      <c r="D1595" s="110" t="n">
        <v>6</v>
      </c>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2</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t="n">
        <v>6</v>
      </c>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272</v>
      </c>
      <c r="B1598" s="109"/>
      <c r="C1598" s="44"/>
      <c r="D1598" s="110" t="n">
        <v>6</v>
      </c>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2</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t="n">
        <v>6</v>
      </c>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273</v>
      </c>
      <c r="B1601" s="109"/>
      <c r="C1601" s="44"/>
      <c r="D1601" s="110" t="n">
        <v>6</v>
      </c>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2</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t="n">
        <v>6</v>
      </c>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274</v>
      </c>
      <c r="B1604" s="109"/>
      <c r="C1604" s="44"/>
      <c r="D1604" s="110" t="n">
        <v>6</v>
      </c>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2</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t="n">
        <v>6</v>
      </c>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275</v>
      </c>
      <c r="B1607" s="109"/>
      <c r="C1607" s="44"/>
      <c r="D1607" s="110" t="n">
        <v>6</v>
      </c>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2</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t="n">
        <v>6</v>
      </c>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276</v>
      </c>
      <c r="B1610" s="109"/>
      <c r="C1610" s="44"/>
      <c r="D1610" s="110" t="n">
        <v>6</v>
      </c>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2</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t="n">
        <v>6</v>
      </c>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277</v>
      </c>
      <c r="B1613" s="109"/>
      <c r="C1613" s="44"/>
      <c r="D1613" s="110" t="n">
        <v>6</v>
      </c>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2</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t="n">
        <v>6</v>
      </c>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278</v>
      </c>
      <c r="B1616" s="109"/>
      <c r="C1616" s="44"/>
      <c r="D1616" s="110" t="n">
        <v>6</v>
      </c>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2</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t="n">
        <v>6</v>
      </c>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279</v>
      </c>
      <c r="B1619" s="109"/>
      <c r="C1619" s="44"/>
      <c r="D1619" s="110" t="n">
        <v>6</v>
      </c>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2</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t="n">
        <v>6</v>
      </c>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280</v>
      </c>
      <c r="B1622" s="109"/>
      <c r="C1622" s="44"/>
      <c r="D1622" s="110" t="n">
        <v>6</v>
      </c>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2</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t="n">
        <v>6</v>
      </c>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281</v>
      </c>
      <c r="B1625" s="109"/>
      <c r="C1625" s="44"/>
      <c r="D1625" s="110" t="n">
        <v>6</v>
      </c>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2</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t="n">
        <v>6</v>
      </c>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282</v>
      </c>
      <c r="B1628" s="109"/>
      <c r="C1628" s="44"/>
      <c r="D1628" s="110" t="n">
        <v>6</v>
      </c>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2</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t="n">
        <v>6</v>
      </c>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283</v>
      </c>
      <c r="B1631" s="109"/>
      <c r="C1631" s="44"/>
      <c r="D1631" s="110" t="n">
        <v>6</v>
      </c>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2</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t="n">
        <v>6</v>
      </c>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284</v>
      </c>
      <c r="B1634" s="109"/>
      <c r="C1634" s="44"/>
      <c r="D1634" s="110" t="n">
        <v>6</v>
      </c>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2</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t="n">
        <v>6</v>
      </c>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285</v>
      </c>
      <c r="B1637" s="109"/>
      <c r="C1637" s="44"/>
      <c r="D1637" s="110" t="n">
        <v>6</v>
      </c>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2</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t="n">
        <v>6</v>
      </c>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286</v>
      </c>
      <c r="B1640" s="109"/>
      <c r="C1640" s="44"/>
      <c r="D1640" s="110" t="n">
        <v>6</v>
      </c>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2</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t="n">
        <v>6</v>
      </c>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287</v>
      </c>
      <c r="B1643" s="109"/>
      <c r="C1643" s="44"/>
      <c r="D1643" s="110" t="n">
        <v>6</v>
      </c>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2</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t="n">
        <v>6</v>
      </c>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288</v>
      </c>
      <c r="B1646" s="109"/>
      <c r="C1646" s="44"/>
      <c r="D1646" s="110" t="n">
        <v>6</v>
      </c>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2</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t="n">
        <v>6</v>
      </c>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289</v>
      </c>
      <c r="B1649" s="109"/>
      <c r="C1649" s="44"/>
      <c r="D1649" s="110" t="n">
        <v>6</v>
      </c>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2</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t="n">
        <v>6</v>
      </c>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290</v>
      </c>
      <c r="B1652" s="109"/>
      <c r="C1652" s="44"/>
      <c r="D1652" s="110" t="n">
        <v>6</v>
      </c>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2</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t="n">
        <v>6</v>
      </c>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291</v>
      </c>
      <c r="B1655" s="109"/>
      <c r="C1655" s="44"/>
      <c r="D1655" s="110" t="n">
        <v>6</v>
      </c>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2</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t="n">
        <v>6</v>
      </c>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292</v>
      </c>
      <c r="B1658" s="109"/>
      <c r="C1658" s="44"/>
      <c r="D1658" s="110" t="n">
        <v>6</v>
      </c>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2</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t="n">
        <v>6</v>
      </c>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293</v>
      </c>
      <c r="B1661" s="109"/>
      <c r="C1661" s="44"/>
      <c r="D1661" s="110" t="n">
        <v>6</v>
      </c>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2</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t="n">
        <v>6</v>
      </c>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294</v>
      </c>
      <c r="B1664" s="109"/>
      <c r="C1664" s="44"/>
      <c r="D1664" s="110" t="n">
        <v>6</v>
      </c>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2</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t="n">
        <v>6</v>
      </c>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295</v>
      </c>
      <c r="B1667" s="109"/>
      <c r="C1667" s="44"/>
      <c r="D1667" s="110" t="n">
        <v>6</v>
      </c>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2</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t="n">
        <v>6</v>
      </c>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296</v>
      </c>
      <c r="B1670" s="109"/>
      <c r="C1670" s="44"/>
      <c r="D1670" s="110" t="n">
        <v>6</v>
      </c>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2</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t="n">
        <v>6</v>
      </c>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297</v>
      </c>
      <c r="B1673" s="109"/>
      <c r="C1673" s="44"/>
      <c r="D1673" s="110" t="n">
        <v>6</v>
      </c>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2</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t="n">
        <v>6</v>
      </c>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298</v>
      </c>
      <c r="B1676" s="109"/>
      <c r="C1676" s="44"/>
      <c r="D1676" s="110" t="n">
        <v>6</v>
      </c>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2</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t="n">
        <v>6</v>
      </c>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299</v>
      </c>
      <c r="B1679" s="109"/>
      <c r="C1679" s="44"/>
      <c r="D1679" s="110" t="n">
        <v>6</v>
      </c>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2</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t="n">
        <v>6</v>
      </c>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300</v>
      </c>
      <c r="B1682" s="109"/>
      <c r="C1682" s="44"/>
      <c r="D1682" s="110" t="n">
        <v>6</v>
      </c>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2</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t="n">
        <v>6</v>
      </c>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301</v>
      </c>
      <c r="B1685" s="109"/>
      <c r="C1685" s="44"/>
      <c r="D1685" s="110" t="n">
        <v>6</v>
      </c>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2</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t="n">
        <v>6</v>
      </c>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302</v>
      </c>
      <c r="B1688" s="109"/>
      <c r="C1688" s="44"/>
      <c r="D1688" s="110" t="n">
        <v>6</v>
      </c>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2</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t="n">
        <v>6</v>
      </c>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303</v>
      </c>
      <c r="B1691" s="109"/>
      <c r="C1691" s="44"/>
      <c r="D1691" s="110" t="n">
        <v>6</v>
      </c>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2</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t="n">
        <v>6</v>
      </c>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304</v>
      </c>
      <c r="B1694" s="109"/>
      <c r="C1694" s="44"/>
      <c r="D1694" s="110" t="n">
        <v>6</v>
      </c>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2</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t="n">
        <v>6</v>
      </c>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305</v>
      </c>
      <c r="B1697" s="109"/>
      <c r="C1697" s="44"/>
      <c r="D1697" s="110" t="n">
        <v>6</v>
      </c>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2</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t="n">
        <v>6</v>
      </c>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306</v>
      </c>
      <c r="B1700" s="109"/>
      <c r="C1700" s="44"/>
      <c r="D1700" s="110" t="n">
        <v>6</v>
      </c>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2</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t="n">
        <v>6</v>
      </c>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307</v>
      </c>
      <c r="B1703" s="109"/>
      <c r="C1703" s="44"/>
      <c r="D1703" s="110" t="n">
        <v>6</v>
      </c>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2</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t="n">
        <v>6</v>
      </c>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308</v>
      </c>
      <c r="B1706" s="109"/>
      <c r="C1706" s="44"/>
      <c r="D1706" s="110" t="n">
        <v>6</v>
      </c>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2</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t="n">
        <v>6</v>
      </c>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309</v>
      </c>
      <c r="B1709" s="109"/>
      <c r="C1709" s="44"/>
      <c r="D1709" s="110" t="n">
        <v>6</v>
      </c>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2</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t="n">
        <v>6</v>
      </c>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310</v>
      </c>
      <c r="B1712" s="109"/>
      <c r="C1712" s="44"/>
      <c r="D1712" s="110" t="n">
        <v>6</v>
      </c>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2</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t="n">
        <v>6</v>
      </c>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311</v>
      </c>
      <c r="B1715" s="109"/>
      <c r="C1715" s="44"/>
      <c r="D1715" s="110" t="n">
        <v>6</v>
      </c>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2</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t="n">
        <v>6</v>
      </c>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312</v>
      </c>
      <c r="B1718" s="109"/>
      <c r="C1718" s="44"/>
      <c r="D1718" s="110" t="n">
        <v>6</v>
      </c>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2</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t="n">
        <v>6</v>
      </c>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313</v>
      </c>
      <c r="B1721" s="109"/>
      <c r="C1721" s="44"/>
      <c r="D1721" s="110" t="n">
        <v>6</v>
      </c>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2</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t="n">
        <v>6</v>
      </c>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314</v>
      </c>
      <c r="B1724" s="109"/>
      <c r="C1724" s="44"/>
      <c r="D1724" s="110" t="n">
        <v>6</v>
      </c>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2</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t="n">
        <v>6</v>
      </c>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315</v>
      </c>
      <c r="B1727" s="109"/>
      <c r="C1727" s="44"/>
      <c r="D1727" s="110" t="n">
        <v>6</v>
      </c>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2</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t="n">
        <v>6</v>
      </c>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316</v>
      </c>
      <c r="B1730" s="109"/>
      <c r="C1730" s="44"/>
      <c r="D1730" s="110" t="n">
        <v>6</v>
      </c>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2</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t="n">
        <v>6</v>
      </c>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317</v>
      </c>
      <c r="B1733" s="109"/>
      <c r="C1733" s="44"/>
      <c r="D1733" s="110" t="n">
        <v>6</v>
      </c>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2</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t="n">
        <v>6</v>
      </c>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318</v>
      </c>
      <c r="B1736" s="109"/>
      <c r="C1736" s="44"/>
      <c r="D1736" s="110" t="n">
        <v>6</v>
      </c>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2</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t="n">
        <v>6</v>
      </c>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319</v>
      </c>
      <c r="B1739" s="109"/>
      <c r="C1739" s="44"/>
      <c r="D1739" s="110" t="n">
        <v>6</v>
      </c>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2</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t="n">
        <v>6</v>
      </c>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320</v>
      </c>
      <c r="B1742" s="109"/>
      <c r="C1742" s="44"/>
      <c r="D1742" s="110" t="n">
        <v>6</v>
      </c>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2</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t="n">
        <v>6</v>
      </c>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321</v>
      </c>
      <c r="B1745" s="109"/>
      <c r="C1745" s="44"/>
      <c r="D1745" s="110" t="n">
        <v>6</v>
      </c>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2</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t="n">
        <v>6</v>
      </c>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322</v>
      </c>
      <c r="B1748" s="109"/>
      <c r="C1748" s="44"/>
      <c r="D1748" s="110" t="n">
        <v>6</v>
      </c>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2</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t="n">
        <v>6</v>
      </c>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323</v>
      </c>
      <c r="B1751" s="109"/>
      <c r="C1751" s="44"/>
      <c r="D1751" s="110" t="n">
        <v>6</v>
      </c>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2</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t="n">
        <v>6</v>
      </c>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324</v>
      </c>
      <c r="B1754" s="109"/>
      <c r="C1754" s="44"/>
      <c r="D1754" s="110" t="n">
        <v>6</v>
      </c>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2</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t="n">
        <v>6</v>
      </c>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325</v>
      </c>
      <c r="B1757" s="109"/>
      <c r="C1757" s="44"/>
      <c r="D1757" s="110" t="n">
        <v>6</v>
      </c>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2</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t="n">
        <v>6</v>
      </c>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326</v>
      </c>
      <c r="B1760" s="109"/>
      <c r="C1760" s="44"/>
      <c r="D1760" s="110" t="n">
        <v>6</v>
      </c>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2</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t="n">
        <v>6</v>
      </c>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327</v>
      </c>
      <c r="B1763" s="109"/>
      <c r="C1763" s="44"/>
      <c r="D1763" s="110" t="n">
        <v>6</v>
      </c>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2</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t="n">
        <v>6</v>
      </c>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328</v>
      </c>
      <c r="B1766" s="109"/>
      <c r="C1766" s="44"/>
      <c r="D1766" s="110" t="n">
        <v>6</v>
      </c>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2</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t="n">
        <v>6</v>
      </c>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329</v>
      </c>
      <c r="B1769" s="109"/>
      <c r="C1769" s="44"/>
      <c r="D1769" s="110" t="n">
        <v>6</v>
      </c>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2</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t="n">
        <v>6</v>
      </c>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330</v>
      </c>
      <c r="B1772" s="109"/>
      <c r="C1772" s="44"/>
      <c r="D1772" s="110" t="n">
        <v>6</v>
      </c>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2</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t="n">
        <v>6</v>
      </c>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331</v>
      </c>
      <c r="B1775" s="109"/>
      <c r="C1775" s="44"/>
      <c r="D1775" s="110" t="n">
        <v>6</v>
      </c>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2</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t="n">
        <v>6</v>
      </c>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332</v>
      </c>
      <c r="B1778" s="109"/>
      <c r="C1778" s="44"/>
      <c r="D1778" s="110" t="n">
        <v>6</v>
      </c>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2</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t="n">
        <v>6</v>
      </c>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333</v>
      </c>
      <c r="B1781" s="109"/>
      <c r="C1781" s="44"/>
      <c r="D1781" s="110" t="n">
        <v>6</v>
      </c>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2</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t="n">
        <v>6</v>
      </c>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334</v>
      </c>
      <c r="B1784" s="109"/>
      <c r="C1784" s="44"/>
      <c r="D1784" s="110" t="n">
        <v>6</v>
      </c>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2</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t="n">
        <v>6</v>
      </c>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335</v>
      </c>
      <c r="B1787" s="109"/>
      <c r="C1787" s="44"/>
      <c r="D1787" s="110" t="n">
        <v>6</v>
      </c>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2</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t="n">
        <v>6</v>
      </c>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336</v>
      </c>
      <c r="B1790" s="109"/>
      <c r="C1790" s="44"/>
      <c r="D1790" s="110" t="n">
        <v>6</v>
      </c>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2</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t="n">
        <v>6</v>
      </c>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337</v>
      </c>
      <c r="B1793" s="109"/>
      <c r="C1793" s="44"/>
      <c r="D1793" s="110" t="n">
        <v>6</v>
      </c>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2</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t="n">
        <v>6</v>
      </c>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338</v>
      </c>
      <c r="B1796" s="109"/>
      <c r="C1796" s="44"/>
      <c r="D1796" s="110" t="n">
        <v>6</v>
      </c>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2</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t="n">
        <v>6</v>
      </c>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4" activeCellId="0" sqref="F24"/>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c r="S1" s="107" t="s">
        <v>97</v>
      </c>
      <c r="T1" s="107" t="s">
        <v>98</v>
      </c>
    </row>
    <row r="2" customFormat="false" ht="12.8" hidden="false" customHeight="false" outlineLevel="0" collapsed="false">
      <c r="A2" s="108" t="n">
        <v>1</v>
      </c>
      <c r="B2" s="109" t="n">
        <v>44527</v>
      </c>
      <c r="C2" s="44" t="s">
        <v>5</v>
      </c>
      <c r="D2" s="110" t="n">
        <v>6</v>
      </c>
      <c r="E2" s="110" t="n">
        <v>0</v>
      </c>
      <c r="F2" s="44" t="s">
        <v>48</v>
      </c>
      <c r="G2" s="111" t="str">
        <f aca="false">C2</f>
        <v>Bruno</v>
      </c>
      <c r="H2" s="108" t="n">
        <f aca="false">IF(AND(E2=0,E3=0),25,20)</f>
        <v>25</v>
      </c>
      <c r="I2" s="111" t="str">
        <f aca="false">F2</f>
        <v>Guto</v>
      </c>
      <c r="J2" s="108" t="n">
        <f aca="false">IF(E2="WO40",-40,MAX(4,SUM(E2:E3)))</f>
        <v>4</v>
      </c>
      <c r="K2" s="108" t="n">
        <f aca="false">IF(D2&gt;E2,1,0)+IF(D3&gt;E3,1,0)+IF(D4&gt;E4,1,0)</f>
        <v>1</v>
      </c>
      <c r="L2" s="108" t="n">
        <f aca="false">IF(E2&gt;D2,1,0)+IF(E3&gt;D3,1,0)+IF(E4&gt;D4,1,0)</f>
        <v>0</v>
      </c>
      <c r="M2" s="111" t="str">
        <f aca="false">G2&amp;" d. "&amp;I2</f>
        <v>Bruno d. Guto</v>
      </c>
      <c r="N2" s="111" t="str">
        <f aca="false">G2&amp;" x "&amp;I2</f>
        <v>Bruno x Guto</v>
      </c>
      <c r="O2" s="111" t="str">
        <f aca="false">I2&amp;" x "&amp;G2</f>
        <v>Guto x Bruno</v>
      </c>
      <c r="P2" s="108" t="n">
        <f aca="false">MONTH(B2)</f>
        <v>11</v>
      </c>
      <c r="Q2" s="108" t="n">
        <f aca="false">QUOTIENT(B2-2,7)-6129</f>
        <v>231</v>
      </c>
      <c r="S2" s="2" t="s">
        <v>5</v>
      </c>
      <c r="T2" s="1" t="n">
        <v>20</v>
      </c>
    </row>
    <row r="3" customFormat="false" ht="12.8" hidden="false" customHeight="false" outlineLevel="0" collapsed="false">
      <c r="A3" s="108"/>
      <c r="B3" s="45"/>
      <c r="C3" s="44"/>
      <c r="D3" s="129"/>
      <c r="E3" s="129"/>
      <c r="F3" s="44"/>
      <c r="G3" s="111"/>
      <c r="H3" s="108"/>
      <c r="I3" s="111"/>
      <c r="J3" s="108"/>
      <c r="K3" s="108"/>
      <c r="L3" s="108"/>
      <c r="M3" s="111" t="n">
        <v>0</v>
      </c>
      <c r="N3" s="111" t="n">
        <v>0</v>
      </c>
      <c r="O3" s="111" t="n">
        <v>0</v>
      </c>
      <c r="P3" s="108"/>
      <c r="Q3" s="108"/>
      <c r="S3" s="2" t="s">
        <v>48</v>
      </c>
      <c r="T3" s="1" t="n">
        <v>20</v>
      </c>
    </row>
    <row r="4" customFormat="false" ht="12.8" hidden="false" customHeight="false" outlineLevel="0" collapsed="false">
      <c r="A4" s="113"/>
      <c r="B4" s="114"/>
      <c r="C4" s="115"/>
      <c r="D4" s="116"/>
      <c r="E4" s="116"/>
      <c r="F4" s="115"/>
      <c r="G4" s="117"/>
      <c r="H4" s="113"/>
      <c r="I4" s="117"/>
      <c r="J4" s="113"/>
      <c r="K4" s="113"/>
      <c r="L4" s="113"/>
      <c r="M4" s="117" t="n">
        <v>0</v>
      </c>
      <c r="N4" s="117" t="n">
        <v>0</v>
      </c>
      <c r="O4" s="117" t="n">
        <v>0</v>
      </c>
      <c r="P4" s="113"/>
      <c r="Q4" s="113"/>
      <c r="S4" s="130" t="s">
        <v>35</v>
      </c>
      <c r="T4" s="1" t="n">
        <v>20</v>
      </c>
    </row>
    <row r="5" customFormat="false" ht="12.8" hidden="false" customHeight="false" outlineLevel="0" collapsed="false">
      <c r="A5" s="118" t="n">
        <f aca="false">A2+1</f>
        <v>2</v>
      </c>
      <c r="B5" s="109" t="n">
        <v>44527</v>
      </c>
      <c r="C5" s="44" t="s">
        <v>6</v>
      </c>
      <c r="D5" s="110" t="n">
        <v>6</v>
      </c>
      <c r="E5" s="110" t="n">
        <v>1</v>
      </c>
      <c r="F5" s="44" t="s">
        <v>25</v>
      </c>
      <c r="G5" s="119" t="str">
        <f aca="false">C5</f>
        <v>Caio</v>
      </c>
      <c r="H5" s="118" t="n">
        <f aca="false">IF(AND(E5=0,E6=0),25,20)</f>
        <v>20</v>
      </c>
      <c r="I5" s="119" t="str">
        <f aca="false">F5</f>
        <v>Luis Carlos</v>
      </c>
      <c r="J5" s="108" t="n">
        <f aca="false">IF(E5="WO40",-40,MAX(4,SUM(E5:E6)))</f>
        <v>4</v>
      </c>
      <c r="K5" s="118" t="n">
        <f aca="false">IF(D5&gt;E5,1,0)+IF(D6&gt;E6,1,0)+IF(D7&gt;E7,1,0)</f>
        <v>1</v>
      </c>
      <c r="L5" s="118" t="n">
        <f aca="false">IF(E5&gt;D5,1,0)+IF(E6&gt;D6,1,0)+IF(E7&gt;D7,1,0)</f>
        <v>0</v>
      </c>
      <c r="M5" s="111" t="str">
        <f aca="false">G5&amp;" d. "&amp;I5</f>
        <v>Caio d. Luis Carlos</v>
      </c>
      <c r="N5" s="111" t="str">
        <f aca="false">G5&amp;" x "&amp;I5</f>
        <v>Caio x Luis Carlos</v>
      </c>
      <c r="O5" s="111" t="str">
        <f aca="false">I5&amp;" x "&amp;G5</f>
        <v>Luis Carlos x Caio</v>
      </c>
      <c r="P5" s="108" t="n">
        <f aca="false">MONTH(B5)</f>
        <v>11</v>
      </c>
      <c r="Q5" s="108" t="n">
        <f aca="false">QUOTIENT(B5-2,7)-6129</f>
        <v>231</v>
      </c>
      <c r="S5" s="130" t="s">
        <v>25</v>
      </c>
      <c r="T5" s="1" t="n">
        <v>20</v>
      </c>
    </row>
    <row r="6" customFormat="false" ht="12.8" hidden="false" customHeight="false" outlineLevel="0" collapsed="false">
      <c r="A6" s="108"/>
      <c r="B6" s="45"/>
      <c r="C6" s="44"/>
      <c r="D6" s="129"/>
      <c r="E6" s="129"/>
      <c r="F6" s="44"/>
      <c r="G6" s="111"/>
      <c r="H6" s="108"/>
      <c r="I6" s="111"/>
      <c r="J6" s="108"/>
      <c r="K6" s="108"/>
      <c r="L6" s="108"/>
      <c r="M6" s="111" t="n">
        <v>0</v>
      </c>
      <c r="N6" s="111" t="n">
        <v>0</v>
      </c>
      <c r="O6" s="111" t="n">
        <v>0</v>
      </c>
      <c r="P6" s="108"/>
      <c r="Q6" s="108"/>
      <c r="S6" s="2" t="s">
        <v>6</v>
      </c>
      <c r="T6" s="1" t="n">
        <v>20</v>
      </c>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c r="S7" s="2" t="s">
        <v>27</v>
      </c>
      <c r="T7" s="1" t="n">
        <v>20</v>
      </c>
    </row>
    <row r="8" customFormat="false" ht="12.8" hidden="false" customHeight="false" outlineLevel="0" collapsed="false">
      <c r="A8" s="118" t="n">
        <f aca="false">A5+1</f>
        <v>3</v>
      </c>
      <c r="B8" s="109" t="n">
        <v>44527</v>
      </c>
      <c r="C8" s="44" t="s">
        <v>27</v>
      </c>
      <c r="D8" s="110" t="n">
        <v>6</v>
      </c>
      <c r="E8" s="110" t="n">
        <v>1</v>
      </c>
      <c r="F8" s="44" t="s">
        <v>26</v>
      </c>
      <c r="G8" s="119" t="str">
        <f aca="false">C8</f>
        <v>Magritto</v>
      </c>
      <c r="H8" s="118" t="n">
        <f aca="false">IF(AND(E8=0,E9=0),25,20)</f>
        <v>20</v>
      </c>
      <c r="I8" s="119" t="str">
        <f aca="false">F8</f>
        <v>Luiz Henrique</v>
      </c>
      <c r="J8" s="108" t="n">
        <f aca="false">IF(E8="WO40",-40,MAX(4,SUM(E8:E9)))</f>
        <v>4</v>
      </c>
      <c r="K8" s="118" t="n">
        <f aca="false">IF(D8&gt;E8,1,0)+IF(D9&gt;E9,1,0)+IF(D10&gt;E10,1,0)</f>
        <v>1</v>
      </c>
      <c r="L8" s="118" t="n">
        <f aca="false">IF(E8&gt;D8,1,0)+IF(E9&gt;D9,1,0)+IF(E10&gt;D10,1,0)</f>
        <v>0</v>
      </c>
      <c r="M8" s="111" t="str">
        <f aca="false">G8&amp;" d. "&amp;I8</f>
        <v>Magritto d. Luiz Henrique</v>
      </c>
      <c r="N8" s="111" t="str">
        <f aca="false">G8&amp;" x "&amp;I8</f>
        <v>Magritto x Luiz Henrique</v>
      </c>
      <c r="O8" s="111" t="str">
        <f aca="false">I8&amp;" x "&amp;G8</f>
        <v>Luiz Henrique x Magritto</v>
      </c>
      <c r="P8" s="108" t="n">
        <f aca="false">MONTH(B8)</f>
        <v>11</v>
      </c>
      <c r="Q8" s="108" t="n">
        <f aca="false">QUOTIENT(B8-2,7)-6129</f>
        <v>231</v>
      </c>
      <c r="T8" s="1"/>
    </row>
    <row r="9" customFormat="false" ht="12.8" hidden="false" customHeight="false" outlineLevel="0" collapsed="false">
      <c r="A9" s="108"/>
      <c r="B9" s="45"/>
      <c r="C9" s="44"/>
      <c r="D9" s="129"/>
      <c r="E9" s="129"/>
      <c r="F9" s="44"/>
      <c r="G9" s="111"/>
      <c r="H9" s="108"/>
      <c r="I9" s="111"/>
      <c r="J9" s="108"/>
      <c r="K9" s="108"/>
      <c r="L9" s="108"/>
      <c r="M9" s="111" t="n">
        <v>0</v>
      </c>
      <c r="N9" s="111" t="n">
        <v>0</v>
      </c>
      <c r="O9" s="111" t="n">
        <v>0</v>
      </c>
      <c r="P9" s="108"/>
      <c r="Q9" s="108"/>
      <c r="S9" s="2" t="s">
        <v>24</v>
      </c>
      <c r="T9" s="1" t="n">
        <v>20</v>
      </c>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c r="T10" s="1"/>
    </row>
    <row r="11" customFormat="false" ht="12.8" hidden="false" customHeight="false" outlineLevel="0" collapsed="false">
      <c r="A11" s="118" t="n">
        <f aca="false">A8+1</f>
        <v>4</v>
      </c>
      <c r="B11" s="109" t="n">
        <v>44527</v>
      </c>
      <c r="C11" s="44" t="s">
        <v>12</v>
      </c>
      <c r="D11" s="110" t="n">
        <v>6</v>
      </c>
      <c r="E11" s="110" t="n">
        <v>1</v>
      </c>
      <c r="F11" s="44" t="s">
        <v>24</v>
      </c>
      <c r="G11" s="119" t="str">
        <f aca="false">C11</f>
        <v>Duclerc</v>
      </c>
      <c r="H11" s="118" t="n">
        <f aca="false">IF(AND(E11=0,E12=0),25,20)</f>
        <v>20</v>
      </c>
      <c r="I11" s="119" t="str">
        <f aca="false">F11</f>
        <v>Juan</v>
      </c>
      <c r="J11" s="108" t="n">
        <f aca="false">IF(E11="WO40",-40,MAX(4,SUM(E11:E12)))</f>
        <v>4</v>
      </c>
      <c r="K11" s="118" t="n">
        <f aca="false">IF(D11&gt;E11,1,0)+IF(D12&gt;E12,1,0)+IF(D13&gt;E13,1,0)</f>
        <v>1</v>
      </c>
      <c r="L11" s="118" t="n">
        <f aca="false">IF(E11&gt;D11,1,0)+IF(E12&gt;D12,1,0)+IF(E13&gt;D13,1,0)</f>
        <v>0</v>
      </c>
      <c r="M11" s="111" t="str">
        <f aca="false">G11&amp;" d. "&amp;I11</f>
        <v>Duclerc d. Juan</v>
      </c>
      <c r="N11" s="111" t="str">
        <f aca="false">G11&amp;" x "&amp;I11</f>
        <v>Duclerc x Juan</v>
      </c>
      <c r="O11" s="111" t="str">
        <f aca="false">I11&amp;" x "&amp;G11</f>
        <v>Juan x Duclerc</v>
      </c>
      <c r="P11" s="108" t="n">
        <f aca="false">MONTH(B11)</f>
        <v>11</v>
      </c>
      <c r="Q11" s="108" t="n">
        <f aca="false">QUOTIENT(B11-2,7)-6129</f>
        <v>231</v>
      </c>
      <c r="T11" s="1"/>
    </row>
    <row r="12" customFormat="false" ht="12.8" hidden="false" customHeight="false" outlineLevel="0" collapsed="false">
      <c r="A12" s="108"/>
      <c r="B12" s="45"/>
      <c r="C12" s="44"/>
      <c r="D12" s="129"/>
      <c r="E12" s="129"/>
      <c r="F12" s="44"/>
      <c r="G12" s="111"/>
      <c r="H12" s="108"/>
      <c r="I12" s="111"/>
      <c r="J12" s="108"/>
      <c r="K12" s="108"/>
      <c r="L12" s="108"/>
      <c r="M12" s="111" t="n">
        <v>0</v>
      </c>
      <c r="N12" s="111" t="n">
        <v>0</v>
      </c>
      <c r="O12" s="111" t="n">
        <v>0</v>
      </c>
      <c r="P12" s="108"/>
      <c r="Q12" s="108"/>
      <c r="T12" s="1"/>
    </row>
    <row r="13" customFormat="false" ht="12.8"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c r="S13" s="130"/>
      <c r="T13" s="1"/>
    </row>
    <row r="14" customFormat="false" ht="12.8" hidden="false" customHeight="false" outlineLevel="0" collapsed="false">
      <c r="A14" s="118" t="n">
        <f aca="false">A11+1</f>
        <v>5</v>
      </c>
      <c r="B14" s="109" t="n">
        <v>44527</v>
      </c>
      <c r="C14" s="44" t="s">
        <v>35</v>
      </c>
      <c r="D14" s="110" t="n">
        <v>6</v>
      </c>
      <c r="E14" s="110" t="n">
        <v>1</v>
      </c>
      <c r="F14" s="44" t="s">
        <v>5</v>
      </c>
      <c r="G14" s="119" t="str">
        <f aca="false">C14</f>
        <v>Persio</v>
      </c>
      <c r="H14" s="118" t="n">
        <f aca="false">IF(AND(E14=0,E15=0),25,20)</f>
        <v>20</v>
      </c>
      <c r="I14" s="119" t="str">
        <f aca="false">F14</f>
        <v>Bruno</v>
      </c>
      <c r="J14" s="108" t="n">
        <f aca="false">IF(E14="WO40",-40,MAX(4,SUM(E14:E15)))</f>
        <v>4</v>
      </c>
      <c r="K14" s="118" t="n">
        <f aca="false">IF(D14&gt;E14,1,0)+IF(D15&gt;E15,1,0)+IF(D16&gt;E16,1,0)</f>
        <v>1</v>
      </c>
      <c r="L14" s="118" t="n">
        <f aca="false">IF(E14&gt;D14,1,0)+IF(E15&gt;D15,1,0)+IF(E16&gt;D16,1,0)</f>
        <v>0</v>
      </c>
      <c r="M14" s="111" t="str">
        <f aca="false">G14&amp;" d. "&amp;I14</f>
        <v>Persio d. Bruno</v>
      </c>
      <c r="N14" s="111" t="str">
        <f aca="false">G14&amp;" x "&amp;I14</f>
        <v>Persio x Bruno</v>
      </c>
      <c r="O14" s="111" t="str">
        <f aca="false">I14&amp;" x "&amp;G14</f>
        <v>Bruno x Persio</v>
      </c>
      <c r="P14" s="108" t="n">
        <f aca="false">MONTH(B14)</f>
        <v>11</v>
      </c>
      <c r="Q14" s="108" t="n">
        <f aca="false">QUOTIENT(B14-2,7)-6129</f>
        <v>231</v>
      </c>
      <c r="S14" s="2" t="s">
        <v>12</v>
      </c>
      <c r="T14" s="1" t="n">
        <v>20</v>
      </c>
    </row>
    <row r="15" customFormat="false" ht="12.8" hidden="false" customHeight="false" outlineLevel="0" collapsed="false">
      <c r="A15" s="108"/>
      <c r="B15" s="45"/>
      <c r="C15" s="44"/>
      <c r="D15" s="129"/>
      <c r="E15" s="129"/>
      <c r="F15" s="44"/>
      <c r="G15" s="111"/>
      <c r="H15" s="108"/>
      <c r="I15" s="111"/>
      <c r="J15" s="108"/>
      <c r="K15" s="108"/>
      <c r="L15" s="108"/>
      <c r="M15" s="111" t="n">
        <v>0</v>
      </c>
      <c r="N15" s="111" t="n">
        <v>0</v>
      </c>
      <c r="O15" s="111" t="n">
        <v>0</v>
      </c>
      <c r="P15" s="108"/>
      <c r="Q15" s="108"/>
      <c r="S15" s="2" t="s">
        <v>26</v>
      </c>
      <c r="T15" s="1" t="n">
        <v>20</v>
      </c>
    </row>
    <row r="16" customFormat="false" ht="12.8"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c r="T16" s="1"/>
    </row>
    <row r="17" customFormat="false" ht="12.8" hidden="false" customHeight="false" outlineLevel="0" collapsed="false">
      <c r="A17" s="118" t="n">
        <f aca="false">A14+1</f>
        <v>6</v>
      </c>
      <c r="B17" s="109" t="n">
        <v>44527</v>
      </c>
      <c r="C17" s="44" t="s">
        <v>6</v>
      </c>
      <c r="D17" s="110" t="n">
        <v>7</v>
      </c>
      <c r="E17" s="110" t="n">
        <v>6</v>
      </c>
      <c r="F17" s="44" t="s">
        <v>35</v>
      </c>
      <c r="G17" s="119" t="str">
        <f aca="false">C17</f>
        <v>Caio</v>
      </c>
      <c r="H17" s="118" t="n">
        <f aca="false">IF(AND(E17=0,E18=0),25,20)</f>
        <v>20</v>
      </c>
      <c r="I17" s="119" t="str">
        <f aca="false">F17</f>
        <v>Persio</v>
      </c>
      <c r="J17" s="108" t="n">
        <f aca="false">IF(E17="WO40",-40,MAX(4,SUM(E17:E18)))</f>
        <v>6</v>
      </c>
      <c r="K17" s="118" t="n">
        <f aca="false">IF(D17&gt;E17,1,0)+IF(D18&gt;E18,1,0)+IF(D19&gt;E19,1,0)</f>
        <v>1</v>
      </c>
      <c r="L17" s="118" t="n">
        <f aca="false">IF(E17&gt;D17,1,0)+IF(E18&gt;D18,1,0)+IF(E19&gt;D19,1,0)</f>
        <v>0</v>
      </c>
      <c r="M17" s="111" t="str">
        <f aca="false">G17&amp;" d. "&amp;I17</f>
        <v>Caio d. Persio</v>
      </c>
      <c r="N17" s="111" t="str">
        <f aca="false">G17&amp;" x "&amp;I17</f>
        <v>Caio x Persio</v>
      </c>
      <c r="O17" s="111" t="str">
        <f aca="false">I17&amp;" x "&amp;G17</f>
        <v>Persio x Caio</v>
      </c>
      <c r="P17" s="108" t="n">
        <f aca="false">MONTH(B17)</f>
        <v>11</v>
      </c>
      <c r="Q17" s="108" t="n">
        <f aca="false">QUOTIENT(B17-2,7)-6129</f>
        <v>231</v>
      </c>
      <c r="T17" s="1"/>
    </row>
    <row r="18" customFormat="false" ht="12.8" hidden="false" customHeight="false" outlineLevel="0" collapsed="false">
      <c r="A18" s="108"/>
      <c r="B18" s="45"/>
      <c r="C18" s="44"/>
      <c r="D18" s="129"/>
      <c r="E18" s="129"/>
      <c r="F18" s="44"/>
      <c r="G18" s="111"/>
      <c r="H18" s="108"/>
      <c r="I18" s="111"/>
      <c r="J18" s="108"/>
      <c r="K18" s="108"/>
      <c r="L18" s="108"/>
      <c r="M18" s="111" t="n">
        <v>0</v>
      </c>
      <c r="N18" s="111" t="n">
        <v>0</v>
      </c>
      <c r="O18" s="111" t="n">
        <v>0</v>
      </c>
      <c r="P18" s="108"/>
      <c r="Q18" s="108"/>
      <c r="T18" s="1"/>
    </row>
    <row r="19" customFormat="false" ht="12.8"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c r="T19" s="1"/>
    </row>
    <row r="20" customFormat="false" ht="12.8" hidden="false" customHeight="false" outlineLevel="0" collapsed="false">
      <c r="A20" s="118" t="n">
        <f aca="false">A17+1</f>
        <v>7</v>
      </c>
      <c r="B20" s="109" t="n">
        <v>44527</v>
      </c>
      <c r="C20" s="44" t="s">
        <v>27</v>
      </c>
      <c r="D20" s="110" t="n">
        <v>6</v>
      </c>
      <c r="E20" s="110" t="n">
        <v>2</v>
      </c>
      <c r="F20" s="44" t="s">
        <v>12</v>
      </c>
      <c r="G20" s="119" t="str">
        <f aca="false">C20</f>
        <v>Magritto</v>
      </c>
      <c r="H20" s="118" t="n">
        <f aca="false">IF(AND(E20=0,E21=0),25,20)</f>
        <v>20</v>
      </c>
      <c r="I20" s="119" t="str">
        <f aca="false">F20</f>
        <v>Duclerc</v>
      </c>
      <c r="J20" s="108" t="n">
        <f aca="false">IF(E20="WO40",-40,MAX(4,SUM(E20:E21)))</f>
        <v>4</v>
      </c>
      <c r="K20" s="118" t="n">
        <f aca="false">IF(D20&gt;E20,1,0)+IF(D21&gt;E21,1,0)+IF(D22&gt;E22,1,0)</f>
        <v>1</v>
      </c>
      <c r="L20" s="118" t="n">
        <f aca="false">IF(E20&gt;D20,1,0)+IF(E21&gt;D21,1,0)+IF(E22&gt;D22,1,0)</f>
        <v>0</v>
      </c>
      <c r="M20" s="111" t="str">
        <f aca="false">G20&amp;" d. "&amp;I20</f>
        <v>Magritto d. Duclerc</v>
      </c>
      <c r="N20" s="111" t="str">
        <f aca="false">G20&amp;" x "&amp;I20</f>
        <v>Magritto x Duclerc</v>
      </c>
      <c r="O20" s="111" t="str">
        <f aca="false">I20&amp;" x "&amp;G20</f>
        <v>Duclerc x Magritto</v>
      </c>
      <c r="P20" s="108" t="n">
        <f aca="false">MONTH(B20)</f>
        <v>11</v>
      </c>
      <c r="Q20" s="108" t="n">
        <f aca="false">QUOTIENT(B20-2,7)-6129</f>
        <v>231</v>
      </c>
      <c r="T20" s="1"/>
    </row>
    <row r="21" customFormat="false" ht="12.8" hidden="false" customHeight="false" outlineLevel="0" collapsed="false">
      <c r="A21" s="108"/>
      <c r="B21" s="45"/>
      <c r="C21" s="44"/>
      <c r="D21" s="129"/>
      <c r="E21" s="129"/>
      <c r="F21" s="44"/>
      <c r="G21" s="111"/>
      <c r="H21" s="108"/>
      <c r="I21" s="111"/>
      <c r="J21" s="108"/>
      <c r="K21" s="108"/>
      <c r="L21" s="108"/>
      <c r="M21" s="111" t="n">
        <v>0</v>
      </c>
      <c r="N21" s="111" t="n">
        <v>0</v>
      </c>
      <c r="O21" s="111" t="n">
        <v>0</v>
      </c>
      <c r="P21" s="108"/>
      <c r="Q21" s="108"/>
    </row>
    <row r="22" customFormat="false" ht="12.8"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c r="T22" s="107"/>
    </row>
    <row r="23" customFormat="false" ht="12.8" hidden="false" customHeight="false" outlineLevel="0" collapsed="false">
      <c r="A23" s="118" t="n">
        <f aca="false">A20+1</f>
        <v>8</v>
      </c>
      <c r="B23" s="109" t="n">
        <v>44527</v>
      </c>
      <c r="C23" s="44" t="s">
        <v>27</v>
      </c>
      <c r="D23" s="110" t="n">
        <v>6</v>
      </c>
      <c r="E23" s="110" t="n">
        <v>0</v>
      </c>
      <c r="F23" s="44" t="s">
        <v>6</v>
      </c>
      <c r="G23" s="119" t="str">
        <f aca="false">C23</f>
        <v>Magritto</v>
      </c>
      <c r="H23" s="118" t="n">
        <f aca="false">IF(AND(E23=0,E24=0),25,20)</f>
        <v>25</v>
      </c>
      <c r="I23" s="119" t="str">
        <f aca="false">F23</f>
        <v>Caio</v>
      </c>
      <c r="J23" s="108" t="n">
        <f aca="false">IF(E23="WO40",-40,MAX(4,SUM(E23:E24)))</f>
        <v>4</v>
      </c>
      <c r="K23" s="118" t="n">
        <f aca="false">IF(D23&gt;E23,1,0)+IF(D24&gt;E24,1,0)+IF(D25&gt;E25,1,0)</f>
        <v>1</v>
      </c>
      <c r="L23" s="118" t="n">
        <f aca="false">IF(E23&gt;D23,1,0)+IF(E24&gt;D24,1,0)+IF(E25&gt;D25,1,0)</f>
        <v>0</v>
      </c>
      <c r="M23" s="111" t="str">
        <f aca="false">G23&amp;" d. "&amp;I23</f>
        <v>Magritto d. Caio</v>
      </c>
      <c r="N23" s="111" t="str">
        <f aca="false">G23&amp;" x "&amp;I23</f>
        <v>Magritto x Caio</v>
      </c>
      <c r="O23" s="111" t="str">
        <f aca="false">I23&amp;" x "&amp;G23</f>
        <v>Caio x Magritto</v>
      </c>
      <c r="P23" s="108" t="n">
        <f aca="false">MONTH(B23)</f>
        <v>11</v>
      </c>
      <c r="Q23" s="108" t="n">
        <f aca="false">QUOTIENT(B23-2,7)-6129</f>
        <v>231</v>
      </c>
      <c r="T23" s="1"/>
    </row>
    <row r="24" customFormat="false" ht="12.8" hidden="false" customHeight="false" outlineLevel="0" collapsed="false">
      <c r="A24" s="108"/>
      <c r="B24" s="45"/>
      <c r="C24" s="44"/>
      <c r="D24" s="129"/>
      <c r="E24" s="129"/>
      <c r="F24" s="44"/>
      <c r="G24" s="111"/>
      <c r="H24" s="108"/>
      <c r="I24" s="111"/>
      <c r="J24" s="108"/>
      <c r="K24" s="108"/>
      <c r="L24" s="108"/>
      <c r="M24" s="111" t="n">
        <v>0</v>
      </c>
      <c r="N24" s="111" t="n">
        <v>0</v>
      </c>
      <c r="O24" s="111" t="n">
        <v>0</v>
      </c>
      <c r="P24" s="108"/>
      <c r="Q24" s="108"/>
      <c r="T24" s="1"/>
    </row>
    <row r="25" customFormat="false" ht="12.8"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c r="T25" s="1"/>
    </row>
    <row r="26" customFormat="false" ht="12.8" hidden="false" customHeight="false" outlineLevel="0" collapsed="false">
      <c r="A26" s="118" t="n">
        <f aca="false">A23+1</f>
        <v>9</v>
      </c>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c r="T26" s="1"/>
    </row>
    <row r="27" customFormat="false" ht="12.8" hidden="false" customHeight="false" outlineLevel="0" collapsed="false">
      <c r="A27" s="108"/>
      <c r="B27" s="45"/>
      <c r="C27" s="44"/>
      <c r="D27" s="129"/>
      <c r="E27" s="129"/>
      <c r="F27" s="44"/>
      <c r="G27" s="111"/>
      <c r="H27" s="108"/>
      <c r="I27" s="111"/>
      <c r="J27" s="108"/>
      <c r="K27" s="108"/>
      <c r="L27" s="108"/>
      <c r="M27" s="111" t="n">
        <v>0</v>
      </c>
      <c r="N27" s="111" t="n">
        <v>0</v>
      </c>
      <c r="O27" s="111" t="n">
        <v>0</v>
      </c>
      <c r="P27" s="108"/>
      <c r="Q27" s="108"/>
      <c r="T27" s="1"/>
    </row>
    <row r="28" customFormat="false" ht="12.8"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c r="T28" s="1"/>
    </row>
    <row r="29" customFormat="false" ht="12.8" hidden="false" customHeight="false" outlineLevel="0" collapsed="false">
      <c r="A29" s="118" t="n">
        <f aca="false">A26+1</f>
        <v>10</v>
      </c>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c r="T29" s="1"/>
    </row>
    <row r="30" customFormat="false" ht="12.8" hidden="false" customHeight="false" outlineLevel="0" collapsed="false">
      <c r="A30" s="108"/>
      <c r="B30" s="45"/>
      <c r="C30" s="44"/>
      <c r="D30" s="129"/>
      <c r="E30" s="129"/>
      <c r="F30" s="44"/>
      <c r="G30" s="111"/>
      <c r="H30" s="108"/>
      <c r="I30" s="111"/>
      <c r="J30" s="108"/>
      <c r="K30" s="108"/>
      <c r="L30" s="108"/>
      <c r="M30" s="111" t="n">
        <v>0</v>
      </c>
      <c r="N30" s="111" t="n">
        <v>0</v>
      </c>
      <c r="O30" s="111" t="n">
        <v>0</v>
      </c>
      <c r="P30" s="108"/>
      <c r="Q30" s="108"/>
      <c r="T30" s="1"/>
    </row>
    <row r="31" customFormat="false" ht="12.8"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c r="T31" s="1"/>
    </row>
    <row r="32" customFormat="false" ht="12.8" hidden="false" customHeight="false" outlineLevel="0" collapsed="false">
      <c r="A32" s="118" t="n">
        <f aca="false">A29+1</f>
        <v>11</v>
      </c>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c r="T32" s="1"/>
    </row>
    <row r="33" customFormat="false" ht="12.8" hidden="false" customHeight="false" outlineLevel="0" collapsed="false">
      <c r="A33" s="108"/>
      <c r="B33" s="45"/>
      <c r="C33" s="44"/>
      <c r="D33" s="129"/>
      <c r="E33" s="129"/>
      <c r="F33" s="44"/>
      <c r="G33" s="111"/>
      <c r="H33" s="108"/>
      <c r="I33" s="111"/>
      <c r="J33" s="108"/>
      <c r="K33" s="108"/>
      <c r="L33" s="108"/>
      <c r="M33" s="111" t="n">
        <v>0</v>
      </c>
      <c r="N33" s="111" t="n">
        <v>0</v>
      </c>
      <c r="O33" s="111" t="n">
        <v>0</v>
      </c>
      <c r="P33" s="108"/>
      <c r="Q33" s="108"/>
      <c r="T33" s="1"/>
    </row>
    <row r="34" customFormat="false" ht="12.8"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c r="T34" s="1"/>
    </row>
    <row r="35" customFormat="false" ht="12.8" hidden="false" customHeight="false" outlineLevel="0" collapsed="false">
      <c r="A35" s="118" t="n">
        <f aca="false">A32+1</f>
        <v>12</v>
      </c>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8" hidden="false" customHeight="false" outlineLevel="0" collapsed="false">
      <c r="A36" s="108"/>
      <c r="B36" s="45"/>
      <c r="C36" s="44"/>
      <c r="D36" s="129"/>
      <c r="E36" s="129"/>
      <c r="F36" s="44"/>
      <c r="G36" s="111"/>
      <c r="H36" s="108"/>
      <c r="I36" s="111"/>
      <c r="J36" s="108"/>
      <c r="K36" s="108"/>
      <c r="L36" s="108"/>
      <c r="M36" s="111" t="n">
        <v>0</v>
      </c>
      <c r="N36" s="111" t="n">
        <v>0</v>
      </c>
      <c r="O36" s="111" t="n">
        <v>0</v>
      </c>
      <c r="P36" s="108"/>
      <c r="Q36" s="108"/>
    </row>
    <row r="37" customFormat="false" ht="12.8"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8" hidden="false" customHeight="false" outlineLevel="0" collapsed="false">
      <c r="A38" s="118" t="n">
        <f aca="false">A35+1</f>
        <v>13</v>
      </c>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8" hidden="false" customHeight="false" outlineLevel="0" collapsed="false">
      <c r="A39" s="108"/>
      <c r="B39" s="45"/>
      <c r="C39" s="44"/>
      <c r="D39" s="129"/>
      <c r="E39" s="129"/>
      <c r="F39" s="44"/>
      <c r="G39" s="111"/>
      <c r="H39" s="108"/>
      <c r="I39" s="111"/>
      <c r="J39" s="108"/>
      <c r="K39" s="108"/>
      <c r="L39" s="108"/>
      <c r="M39" s="111" t="n">
        <v>0</v>
      </c>
      <c r="N39" s="111" t="n">
        <v>0</v>
      </c>
      <c r="O39" s="111" t="n">
        <v>0</v>
      </c>
      <c r="P39" s="108"/>
      <c r="Q39" s="108"/>
    </row>
    <row r="40" customFormat="false" ht="12.8"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8" hidden="false" customHeight="false" outlineLevel="0" collapsed="false">
      <c r="A41" s="118" t="n">
        <f aca="false">A38+1</f>
        <v>14</v>
      </c>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5" hidden="false" customHeight="false" outlineLevel="0" collapsed="false">
      <c r="A42" s="108"/>
      <c r="B42" s="45"/>
      <c r="C42" s="44"/>
      <c r="D42" s="129"/>
      <c r="E42" s="129"/>
      <c r="F42" s="44"/>
      <c r="G42" s="111"/>
      <c r="H42" s="108"/>
      <c r="I42" s="111"/>
      <c r="J42" s="108"/>
      <c r="K42" s="108"/>
      <c r="L42" s="108"/>
      <c r="M42" s="111" t="n">
        <v>0</v>
      </c>
      <c r="N42" s="111" t="n">
        <v>0</v>
      </c>
      <c r="O42" s="111" t="n">
        <v>0</v>
      </c>
      <c r="P42" s="108"/>
      <c r="Q42" s="108"/>
    </row>
    <row r="43" customFormat="false" ht="15"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5" hidden="false" customHeight="false" outlineLevel="0" collapsed="false">
      <c r="A44" s="118" t="n">
        <f aca="false">A41+1</f>
        <v>15</v>
      </c>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5" hidden="false" customHeight="false" outlineLevel="0" collapsed="false">
      <c r="A45" s="108"/>
      <c r="B45" s="45"/>
      <c r="C45" s="44"/>
      <c r="D45" s="129"/>
      <c r="E45" s="129"/>
      <c r="F45" s="44"/>
      <c r="G45" s="111"/>
      <c r="H45" s="108"/>
      <c r="I45" s="111"/>
      <c r="J45" s="108"/>
      <c r="K45" s="108"/>
      <c r="L45" s="108"/>
      <c r="M45" s="111" t="n">
        <v>0</v>
      </c>
      <c r="N45" s="111" t="n">
        <v>0</v>
      </c>
      <c r="O45" s="111" t="n">
        <v>0</v>
      </c>
      <c r="P45" s="108"/>
      <c r="Q45" s="108"/>
    </row>
    <row r="46" customFormat="false" ht="15"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5" hidden="false" customHeight="false" outlineLevel="0" collapsed="false">
      <c r="A47" s="118" t="n">
        <f aca="false">A44+1</f>
        <v>16</v>
      </c>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5" hidden="false" customHeight="false" outlineLevel="0" collapsed="false">
      <c r="A48" s="108"/>
      <c r="B48" s="45"/>
      <c r="C48" s="44"/>
      <c r="D48" s="129"/>
      <c r="E48" s="129"/>
      <c r="F48" s="44"/>
      <c r="G48" s="111"/>
      <c r="H48" s="108"/>
      <c r="I48" s="111"/>
      <c r="J48" s="108"/>
      <c r="K48" s="108"/>
      <c r="L48" s="108"/>
      <c r="M48" s="111" t="n">
        <v>0</v>
      </c>
      <c r="N48" s="111" t="n">
        <v>0</v>
      </c>
      <c r="O48" s="111" t="n">
        <v>0</v>
      </c>
      <c r="P48" s="108"/>
      <c r="Q48" s="108"/>
    </row>
    <row r="49" customFormat="false" ht="15"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5" hidden="false" customHeight="false" outlineLevel="0" collapsed="false">
      <c r="A50" s="118" t="n">
        <f aca="false">A47+1</f>
        <v>17</v>
      </c>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5" hidden="false" customHeight="false" outlineLevel="0" collapsed="false">
      <c r="A51" s="108"/>
      <c r="B51" s="45"/>
      <c r="C51" s="44"/>
      <c r="D51" s="129"/>
      <c r="E51" s="129"/>
      <c r="F51" s="44"/>
      <c r="G51" s="111"/>
      <c r="H51" s="108"/>
      <c r="I51" s="111"/>
      <c r="J51" s="108"/>
      <c r="K51" s="108"/>
      <c r="L51" s="108"/>
      <c r="M51" s="111" t="n">
        <v>0</v>
      </c>
      <c r="N51" s="111" t="n">
        <v>0</v>
      </c>
      <c r="O51" s="111" t="n">
        <v>0</v>
      </c>
      <c r="P51" s="108"/>
      <c r="Q51" s="108"/>
    </row>
    <row r="52" customFormat="false" ht="15"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5" hidden="false" customHeight="false" outlineLevel="0" collapsed="false">
      <c r="A53" s="118" t="n">
        <f aca="false">A50+1</f>
        <v>18</v>
      </c>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5" hidden="false" customHeight="false" outlineLevel="0" collapsed="false">
      <c r="A54" s="108"/>
      <c r="B54" s="45"/>
      <c r="C54" s="44"/>
      <c r="D54" s="129"/>
      <c r="E54" s="129"/>
      <c r="F54" s="44"/>
      <c r="G54" s="111"/>
      <c r="H54" s="108"/>
      <c r="I54" s="111"/>
      <c r="J54" s="108"/>
      <c r="K54" s="108"/>
      <c r="L54" s="108"/>
      <c r="M54" s="111" t="n">
        <v>0</v>
      </c>
      <c r="N54" s="111" t="n">
        <v>0</v>
      </c>
      <c r="O54" s="111" t="n">
        <v>0</v>
      </c>
      <c r="P54" s="108"/>
      <c r="Q54" s="108"/>
    </row>
    <row r="55" customFormat="false" ht="15"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5" hidden="false" customHeight="false" outlineLevel="0" collapsed="false">
      <c r="A56" s="118" t="n">
        <f aca="false">A53+1</f>
        <v>19</v>
      </c>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5" hidden="false" customHeight="false" outlineLevel="0" collapsed="false">
      <c r="A57" s="108"/>
      <c r="B57" s="45"/>
      <c r="C57" s="44"/>
      <c r="D57" s="129"/>
      <c r="E57" s="129"/>
      <c r="F57" s="44"/>
      <c r="G57" s="111"/>
      <c r="H57" s="108"/>
      <c r="I57" s="111"/>
      <c r="J57" s="108"/>
      <c r="K57" s="108"/>
      <c r="L57" s="108"/>
      <c r="M57" s="111" t="n">
        <v>0</v>
      </c>
      <c r="N57" s="111" t="n">
        <v>0</v>
      </c>
      <c r="O57" s="111" t="n">
        <v>0</v>
      </c>
      <c r="P57" s="108"/>
      <c r="Q57" s="108"/>
    </row>
    <row r="58" customFormat="false" ht="15"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5" hidden="false" customHeight="false" outlineLevel="0" collapsed="false">
      <c r="A59" s="118" t="n">
        <f aca="false">A56+1</f>
        <v>20</v>
      </c>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5" hidden="false" customHeight="false" outlineLevel="0" collapsed="false">
      <c r="A60" s="108"/>
      <c r="B60" s="45"/>
      <c r="C60" s="44"/>
      <c r="D60" s="129"/>
      <c r="E60" s="129"/>
      <c r="F60" s="44"/>
      <c r="G60" s="111"/>
      <c r="H60" s="108"/>
      <c r="I60" s="111"/>
      <c r="J60" s="108"/>
      <c r="K60" s="108"/>
      <c r="L60" s="108"/>
      <c r="M60" s="111" t="n">
        <v>0</v>
      </c>
      <c r="N60" s="111" t="n">
        <v>0</v>
      </c>
      <c r="O60" s="111" t="n">
        <v>0</v>
      </c>
      <c r="P60" s="108"/>
      <c r="Q60" s="108"/>
    </row>
    <row r="61" customFormat="false" ht="15"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5" hidden="false" customHeight="false" outlineLevel="0" collapsed="false">
      <c r="A62" s="118" t="n">
        <f aca="false">A59+1</f>
        <v>21</v>
      </c>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5" hidden="false" customHeight="false" outlineLevel="0" collapsed="false">
      <c r="A63" s="108"/>
      <c r="B63" s="45"/>
      <c r="C63" s="44"/>
      <c r="D63" s="129"/>
      <c r="E63" s="129"/>
      <c r="F63" s="44"/>
      <c r="G63" s="111"/>
      <c r="H63" s="108"/>
      <c r="I63" s="111"/>
      <c r="J63" s="108"/>
      <c r="K63" s="108"/>
      <c r="L63" s="108"/>
      <c r="M63" s="111" t="n">
        <v>0</v>
      </c>
      <c r="N63" s="111" t="n">
        <v>0</v>
      </c>
      <c r="O63" s="111" t="n">
        <v>0</v>
      </c>
      <c r="P63" s="108"/>
      <c r="Q63" s="108"/>
    </row>
    <row r="64" customFormat="false" ht="15"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5" hidden="false" customHeight="false" outlineLevel="0" collapsed="false">
      <c r="A65" s="118" t="n">
        <f aca="false">A62+1</f>
        <v>22</v>
      </c>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5" hidden="false" customHeight="false" outlineLevel="0" collapsed="false">
      <c r="A66" s="108"/>
      <c r="B66" s="45"/>
      <c r="C66" s="44"/>
      <c r="D66" s="129"/>
      <c r="E66" s="129"/>
      <c r="F66" s="44"/>
      <c r="G66" s="111"/>
      <c r="H66" s="108"/>
      <c r="I66" s="111"/>
      <c r="J66" s="108"/>
      <c r="K66" s="108"/>
      <c r="L66" s="108"/>
      <c r="M66" s="111" t="n">
        <v>0</v>
      </c>
      <c r="N66" s="111" t="n">
        <v>0</v>
      </c>
      <c r="O66" s="111" t="n">
        <v>0</v>
      </c>
      <c r="P66" s="108"/>
      <c r="Q66" s="108"/>
    </row>
    <row r="67" customFormat="false" ht="12.75"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75" hidden="false" customHeight="false" outlineLevel="0" collapsed="false">
      <c r="A68" s="118" t="n">
        <f aca="false">A65+1</f>
        <v>23</v>
      </c>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75" hidden="false" customHeight="false" outlineLevel="0" collapsed="false">
      <c r="A69" s="108"/>
      <c r="B69" s="45"/>
      <c r="C69" s="44"/>
      <c r="D69" s="129"/>
      <c r="E69" s="129"/>
      <c r="F69" s="44"/>
      <c r="G69" s="111"/>
      <c r="H69" s="108"/>
      <c r="I69" s="111"/>
      <c r="J69" s="108"/>
      <c r="K69" s="108"/>
      <c r="L69" s="108"/>
      <c r="M69" s="111" t="n">
        <v>0</v>
      </c>
      <c r="N69" s="111" t="n">
        <v>0</v>
      </c>
      <c r="O69" s="111" t="n">
        <v>0</v>
      </c>
      <c r="P69" s="108"/>
      <c r="Q69" s="108"/>
    </row>
    <row r="70" customFormat="false" ht="12.75"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75" hidden="false" customHeight="false" outlineLevel="0" collapsed="false">
      <c r="A71" s="118" t="n">
        <f aca="false">A68+1</f>
        <v>24</v>
      </c>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75" hidden="false" customHeight="false" outlineLevel="0" collapsed="false">
      <c r="A72" s="108"/>
      <c r="B72" s="45"/>
      <c r="C72" s="44"/>
      <c r="D72" s="129"/>
      <c r="E72" s="129"/>
      <c r="F72" s="44"/>
      <c r="G72" s="111"/>
      <c r="H72" s="108"/>
      <c r="I72" s="111"/>
      <c r="J72" s="108"/>
      <c r="K72" s="108"/>
      <c r="L72" s="108"/>
      <c r="M72" s="111" t="n">
        <v>0</v>
      </c>
      <c r="N72" s="111" t="n">
        <v>0</v>
      </c>
      <c r="O72" s="111" t="n">
        <v>0</v>
      </c>
      <c r="P72" s="108"/>
      <c r="Q72" s="108"/>
    </row>
    <row r="73" customFormat="false" ht="12.75"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75" hidden="false" customHeight="false" outlineLevel="0" collapsed="false">
      <c r="A74" s="118" t="n">
        <f aca="false">A71+1</f>
        <v>25</v>
      </c>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75" hidden="false" customHeight="false" outlineLevel="0" collapsed="false">
      <c r="A75" s="108"/>
      <c r="B75" s="45"/>
      <c r="C75" s="44"/>
      <c r="D75" s="129"/>
      <c r="E75" s="129"/>
      <c r="F75" s="44"/>
      <c r="G75" s="111"/>
      <c r="H75" s="108"/>
      <c r="I75" s="111"/>
      <c r="J75" s="108"/>
      <c r="K75" s="108"/>
      <c r="L75" s="108"/>
      <c r="M75" s="111" t="n">
        <v>0</v>
      </c>
      <c r="N75" s="111" t="n">
        <v>0</v>
      </c>
      <c r="O75" s="111" t="n">
        <v>0</v>
      </c>
      <c r="P75" s="108"/>
      <c r="Q75" s="108"/>
    </row>
    <row r="76" customFormat="false" ht="12.75"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75" hidden="false" customHeight="false" outlineLevel="0" collapsed="false">
      <c r="A77" s="118" t="n">
        <f aca="false">A74+1</f>
        <v>26</v>
      </c>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75" hidden="false" customHeight="false" outlineLevel="0" collapsed="false">
      <c r="A78" s="108"/>
      <c r="B78" s="45"/>
      <c r="C78" s="44"/>
      <c r="D78" s="129"/>
      <c r="E78" s="129"/>
      <c r="F78" s="44"/>
      <c r="G78" s="111"/>
      <c r="H78" s="108"/>
      <c r="I78" s="111"/>
      <c r="J78" s="108"/>
      <c r="K78" s="108"/>
      <c r="L78" s="108"/>
      <c r="M78" s="111" t="n">
        <v>0</v>
      </c>
      <c r="N78" s="111" t="n">
        <v>0</v>
      </c>
      <c r="O78" s="111" t="n">
        <v>0</v>
      </c>
      <c r="P78" s="108"/>
      <c r="Q78" s="108"/>
    </row>
    <row r="79" customFormat="false" ht="12.75"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75" hidden="false" customHeight="false" outlineLevel="0" collapsed="false">
      <c r="A80" s="118" t="n">
        <f aca="false">A77+1</f>
        <v>27</v>
      </c>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75"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75"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75" hidden="false" customHeight="false" outlineLevel="0" collapsed="false">
      <c r="A83" s="118" t="n">
        <f aca="false">A80+1</f>
        <v>28</v>
      </c>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75"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75"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75" hidden="false" customHeight="false" outlineLevel="0" collapsed="false">
      <c r="A86" s="118" t="n">
        <f aca="false">A83+1</f>
        <v>29</v>
      </c>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75"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75"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75" hidden="false" customHeight="false" outlineLevel="0" collapsed="false">
      <c r="A89" s="118" t="n">
        <f aca="false">A86+1</f>
        <v>30</v>
      </c>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75"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75"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75" hidden="false" customHeight="false" outlineLevel="0" collapsed="false">
      <c r="A92" s="118" t="n">
        <f aca="false">A89+1</f>
        <v>31</v>
      </c>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75"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75"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75" hidden="false" customHeight="false" outlineLevel="0" collapsed="false">
      <c r="A95" s="118" t="n">
        <f aca="false">A92+1</f>
        <v>32</v>
      </c>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75"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75"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75" hidden="false" customHeight="false" outlineLevel="0" collapsed="false">
      <c r="A98" s="118" t="n">
        <f aca="false">A95+1</f>
        <v>33</v>
      </c>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75"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75"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75" hidden="false" customHeight="false" outlineLevel="0" collapsed="false">
      <c r="A101" s="118" t="n">
        <f aca="false">A98+1</f>
        <v>34</v>
      </c>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75"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75"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75" hidden="false" customHeight="false" outlineLevel="0" collapsed="false">
      <c r="A104" s="118" t="n">
        <f aca="false">A101+1</f>
        <v>35</v>
      </c>
      <c r="B104" s="109"/>
      <c r="C104" s="44"/>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75"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75"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75" hidden="false" customHeight="false" outlineLevel="0" collapsed="false">
      <c r="A107" s="118" t="n">
        <f aca="false">A104+1</f>
        <v>36</v>
      </c>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75"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75"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75" hidden="false" customHeight="false" outlineLevel="0" collapsed="false">
      <c r="A110" s="118" t="n">
        <f aca="false">A107+1</f>
        <v>37</v>
      </c>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75"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75"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75" hidden="false" customHeight="false" outlineLevel="0" collapsed="false">
      <c r="A113" s="118" t="n">
        <f aca="false">A110+1</f>
        <v>38</v>
      </c>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75"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75"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75" hidden="false" customHeight="false" outlineLevel="0" collapsed="false">
      <c r="A116" s="118" t="n">
        <f aca="false">A113+1</f>
        <v>39</v>
      </c>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75"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75"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75" hidden="false" customHeight="false" outlineLevel="0" collapsed="false">
      <c r="A119" s="118" t="n">
        <f aca="false">A116+1</f>
        <v>40</v>
      </c>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75"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75"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75" hidden="false" customHeight="false" outlineLevel="0" collapsed="false">
      <c r="A122" s="118" t="n">
        <f aca="false">A119+1</f>
        <v>41</v>
      </c>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75"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75"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75" hidden="false" customHeight="false" outlineLevel="0" collapsed="false">
      <c r="A125" s="118" t="n">
        <f aca="false">A122+1</f>
        <v>42</v>
      </c>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75"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75"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75" hidden="false" customHeight="false" outlineLevel="0" collapsed="false">
      <c r="A128" s="118" t="n">
        <f aca="false">A125+1</f>
        <v>43</v>
      </c>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75"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75"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75" hidden="false" customHeight="false" outlineLevel="0" collapsed="false">
      <c r="A131" s="118" t="n">
        <f aca="false">A128+1</f>
        <v>44</v>
      </c>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75"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75"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75" hidden="false" customHeight="false" outlineLevel="0" collapsed="false">
      <c r="A134" s="118" t="n">
        <f aca="false">A131+1</f>
        <v>45</v>
      </c>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75"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75"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75" hidden="false" customHeight="false" outlineLevel="0" collapsed="false">
      <c r="A137" s="118" t="n">
        <f aca="false">A134+1</f>
        <v>46</v>
      </c>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75"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75"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75" hidden="false" customHeight="false" outlineLevel="0" collapsed="false">
      <c r="A140" s="118" t="n">
        <f aca="false">A137+1</f>
        <v>47</v>
      </c>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75"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75"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75" hidden="false" customHeight="false" outlineLevel="0" collapsed="false">
      <c r="A143" s="118" t="n">
        <f aca="false">A140+1</f>
        <v>48</v>
      </c>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75"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75"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75" hidden="false" customHeight="false" outlineLevel="0" collapsed="false">
      <c r="A146" s="118" t="n">
        <f aca="false">A143+1</f>
        <v>49</v>
      </c>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75"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75"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75" hidden="false" customHeight="false" outlineLevel="0" collapsed="false">
      <c r="A149" s="118" t="n">
        <f aca="false">A146+1</f>
        <v>50</v>
      </c>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75"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75"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75" hidden="false" customHeight="false" outlineLevel="0" collapsed="false">
      <c r="A152" s="118" t="n">
        <f aca="false">A149+1</f>
        <v>51</v>
      </c>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75"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75"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75" hidden="false" customHeight="false" outlineLevel="0" collapsed="false">
      <c r="A155" s="118" t="n">
        <f aca="false">A152+1</f>
        <v>52</v>
      </c>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75"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75"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75" hidden="false" customHeight="false" outlineLevel="0" collapsed="false">
      <c r="A158" s="118" t="n">
        <f aca="false">A155+1</f>
        <v>53</v>
      </c>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75"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75"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75" hidden="false" customHeight="false" outlineLevel="0" collapsed="false">
      <c r="A161" s="118" t="n">
        <f aca="false">A158+1</f>
        <v>54</v>
      </c>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75"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75"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75" hidden="false" customHeight="false" outlineLevel="0" collapsed="false">
      <c r="A164" s="118" t="n">
        <f aca="false">A161+1</f>
        <v>55</v>
      </c>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75"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75"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75" hidden="false" customHeight="false" outlineLevel="0" collapsed="false">
      <c r="A167" s="118" t="n">
        <f aca="false">A164+1</f>
        <v>56</v>
      </c>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75"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75"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75" hidden="false" customHeight="false" outlineLevel="0" collapsed="false">
      <c r="A170" s="118" t="n">
        <f aca="false">A167+1</f>
        <v>57</v>
      </c>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75"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75"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75" hidden="false" customHeight="false" outlineLevel="0" collapsed="false">
      <c r="A173" s="118" t="n">
        <f aca="false">A170+1</f>
        <v>58</v>
      </c>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75"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75"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75" hidden="false" customHeight="false" outlineLevel="0" collapsed="false">
      <c r="A176" s="118" t="n">
        <f aca="false">A173+1</f>
        <v>59</v>
      </c>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75"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75"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75" hidden="false" customHeight="false" outlineLevel="0" collapsed="false">
      <c r="A179" s="118" t="n">
        <f aca="false">A176+1</f>
        <v>60</v>
      </c>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75"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75"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75" hidden="false" customHeight="false" outlineLevel="0" collapsed="false">
      <c r="A182" s="118" t="n">
        <f aca="false">A179+1</f>
        <v>61</v>
      </c>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75"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75"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75" hidden="false" customHeight="false" outlineLevel="0" collapsed="false">
      <c r="A185" s="118" t="n">
        <f aca="false">A182+1</f>
        <v>62</v>
      </c>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75"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75"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75" hidden="false" customHeight="false" outlineLevel="0" collapsed="false">
      <c r="A188" s="118" t="n">
        <f aca="false">A185+1</f>
        <v>63</v>
      </c>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75"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75"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75" hidden="false" customHeight="false" outlineLevel="0" collapsed="false">
      <c r="A191" s="118" t="n">
        <f aca="false">A188+1</f>
        <v>64</v>
      </c>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75"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75"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75" hidden="false" customHeight="false" outlineLevel="0" collapsed="false">
      <c r="A194" s="118" t="n">
        <f aca="false">A191+1</f>
        <v>65</v>
      </c>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75"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75"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75" hidden="false" customHeight="false" outlineLevel="0" collapsed="false">
      <c r="A197" s="118" t="n">
        <f aca="false">A194+1</f>
        <v>66</v>
      </c>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75"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75"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75" hidden="false" customHeight="false" outlineLevel="0" collapsed="false">
      <c r="A200" s="118" t="n">
        <f aca="false">A197+1</f>
        <v>67</v>
      </c>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75"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75"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75" hidden="false" customHeight="false" outlineLevel="0" collapsed="false">
      <c r="A203" s="118" t="n">
        <f aca="false">A200+1</f>
        <v>68</v>
      </c>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75"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75"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75" hidden="false" customHeight="false" outlineLevel="0" collapsed="false">
      <c r="A206" s="118" t="n">
        <f aca="false">A203+1</f>
        <v>69</v>
      </c>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75"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75"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75" hidden="false" customHeight="false" outlineLevel="0" collapsed="false">
      <c r="A209" s="118" t="n">
        <f aca="false">A206+1</f>
        <v>70</v>
      </c>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75"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75"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75" hidden="false" customHeight="false" outlineLevel="0" collapsed="false">
      <c r="A212" s="118" t="n">
        <f aca="false">A209+1</f>
        <v>71</v>
      </c>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75"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75"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75" hidden="false" customHeight="false" outlineLevel="0" collapsed="false">
      <c r="A215" s="118" t="n">
        <f aca="false">A212+1</f>
        <v>72</v>
      </c>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75"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75"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75" hidden="false" customHeight="false" outlineLevel="0" collapsed="false">
      <c r="A218" s="118" t="n">
        <f aca="false">A215+1</f>
        <v>73</v>
      </c>
      <c r="B218" s="109"/>
      <c r="C218" s="44"/>
      <c r="D218" s="110"/>
      <c r="E218" s="110"/>
      <c r="F218" s="44"/>
      <c r="G218" s="119" t="n">
        <f aca="false">C218</f>
        <v>0</v>
      </c>
      <c r="H218" s="131" t="n">
        <v>20</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75"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75"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75" hidden="false" customHeight="false" outlineLevel="0" collapsed="false">
      <c r="A221" s="118" t="n">
        <f aca="false">A218+1</f>
        <v>74</v>
      </c>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75"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75"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75" hidden="false" customHeight="false" outlineLevel="0" collapsed="false">
      <c r="A224" s="118" t="n">
        <f aca="false">A221+1</f>
        <v>75</v>
      </c>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75"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75"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75" hidden="false" customHeight="false" outlineLevel="0" collapsed="false">
      <c r="A227" s="118" t="n">
        <f aca="false">A224+1</f>
        <v>76</v>
      </c>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75"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75"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75" hidden="false" customHeight="false" outlineLevel="0" collapsed="false">
      <c r="A230" s="118" t="n">
        <f aca="false">A227+1</f>
        <v>77</v>
      </c>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75"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75"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75" hidden="false" customHeight="false" outlineLevel="0" collapsed="false">
      <c r="A233" s="118" t="n">
        <f aca="false">A230+1</f>
        <v>78</v>
      </c>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75"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75"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75" hidden="false" customHeight="false" outlineLevel="0" collapsed="false">
      <c r="A236" s="118" t="n">
        <f aca="false">A233+1</f>
        <v>79</v>
      </c>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75"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75"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75" hidden="false" customHeight="false" outlineLevel="0" collapsed="false">
      <c r="A239" s="118" t="n">
        <f aca="false">A236+1</f>
        <v>80</v>
      </c>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75"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75"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75" hidden="false" customHeight="false" outlineLevel="0" collapsed="false">
      <c r="A242" s="118" t="n">
        <f aca="false">A239+1</f>
        <v>81</v>
      </c>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75"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75"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75" hidden="false" customHeight="false" outlineLevel="0" collapsed="false">
      <c r="A245" s="118" t="n">
        <f aca="false">A242+1</f>
        <v>82</v>
      </c>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75"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75"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75" hidden="false" customHeight="false" outlineLevel="0" collapsed="false">
      <c r="A248" s="118" t="n">
        <f aca="false">A245+1</f>
        <v>83</v>
      </c>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75"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75"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75" hidden="false" customHeight="false" outlineLevel="0" collapsed="false">
      <c r="A251" s="118" t="n">
        <f aca="false">A248+1</f>
        <v>84</v>
      </c>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75"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75"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75" hidden="false" customHeight="false" outlineLevel="0" collapsed="false">
      <c r="A254" s="118" t="n">
        <f aca="false">A251+1</f>
        <v>85</v>
      </c>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75"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75"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75" hidden="false" customHeight="false" outlineLevel="0" collapsed="false">
      <c r="A257" s="118" t="n">
        <f aca="false">A254+1</f>
        <v>86</v>
      </c>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75"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75"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75" hidden="false" customHeight="false" outlineLevel="0" collapsed="false">
      <c r="A260" s="118" t="n">
        <f aca="false">A257+1</f>
        <v>87</v>
      </c>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75"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75"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75" hidden="false" customHeight="false" outlineLevel="0" collapsed="false">
      <c r="A263" s="118" t="n">
        <f aca="false">A260+1</f>
        <v>88</v>
      </c>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75"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75"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75" hidden="false" customHeight="false" outlineLevel="0" collapsed="false">
      <c r="A266" s="118" t="n">
        <f aca="false">A263+1</f>
        <v>89</v>
      </c>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75"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75"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75" hidden="false" customHeight="false" outlineLevel="0" collapsed="false">
      <c r="A269" s="118" t="n">
        <f aca="false">A266+1</f>
        <v>90</v>
      </c>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75"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75"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75" hidden="false" customHeight="false" outlineLevel="0" collapsed="false">
      <c r="A272" s="118" t="n">
        <f aca="false">A269+1</f>
        <v>91</v>
      </c>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75"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75"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75" hidden="false" customHeight="false" outlineLevel="0" collapsed="false">
      <c r="A275" s="118" t="n">
        <f aca="false">A272+1</f>
        <v>92</v>
      </c>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75"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75"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75" hidden="false" customHeight="false" outlineLevel="0" collapsed="false">
      <c r="A278" s="118" t="n">
        <f aca="false">A275+1</f>
        <v>93</v>
      </c>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75"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75"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75" hidden="false" customHeight="false" outlineLevel="0" collapsed="false">
      <c r="A281" s="118" t="n">
        <f aca="false">A278+1</f>
        <v>94</v>
      </c>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75"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75"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75" hidden="false" customHeight="false" outlineLevel="0" collapsed="false">
      <c r="A284" s="118" t="n">
        <f aca="false">A281+1</f>
        <v>95</v>
      </c>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75"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75"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75" hidden="false" customHeight="false" outlineLevel="0" collapsed="false">
      <c r="A287" s="118" t="n">
        <f aca="false">A284+1</f>
        <v>96</v>
      </c>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75"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75"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75" hidden="false" customHeight="false" outlineLevel="0" collapsed="false">
      <c r="A290" s="118" t="n">
        <f aca="false">A287+1</f>
        <v>97</v>
      </c>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75"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75"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75" hidden="false" customHeight="false" outlineLevel="0" collapsed="false">
      <c r="A293" s="118" t="n">
        <f aca="false">A290+1</f>
        <v>98</v>
      </c>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75"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75"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75" hidden="false" customHeight="false" outlineLevel="0" collapsed="false">
      <c r="A296" s="118" t="n">
        <f aca="false">A293+1</f>
        <v>99</v>
      </c>
      <c r="B296" s="109"/>
      <c r="C296" s="44"/>
      <c r="D296" s="110" t="n">
        <v>6</v>
      </c>
      <c r="E296" s="110"/>
      <c r="F296" s="44"/>
      <c r="G296" s="119" t="n">
        <f aca="false">C296</f>
        <v>0</v>
      </c>
      <c r="H296" s="118" t="n">
        <f aca="false">IF(AND(E296=0,E297=0),25,20)</f>
        <v>25</v>
      </c>
      <c r="I296" s="119" t="n">
        <f aca="false">F296</f>
        <v>0</v>
      </c>
      <c r="J296" s="108" t="n">
        <f aca="false">IF(E296="WO40",-40,MAX(4,SUM(E296:E297)))</f>
        <v>4</v>
      </c>
      <c r="K296" s="118" t="n">
        <f aca="false">IF(D296&gt;E296,1,0)+IF(D297&gt;E297,1,0)+IF(D298&gt;E298,1,0)</f>
        <v>2</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75" hidden="false" customHeight="false" outlineLevel="0" collapsed="false">
      <c r="A297" s="108"/>
      <c r="B297" s="45"/>
      <c r="C297" s="44"/>
      <c r="D297" s="112" t="n">
        <v>6</v>
      </c>
      <c r="E297" s="112"/>
      <c r="F297" s="44"/>
      <c r="G297" s="111"/>
      <c r="H297" s="108"/>
      <c r="I297" s="111"/>
      <c r="J297" s="108"/>
      <c r="K297" s="108"/>
      <c r="L297" s="108"/>
      <c r="M297" s="111" t="n">
        <v>0</v>
      </c>
      <c r="N297" s="111" t="n">
        <v>0</v>
      </c>
      <c r="O297" s="111" t="n">
        <v>0</v>
      </c>
      <c r="P297" s="108"/>
      <c r="Q297" s="108"/>
    </row>
    <row r="298" customFormat="false" ht="12.75" hidden="false" customHeight="false" outlineLevel="0" collapsed="false">
      <c r="A298" s="113"/>
      <c r="B298" s="114"/>
      <c r="C298" s="115"/>
      <c r="D298" s="116"/>
      <c r="E298" s="116"/>
      <c r="F298" s="115"/>
      <c r="G298" s="117"/>
      <c r="H298" s="113"/>
      <c r="I298" s="117"/>
      <c r="J298" s="113"/>
      <c r="K298" s="113"/>
      <c r="L298" s="113"/>
      <c r="M298" s="117" t="n">
        <v>0</v>
      </c>
      <c r="N298" s="117" t="n">
        <v>0</v>
      </c>
      <c r="O298" s="117" t="n">
        <v>0</v>
      </c>
      <c r="P298" s="113"/>
      <c r="Q298" s="113"/>
    </row>
    <row r="299" customFormat="false" ht="12.75" hidden="false" customHeight="false" outlineLevel="0" collapsed="false">
      <c r="A299" s="118" t="n">
        <f aca="false">A296+1</f>
        <v>100</v>
      </c>
      <c r="B299" s="109"/>
      <c r="C299" s="44"/>
      <c r="D299" s="110" t="n">
        <v>6</v>
      </c>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2</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75" hidden="false" customHeight="false" outlineLevel="0" collapsed="false">
      <c r="A300" s="108"/>
      <c r="B300" s="45"/>
      <c r="C300" s="44"/>
      <c r="D300" s="112" t="n">
        <v>6</v>
      </c>
      <c r="E300" s="112"/>
      <c r="F300" s="44"/>
      <c r="G300" s="111"/>
      <c r="H300" s="108"/>
      <c r="I300" s="111"/>
      <c r="J300" s="108"/>
      <c r="K300" s="108"/>
      <c r="L300" s="108"/>
      <c r="M300" s="111" t="n">
        <v>0</v>
      </c>
      <c r="N300" s="111" t="n">
        <v>0</v>
      </c>
      <c r="O300" s="111" t="n">
        <v>0</v>
      </c>
      <c r="P300" s="108"/>
      <c r="Q300" s="108"/>
    </row>
    <row r="301" customFormat="false" ht="12.75"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75" hidden="false" customHeight="false" outlineLevel="0" collapsed="false">
      <c r="A302" s="118" t="n">
        <f aca="false">A299+1</f>
        <v>101</v>
      </c>
      <c r="B302" s="109"/>
      <c r="C302" s="44"/>
      <c r="D302" s="110" t="n">
        <v>6</v>
      </c>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2</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75" hidden="false" customHeight="false" outlineLevel="0" collapsed="false">
      <c r="A303" s="108"/>
      <c r="B303" s="45"/>
      <c r="C303" s="44"/>
      <c r="D303" s="112" t="n">
        <v>6</v>
      </c>
      <c r="E303" s="112"/>
      <c r="F303" s="44"/>
      <c r="G303" s="111"/>
      <c r="H303" s="108"/>
      <c r="I303" s="111"/>
      <c r="J303" s="108"/>
      <c r="K303" s="108"/>
      <c r="L303" s="108"/>
      <c r="M303" s="111" t="n">
        <v>0</v>
      </c>
      <c r="N303" s="111" t="n">
        <v>0</v>
      </c>
      <c r="O303" s="111" t="n">
        <v>0</v>
      </c>
      <c r="P303" s="108"/>
      <c r="Q303" s="108"/>
    </row>
    <row r="304" customFormat="false" ht="12.75"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75" hidden="false" customHeight="false" outlineLevel="0" collapsed="false">
      <c r="A305" s="118" t="n">
        <f aca="false">A302+1</f>
        <v>102</v>
      </c>
      <c r="B305" s="109"/>
      <c r="C305" s="44"/>
      <c r="D305" s="110" t="n">
        <v>6</v>
      </c>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2</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75" hidden="false" customHeight="false" outlineLevel="0" collapsed="false">
      <c r="A306" s="108"/>
      <c r="B306" s="45"/>
      <c r="C306" s="44"/>
      <c r="D306" s="112" t="n">
        <v>6</v>
      </c>
      <c r="E306" s="112"/>
      <c r="F306" s="44"/>
      <c r="G306" s="111"/>
      <c r="H306" s="108"/>
      <c r="I306" s="111"/>
      <c r="J306" s="108"/>
      <c r="K306" s="108"/>
      <c r="L306" s="108"/>
      <c r="M306" s="111" t="n">
        <v>0</v>
      </c>
      <c r="N306" s="111" t="n">
        <v>0</v>
      </c>
      <c r="O306" s="111" t="n">
        <v>0</v>
      </c>
      <c r="P306" s="108"/>
      <c r="Q306" s="108"/>
    </row>
    <row r="307" customFormat="false" ht="12.75"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75" hidden="false" customHeight="false" outlineLevel="0" collapsed="false">
      <c r="A308" s="118" t="n">
        <f aca="false">A305+1</f>
        <v>103</v>
      </c>
      <c r="B308" s="109"/>
      <c r="C308" s="44"/>
      <c r="D308" s="110" t="n">
        <v>6</v>
      </c>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2</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75" hidden="false" customHeight="false" outlineLevel="0" collapsed="false">
      <c r="A309" s="108"/>
      <c r="B309" s="45"/>
      <c r="C309" s="44"/>
      <c r="D309" s="112" t="n">
        <v>6</v>
      </c>
      <c r="E309" s="112"/>
      <c r="F309" s="44"/>
      <c r="G309" s="111"/>
      <c r="H309" s="108"/>
      <c r="I309" s="111"/>
      <c r="J309" s="108"/>
      <c r="K309" s="108"/>
      <c r="L309" s="108"/>
      <c r="M309" s="111" t="n">
        <v>0</v>
      </c>
      <c r="N309" s="111" t="n">
        <v>0</v>
      </c>
      <c r="O309" s="111" t="n">
        <v>0</v>
      </c>
      <c r="P309" s="108"/>
      <c r="Q309" s="108"/>
    </row>
    <row r="310" customFormat="false" ht="12.75"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75" hidden="false" customHeight="false" outlineLevel="0" collapsed="false">
      <c r="A311" s="118" t="n">
        <f aca="false">A308+1</f>
        <v>104</v>
      </c>
      <c r="B311" s="109"/>
      <c r="C311" s="44"/>
      <c r="D311" s="110" t="n">
        <v>6</v>
      </c>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2</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75" hidden="false" customHeight="false" outlineLevel="0" collapsed="false">
      <c r="A312" s="108"/>
      <c r="B312" s="45"/>
      <c r="C312" s="44"/>
      <c r="D312" s="112" t="n">
        <v>6</v>
      </c>
      <c r="E312" s="112"/>
      <c r="F312" s="44"/>
      <c r="G312" s="111"/>
      <c r="H312" s="108"/>
      <c r="I312" s="111"/>
      <c r="J312" s="108"/>
      <c r="K312" s="108"/>
      <c r="L312" s="108"/>
      <c r="M312" s="111" t="n">
        <v>0</v>
      </c>
      <c r="N312" s="111" t="n">
        <v>0</v>
      </c>
      <c r="O312" s="111" t="n">
        <v>0</v>
      </c>
      <c r="P312" s="108"/>
      <c r="Q312" s="108"/>
    </row>
    <row r="313" customFormat="false" ht="12.75"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75" hidden="false" customHeight="false" outlineLevel="0" collapsed="false">
      <c r="A314" s="118" t="n">
        <f aca="false">A311+1</f>
        <v>105</v>
      </c>
      <c r="B314" s="109"/>
      <c r="C314" s="44"/>
      <c r="D314" s="110" t="n">
        <v>6</v>
      </c>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2</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75" hidden="false" customHeight="false" outlineLevel="0" collapsed="false">
      <c r="A315" s="108"/>
      <c r="B315" s="45"/>
      <c r="C315" s="44"/>
      <c r="D315" s="112" t="n">
        <v>6</v>
      </c>
      <c r="E315" s="112"/>
      <c r="F315" s="44"/>
      <c r="G315" s="111"/>
      <c r="H315" s="108"/>
      <c r="I315" s="111"/>
      <c r="J315" s="108"/>
      <c r="K315" s="108"/>
      <c r="L315" s="108"/>
      <c r="M315" s="111" t="n">
        <v>0</v>
      </c>
      <c r="N315" s="111" t="n">
        <v>0</v>
      </c>
      <c r="O315" s="111" t="n">
        <v>0</v>
      </c>
      <c r="P315" s="108"/>
      <c r="Q315" s="108"/>
    </row>
    <row r="316" customFormat="false" ht="12.75"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75" hidden="false" customHeight="false" outlineLevel="0" collapsed="false">
      <c r="A317" s="118" t="n">
        <f aca="false">A314+1</f>
        <v>106</v>
      </c>
      <c r="B317" s="109"/>
      <c r="C317" s="44"/>
      <c r="D317" s="110" t="n">
        <v>6</v>
      </c>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2</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75" hidden="false" customHeight="false" outlineLevel="0" collapsed="false">
      <c r="A318" s="108"/>
      <c r="B318" s="45"/>
      <c r="C318" s="44"/>
      <c r="D318" s="112" t="n">
        <v>6</v>
      </c>
      <c r="E318" s="112"/>
      <c r="F318" s="44"/>
      <c r="G318" s="111"/>
      <c r="H318" s="108"/>
      <c r="I318" s="111"/>
      <c r="J318" s="108"/>
      <c r="K318" s="108"/>
      <c r="L318" s="108"/>
      <c r="M318" s="111" t="n">
        <v>0</v>
      </c>
      <c r="N318" s="111" t="n">
        <v>0</v>
      </c>
      <c r="O318" s="111" t="n">
        <v>0</v>
      </c>
      <c r="P318" s="108"/>
      <c r="Q318" s="108"/>
    </row>
    <row r="319" customFormat="false" ht="12.75"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75" hidden="false" customHeight="false" outlineLevel="0" collapsed="false">
      <c r="A320" s="118" t="n">
        <f aca="false">A317+1</f>
        <v>107</v>
      </c>
      <c r="B320" s="109"/>
      <c r="C320" s="44"/>
      <c r="D320" s="110" t="n">
        <v>6</v>
      </c>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2</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75" hidden="false" customHeight="false" outlineLevel="0" collapsed="false">
      <c r="A321" s="108"/>
      <c r="B321" s="45"/>
      <c r="C321" s="44"/>
      <c r="D321" s="112" t="n">
        <v>6</v>
      </c>
      <c r="E321" s="112"/>
      <c r="F321" s="44"/>
      <c r="G321" s="111"/>
      <c r="H321" s="108"/>
      <c r="I321" s="111"/>
      <c r="J321" s="108"/>
      <c r="K321" s="108"/>
      <c r="L321" s="108"/>
      <c r="M321" s="111" t="n">
        <v>0</v>
      </c>
      <c r="N321" s="111" t="n">
        <v>0</v>
      </c>
      <c r="O321" s="111" t="n">
        <v>0</v>
      </c>
      <c r="P321" s="108"/>
      <c r="Q321" s="108"/>
    </row>
    <row r="322" customFormat="false" ht="12.75"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75" hidden="false" customHeight="false" outlineLevel="0" collapsed="false">
      <c r="A323" s="118" t="n">
        <f aca="false">A320+1</f>
        <v>108</v>
      </c>
      <c r="B323" s="109"/>
      <c r="C323" s="44"/>
      <c r="D323" s="110" t="n">
        <v>6</v>
      </c>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2</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75" hidden="false" customHeight="false" outlineLevel="0" collapsed="false">
      <c r="A324" s="108"/>
      <c r="B324" s="45"/>
      <c r="C324" s="44"/>
      <c r="D324" s="112" t="n">
        <v>6</v>
      </c>
      <c r="E324" s="112"/>
      <c r="F324" s="44"/>
      <c r="G324" s="111"/>
      <c r="H324" s="108"/>
      <c r="I324" s="111"/>
      <c r="J324" s="108"/>
      <c r="K324" s="108"/>
      <c r="L324" s="108"/>
      <c r="M324" s="111" t="n">
        <v>0</v>
      </c>
      <c r="N324" s="111" t="n">
        <v>0</v>
      </c>
      <c r="O324" s="111" t="n">
        <v>0</v>
      </c>
      <c r="P324" s="108"/>
      <c r="Q324" s="108"/>
    </row>
    <row r="325" customFormat="false" ht="12.75"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75" hidden="false" customHeight="false" outlineLevel="0" collapsed="false">
      <c r="A326" s="118" t="n">
        <f aca="false">A323+1</f>
        <v>109</v>
      </c>
      <c r="B326" s="109"/>
      <c r="C326" s="44"/>
      <c r="D326" s="110" t="n">
        <v>6</v>
      </c>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2</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75" hidden="false" customHeight="false" outlineLevel="0" collapsed="false">
      <c r="A327" s="108"/>
      <c r="B327" s="45"/>
      <c r="C327" s="44"/>
      <c r="D327" s="112" t="n">
        <v>6</v>
      </c>
      <c r="E327" s="112"/>
      <c r="F327" s="44"/>
      <c r="G327" s="111"/>
      <c r="H327" s="108"/>
      <c r="I327" s="111"/>
      <c r="J327" s="108"/>
      <c r="K327" s="108"/>
      <c r="L327" s="108"/>
      <c r="M327" s="111" t="n">
        <v>0</v>
      </c>
      <c r="N327" s="111" t="n">
        <v>0</v>
      </c>
      <c r="O327" s="111" t="n">
        <v>0</v>
      </c>
      <c r="P327" s="108"/>
      <c r="Q327" s="108"/>
    </row>
    <row r="328" customFormat="false" ht="12.75"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75" hidden="false" customHeight="false" outlineLevel="0" collapsed="false">
      <c r="A329" s="118" t="n">
        <f aca="false">A326+1</f>
        <v>110</v>
      </c>
      <c r="B329" s="109"/>
      <c r="C329" s="44"/>
      <c r="D329" s="110" t="n">
        <v>6</v>
      </c>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2</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75" hidden="false" customHeight="false" outlineLevel="0" collapsed="false">
      <c r="A330" s="108"/>
      <c r="B330" s="45"/>
      <c r="C330" s="44"/>
      <c r="D330" s="112" t="n">
        <v>6</v>
      </c>
      <c r="E330" s="112"/>
      <c r="F330" s="44"/>
      <c r="G330" s="111"/>
      <c r="H330" s="108"/>
      <c r="I330" s="111"/>
      <c r="J330" s="108"/>
      <c r="K330" s="108"/>
      <c r="L330" s="108"/>
      <c r="M330" s="111" t="n">
        <v>0</v>
      </c>
      <c r="N330" s="111" t="n">
        <v>0</v>
      </c>
      <c r="O330" s="111" t="n">
        <v>0</v>
      </c>
      <c r="P330" s="108"/>
      <c r="Q330" s="108"/>
    </row>
    <row r="331" customFormat="false" ht="12.75"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75" hidden="false" customHeight="false" outlineLevel="0" collapsed="false">
      <c r="A332" s="118" t="n">
        <f aca="false">A329+1</f>
        <v>111</v>
      </c>
      <c r="B332" s="109"/>
      <c r="C332" s="44"/>
      <c r="D332" s="110" t="n">
        <v>6</v>
      </c>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2</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75" hidden="false" customHeight="false" outlineLevel="0" collapsed="false">
      <c r="A333" s="108"/>
      <c r="B333" s="45"/>
      <c r="C333" s="44"/>
      <c r="D333" s="112" t="n">
        <v>6</v>
      </c>
      <c r="E333" s="112"/>
      <c r="F333" s="44"/>
      <c r="G333" s="111"/>
      <c r="H333" s="108"/>
      <c r="I333" s="111"/>
      <c r="J333" s="108"/>
      <c r="K333" s="108"/>
      <c r="L333" s="108"/>
      <c r="M333" s="111" t="n">
        <v>0</v>
      </c>
      <c r="N333" s="111" t="n">
        <v>0</v>
      </c>
      <c r="O333" s="111" t="n">
        <v>0</v>
      </c>
      <c r="P333" s="108"/>
      <c r="Q333" s="108"/>
    </row>
    <row r="334" customFormat="false" ht="12.75"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75" hidden="false" customHeight="false" outlineLevel="0" collapsed="false">
      <c r="A335" s="118" t="n">
        <f aca="false">A332+1</f>
        <v>112</v>
      </c>
      <c r="B335" s="109"/>
      <c r="C335" s="44"/>
      <c r="D335" s="110" t="n">
        <v>6</v>
      </c>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2</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75" hidden="false" customHeight="false" outlineLevel="0" collapsed="false">
      <c r="A336" s="108"/>
      <c r="B336" s="45"/>
      <c r="C336" s="44"/>
      <c r="D336" s="112" t="n">
        <v>6</v>
      </c>
      <c r="E336" s="112"/>
      <c r="F336" s="44"/>
      <c r="G336" s="111"/>
      <c r="H336" s="108"/>
      <c r="I336" s="111"/>
      <c r="J336" s="108"/>
      <c r="K336" s="108"/>
      <c r="L336" s="108"/>
      <c r="M336" s="111" t="n">
        <v>0</v>
      </c>
      <c r="N336" s="111" t="n">
        <v>0</v>
      </c>
      <c r="O336" s="111" t="n">
        <v>0</v>
      </c>
      <c r="P336" s="108"/>
      <c r="Q336" s="108"/>
    </row>
    <row r="337" customFormat="false" ht="12.75"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75" hidden="false" customHeight="false" outlineLevel="0" collapsed="false">
      <c r="A338" s="118" t="n">
        <f aca="false">A335+1</f>
        <v>113</v>
      </c>
      <c r="B338" s="109"/>
      <c r="C338" s="44"/>
      <c r="D338" s="110" t="n">
        <v>6</v>
      </c>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2</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75" hidden="false" customHeight="false" outlineLevel="0" collapsed="false">
      <c r="A339" s="108"/>
      <c r="B339" s="45"/>
      <c r="C339" s="44"/>
      <c r="D339" s="112" t="n">
        <v>6</v>
      </c>
      <c r="E339" s="112"/>
      <c r="F339" s="44"/>
      <c r="G339" s="111"/>
      <c r="H339" s="108"/>
      <c r="I339" s="111"/>
      <c r="J339" s="108"/>
      <c r="K339" s="108"/>
      <c r="L339" s="108"/>
      <c r="M339" s="111" t="n">
        <v>0</v>
      </c>
      <c r="N339" s="111" t="n">
        <v>0</v>
      </c>
      <c r="O339" s="111" t="n">
        <v>0</v>
      </c>
      <c r="P339" s="108"/>
      <c r="Q339" s="108"/>
    </row>
    <row r="340" customFormat="false" ht="12.75"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75" hidden="false" customHeight="false" outlineLevel="0" collapsed="false">
      <c r="A341" s="118" t="n">
        <f aca="false">A338+1</f>
        <v>114</v>
      </c>
      <c r="B341" s="109"/>
      <c r="C341" s="44"/>
      <c r="D341" s="110" t="n">
        <v>6</v>
      </c>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2</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75" hidden="false" customHeight="false" outlineLevel="0" collapsed="false">
      <c r="A342" s="108"/>
      <c r="B342" s="45"/>
      <c r="C342" s="44"/>
      <c r="D342" s="112" t="n">
        <v>6</v>
      </c>
      <c r="E342" s="112"/>
      <c r="F342" s="44"/>
      <c r="G342" s="111"/>
      <c r="H342" s="108"/>
      <c r="I342" s="111"/>
      <c r="J342" s="108"/>
      <c r="K342" s="108"/>
      <c r="L342" s="108"/>
      <c r="M342" s="111" t="n">
        <v>0</v>
      </c>
      <c r="N342" s="111" t="n">
        <v>0</v>
      </c>
      <c r="O342" s="111" t="n">
        <v>0</v>
      </c>
      <c r="P342" s="108"/>
      <c r="Q342" s="108"/>
    </row>
    <row r="343" customFormat="false" ht="12.75"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75" hidden="false" customHeight="false" outlineLevel="0" collapsed="false">
      <c r="A344" s="118" t="n">
        <f aca="false">A341+1</f>
        <v>115</v>
      </c>
      <c r="B344" s="109"/>
      <c r="C344" s="44"/>
      <c r="D344" s="110" t="n">
        <v>6</v>
      </c>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2</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75" hidden="false" customHeight="false" outlineLevel="0" collapsed="false">
      <c r="A345" s="108"/>
      <c r="B345" s="45"/>
      <c r="C345" s="44"/>
      <c r="D345" s="112" t="n">
        <v>6</v>
      </c>
      <c r="E345" s="112"/>
      <c r="F345" s="44"/>
      <c r="G345" s="111"/>
      <c r="H345" s="108"/>
      <c r="I345" s="111"/>
      <c r="J345" s="108"/>
      <c r="K345" s="108"/>
      <c r="L345" s="108"/>
      <c r="M345" s="111" t="n">
        <v>0</v>
      </c>
      <c r="N345" s="111" t="n">
        <v>0</v>
      </c>
      <c r="O345" s="111" t="n">
        <v>0</v>
      </c>
      <c r="P345" s="108"/>
      <c r="Q345" s="108"/>
    </row>
    <row r="346" customFormat="false" ht="12.75"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75" hidden="false" customHeight="false" outlineLevel="0" collapsed="false">
      <c r="A347" s="118" t="n">
        <f aca="false">A344+1</f>
        <v>116</v>
      </c>
      <c r="B347" s="109"/>
      <c r="C347" s="44"/>
      <c r="D347" s="110" t="n">
        <v>6</v>
      </c>
      <c r="E347" s="110"/>
      <c r="F347" s="44"/>
      <c r="G347" s="119" t="n">
        <f aca="false">C347</f>
        <v>0</v>
      </c>
      <c r="H347" s="118" t="n">
        <f aca="false">IF(AND(E347=0,E348=0),25,20)</f>
        <v>25</v>
      </c>
      <c r="I347" s="119" t="n">
        <f aca="false">F347</f>
        <v>0</v>
      </c>
      <c r="J347" s="108" t="n">
        <f aca="false">IF(E347="WO40",-40,MAX(4,SUM(E347:E348)))</f>
        <v>4</v>
      </c>
      <c r="K347" s="118" t="n">
        <f aca="false">IF(D347&gt;E347,1,0)+IF(D348&gt;E348,1,0)+IF(D349&gt;E349,1,0)</f>
        <v>2</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75" hidden="false" customHeight="false" outlineLevel="0" collapsed="false">
      <c r="A348" s="108"/>
      <c r="B348" s="45"/>
      <c r="C348" s="44"/>
      <c r="D348" s="112" t="n">
        <v>6</v>
      </c>
      <c r="E348" s="112"/>
      <c r="F348" s="44"/>
      <c r="G348" s="111"/>
      <c r="H348" s="108"/>
      <c r="I348" s="111"/>
      <c r="J348" s="108"/>
      <c r="K348" s="108"/>
      <c r="L348" s="108"/>
      <c r="M348" s="111" t="n">
        <v>0</v>
      </c>
      <c r="N348" s="111" t="n">
        <v>0</v>
      </c>
      <c r="O348" s="111" t="n">
        <v>0</v>
      </c>
      <c r="P348" s="108"/>
      <c r="Q348" s="108"/>
    </row>
    <row r="349" customFormat="false" ht="12.75" hidden="false" customHeight="false" outlineLevel="0" collapsed="false">
      <c r="A349" s="113"/>
      <c r="B349" s="114"/>
      <c r="C349" s="115"/>
      <c r="D349" s="116"/>
      <c r="E349" s="116"/>
      <c r="F349" s="115"/>
      <c r="G349" s="117"/>
      <c r="H349" s="113"/>
      <c r="I349" s="117"/>
      <c r="J349" s="113"/>
      <c r="K349" s="113"/>
      <c r="L349" s="113"/>
      <c r="M349" s="117" t="n">
        <v>0</v>
      </c>
      <c r="N349" s="117" t="n">
        <v>0</v>
      </c>
      <c r="O349" s="117" t="n">
        <v>0</v>
      </c>
      <c r="P349" s="113"/>
      <c r="Q349" s="113"/>
    </row>
    <row r="350" customFormat="false" ht="12.75" hidden="false" customHeight="false" outlineLevel="0" collapsed="false">
      <c r="A350" s="118" t="n">
        <f aca="false">A347+1</f>
        <v>117</v>
      </c>
      <c r="B350" s="109"/>
      <c r="C350" s="44"/>
      <c r="D350" s="110" t="n">
        <v>6</v>
      </c>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2</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75" hidden="false" customHeight="false" outlineLevel="0" collapsed="false">
      <c r="A351" s="108"/>
      <c r="B351" s="45"/>
      <c r="C351" s="44"/>
      <c r="D351" s="112" t="n">
        <v>6</v>
      </c>
      <c r="E351" s="112"/>
      <c r="F351" s="44"/>
      <c r="G351" s="111"/>
      <c r="H351" s="108"/>
      <c r="I351" s="111"/>
      <c r="J351" s="108"/>
      <c r="K351" s="108"/>
      <c r="L351" s="108"/>
      <c r="M351" s="111" t="n">
        <v>0</v>
      </c>
      <c r="N351" s="111" t="n">
        <v>0</v>
      </c>
      <c r="O351" s="111" t="n">
        <v>0</v>
      </c>
      <c r="P351" s="108"/>
      <c r="Q351" s="108"/>
    </row>
    <row r="352" customFormat="false" ht="12.75"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75" hidden="false" customHeight="false" outlineLevel="0" collapsed="false">
      <c r="A353" s="118" t="n">
        <f aca="false">A350+1</f>
        <v>118</v>
      </c>
      <c r="B353" s="109"/>
      <c r="C353" s="44"/>
      <c r="D353" s="110" t="n">
        <v>6</v>
      </c>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2</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75" hidden="false" customHeight="false" outlineLevel="0" collapsed="false">
      <c r="A354" s="108"/>
      <c r="B354" s="45"/>
      <c r="C354" s="44"/>
      <c r="D354" s="112" t="n">
        <v>6</v>
      </c>
      <c r="E354" s="112"/>
      <c r="F354" s="44"/>
      <c r="G354" s="111"/>
      <c r="H354" s="108"/>
      <c r="I354" s="111"/>
      <c r="J354" s="108"/>
      <c r="K354" s="108"/>
      <c r="L354" s="108"/>
      <c r="M354" s="111" t="n">
        <v>0</v>
      </c>
      <c r="N354" s="111" t="n">
        <v>0</v>
      </c>
      <c r="O354" s="111" t="n">
        <v>0</v>
      </c>
      <c r="P354" s="108"/>
      <c r="Q354" s="108"/>
    </row>
    <row r="355" customFormat="false" ht="12.75"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75" hidden="false" customHeight="false" outlineLevel="0" collapsed="false">
      <c r="A356" s="118" t="n">
        <f aca="false">A353+1</f>
        <v>119</v>
      </c>
      <c r="B356" s="109"/>
      <c r="C356" s="44"/>
      <c r="D356" s="110" t="n">
        <v>6</v>
      </c>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2</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75" hidden="false" customHeight="false" outlineLevel="0" collapsed="false">
      <c r="A357" s="108"/>
      <c r="B357" s="45"/>
      <c r="C357" s="44"/>
      <c r="D357" s="112" t="n">
        <v>6</v>
      </c>
      <c r="E357" s="112"/>
      <c r="F357" s="44"/>
      <c r="G357" s="111"/>
      <c r="H357" s="108"/>
      <c r="I357" s="111"/>
      <c r="J357" s="108"/>
      <c r="K357" s="108"/>
      <c r="L357" s="108"/>
      <c r="M357" s="111" t="n">
        <v>0</v>
      </c>
      <c r="N357" s="111" t="n">
        <v>0</v>
      </c>
      <c r="O357" s="111" t="n">
        <v>0</v>
      </c>
      <c r="P357" s="108"/>
      <c r="Q357" s="108"/>
    </row>
    <row r="358" customFormat="false" ht="12.75"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75" hidden="false" customHeight="false" outlineLevel="0" collapsed="false">
      <c r="A359" s="118" t="n">
        <f aca="false">A356+1</f>
        <v>120</v>
      </c>
      <c r="B359" s="109"/>
      <c r="C359" s="44"/>
      <c r="D359" s="110" t="n">
        <v>6</v>
      </c>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2</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75" hidden="false" customHeight="false" outlineLevel="0" collapsed="false">
      <c r="A360" s="108"/>
      <c r="B360" s="45"/>
      <c r="C360" s="44"/>
      <c r="D360" s="112" t="n">
        <v>6</v>
      </c>
      <c r="E360" s="112"/>
      <c r="F360" s="44"/>
      <c r="G360" s="111"/>
      <c r="H360" s="108"/>
      <c r="I360" s="111"/>
      <c r="J360" s="108"/>
      <c r="K360" s="108"/>
      <c r="L360" s="108"/>
      <c r="M360" s="111" t="n">
        <v>0</v>
      </c>
      <c r="N360" s="111" t="n">
        <v>0</v>
      </c>
      <c r="O360" s="111" t="n">
        <v>0</v>
      </c>
      <c r="P360" s="108"/>
      <c r="Q360" s="108"/>
    </row>
    <row r="361" customFormat="false" ht="12.75"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75" hidden="false" customHeight="false" outlineLevel="0" collapsed="false">
      <c r="A362" s="118" t="n">
        <f aca="false">A359+1</f>
        <v>121</v>
      </c>
      <c r="B362" s="109"/>
      <c r="C362" s="44"/>
      <c r="D362" s="110" t="n">
        <v>6</v>
      </c>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2</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75" hidden="false" customHeight="false" outlineLevel="0" collapsed="false">
      <c r="A363" s="108"/>
      <c r="B363" s="45"/>
      <c r="C363" s="44"/>
      <c r="D363" s="112" t="n">
        <v>6</v>
      </c>
      <c r="E363" s="112"/>
      <c r="F363" s="44"/>
      <c r="G363" s="111"/>
      <c r="H363" s="108"/>
      <c r="I363" s="111"/>
      <c r="J363" s="108"/>
      <c r="K363" s="108"/>
      <c r="L363" s="108"/>
      <c r="M363" s="111" t="n">
        <v>0</v>
      </c>
      <c r="N363" s="111" t="n">
        <v>0</v>
      </c>
      <c r="O363" s="111" t="n">
        <v>0</v>
      </c>
      <c r="P363" s="108"/>
      <c r="Q363" s="108"/>
    </row>
    <row r="364" customFormat="false" ht="12.75"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75" hidden="false" customHeight="false" outlineLevel="0" collapsed="false">
      <c r="A365" s="118" t="n">
        <f aca="false">A362+1</f>
        <v>122</v>
      </c>
      <c r="B365" s="109"/>
      <c r="C365" s="44"/>
      <c r="D365" s="110" t="n">
        <v>6</v>
      </c>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2</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75" hidden="false" customHeight="false" outlineLevel="0" collapsed="false">
      <c r="A366" s="108"/>
      <c r="B366" s="45"/>
      <c r="C366" s="44"/>
      <c r="D366" s="112" t="n">
        <v>6</v>
      </c>
      <c r="E366" s="112"/>
      <c r="F366" s="44"/>
      <c r="G366" s="111"/>
      <c r="H366" s="108"/>
      <c r="I366" s="111"/>
      <c r="J366" s="108"/>
      <c r="K366" s="108"/>
      <c r="L366" s="108"/>
      <c r="M366" s="111" t="n">
        <v>0</v>
      </c>
      <c r="N366" s="111" t="n">
        <v>0</v>
      </c>
      <c r="O366" s="111" t="n">
        <v>0</v>
      </c>
      <c r="P366" s="108"/>
      <c r="Q366" s="108"/>
    </row>
    <row r="367" customFormat="false" ht="12.75"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75" hidden="false" customHeight="false" outlineLevel="0" collapsed="false">
      <c r="A368" s="118" t="n">
        <f aca="false">A365+1</f>
        <v>123</v>
      </c>
      <c r="B368" s="109"/>
      <c r="C368" s="44"/>
      <c r="D368" s="110" t="n">
        <v>6</v>
      </c>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2</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75" hidden="false" customHeight="false" outlineLevel="0" collapsed="false">
      <c r="A369" s="108"/>
      <c r="B369" s="45"/>
      <c r="C369" s="44"/>
      <c r="D369" s="112" t="n">
        <v>6</v>
      </c>
      <c r="E369" s="112"/>
      <c r="F369" s="44"/>
      <c r="G369" s="111"/>
      <c r="H369" s="108"/>
      <c r="I369" s="111"/>
      <c r="J369" s="108"/>
      <c r="K369" s="108"/>
      <c r="L369" s="108"/>
      <c r="M369" s="111" t="n">
        <v>0</v>
      </c>
      <c r="N369" s="111" t="n">
        <v>0</v>
      </c>
      <c r="O369" s="111" t="n">
        <v>0</v>
      </c>
      <c r="P369" s="108"/>
      <c r="Q369" s="108"/>
    </row>
    <row r="370" customFormat="false" ht="12.75"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75" hidden="false" customHeight="false" outlineLevel="0" collapsed="false">
      <c r="A371" s="118" t="n">
        <f aca="false">A368+1</f>
        <v>124</v>
      </c>
      <c r="B371" s="109"/>
      <c r="C371" s="44"/>
      <c r="D371" s="110" t="n">
        <v>6</v>
      </c>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2</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75" hidden="false" customHeight="false" outlineLevel="0" collapsed="false">
      <c r="A372" s="108"/>
      <c r="B372" s="45"/>
      <c r="C372" s="44"/>
      <c r="D372" s="112" t="n">
        <v>6</v>
      </c>
      <c r="E372" s="112"/>
      <c r="F372" s="44"/>
      <c r="G372" s="111"/>
      <c r="H372" s="108"/>
      <c r="I372" s="111"/>
      <c r="J372" s="108"/>
      <c r="K372" s="108"/>
      <c r="L372" s="108"/>
      <c r="M372" s="111" t="n">
        <v>0</v>
      </c>
      <c r="N372" s="111" t="n">
        <v>0</v>
      </c>
      <c r="O372" s="111" t="n">
        <v>0</v>
      </c>
      <c r="P372" s="108"/>
      <c r="Q372" s="108"/>
    </row>
    <row r="373" customFormat="false" ht="12.75"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75" hidden="false" customHeight="false" outlineLevel="0" collapsed="false">
      <c r="A374" s="118" t="n">
        <f aca="false">A371+1</f>
        <v>125</v>
      </c>
      <c r="B374" s="109"/>
      <c r="C374" s="44"/>
      <c r="D374" s="110" t="n">
        <v>6</v>
      </c>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2</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75" hidden="false" customHeight="false" outlineLevel="0" collapsed="false">
      <c r="A375" s="108"/>
      <c r="B375" s="45"/>
      <c r="C375" s="44"/>
      <c r="D375" s="112" t="n">
        <v>6</v>
      </c>
      <c r="E375" s="112"/>
      <c r="F375" s="44"/>
      <c r="G375" s="111"/>
      <c r="H375" s="108"/>
      <c r="I375" s="111"/>
      <c r="J375" s="108"/>
      <c r="K375" s="108"/>
      <c r="L375" s="108"/>
      <c r="M375" s="111" t="n">
        <v>0</v>
      </c>
      <c r="N375" s="111" t="n">
        <v>0</v>
      </c>
      <c r="O375" s="111" t="n">
        <v>0</v>
      </c>
      <c r="P375" s="108"/>
      <c r="Q375" s="108"/>
    </row>
    <row r="376" customFormat="false" ht="12.75"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75" hidden="false" customHeight="false" outlineLevel="0" collapsed="false">
      <c r="A377" s="118" t="n">
        <f aca="false">A374+1</f>
        <v>126</v>
      </c>
      <c r="B377" s="109"/>
      <c r="C377" s="44"/>
      <c r="D377" s="110" t="n">
        <v>6</v>
      </c>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2</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75" hidden="false" customHeight="false" outlineLevel="0" collapsed="false">
      <c r="A378" s="108"/>
      <c r="B378" s="45"/>
      <c r="C378" s="44"/>
      <c r="D378" s="112" t="n">
        <v>6</v>
      </c>
      <c r="E378" s="112"/>
      <c r="F378" s="44"/>
      <c r="G378" s="111"/>
      <c r="H378" s="108"/>
      <c r="I378" s="111"/>
      <c r="J378" s="108"/>
      <c r="K378" s="108"/>
      <c r="L378" s="108"/>
      <c r="M378" s="111" t="n">
        <v>0</v>
      </c>
      <c r="N378" s="111" t="n">
        <v>0</v>
      </c>
      <c r="O378" s="111" t="n">
        <v>0</v>
      </c>
      <c r="P378" s="108"/>
      <c r="Q378" s="108"/>
    </row>
    <row r="379" customFormat="false" ht="12.75"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75" hidden="false" customHeight="false" outlineLevel="0" collapsed="false">
      <c r="A380" s="118" t="n">
        <f aca="false">A377+1</f>
        <v>127</v>
      </c>
      <c r="B380" s="109"/>
      <c r="C380" s="44"/>
      <c r="D380" s="110" t="n">
        <v>6</v>
      </c>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2</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75" hidden="false" customHeight="false" outlineLevel="0" collapsed="false">
      <c r="A381" s="108"/>
      <c r="B381" s="45"/>
      <c r="C381" s="44"/>
      <c r="D381" s="112" t="n">
        <v>6</v>
      </c>
      <c r="E381" s="112"/>
      <c r="F381" s="44"/>
      <c r="G381" s="111"/>
      <c r="H381" s="108"/>
      <c r="I381" s="111"/>
      <c r="J381" s="108"/>
      <c r="K381" s="108"/>
      <c r="L381" s="108"/>
      <c r="M381" s="111" t="n">
        <v>0</v>
      </c>
      <c r="N381" s="111" t="n">
        <v>0</v>
      </c>
      <c r="O381" s="111" t="n">
        <v>0</v>
      </c>
      <c r="P381" s="108"/>
      <c r="Q381" s="108"/>
    </row>
    <row r="382" customFormat="false" ht="12.75"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75" hidden="false" customHeight="false" outlineLevel="0" collapsed="false">
      <c r="A383" s="118" t="n">
        <f aca="false">A380+1</f>
        <v>128</v>
      </c>
      <c r="B383" s="109"/>
      <c r="C383" s="44"/>
      <c r="D383" s="110" t="n">
        <v>6</v>
      </c>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2</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75" hidden="false" customHeight="false" outlineLevel="0" collapsed="false">
      <c r="A384" s="108"/>
      <c r="B384" s="45"/>
      <c r="C384" s="44"/>
      <c r="D384" s="112" t="n">
        <v>6</v>
      </c>
      <c r="E384" s="112"/>
      <c r="F384" s="44"/>
      <c r="G384" s="111"/>
      <c r="H384" s="108"/>
      <c r="I384" s="111"/>
      <c r="J384" s="108"/>
      <c r="K384" s="108"/>
      <c r="L384" s="108"/>
      <c r="M384" s="111" t="n">
        <v>0</v>
      </c>
      <c r="N384" s="111" t="n">
        <v>0</v>
      </c>
      <c r="O384" s="111" t="n">
        <v>0</v>
      </c>
      <c r="P384" s="108"/>
      <c r="Q384" s="108"/>
    </row>
    <row r="385" customFormat="false" ht="12.75"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75" hidden="false" customHeight="false" outlineLevel="0" collapsed="false">
      <c r="A386" s="118" t="n">
        <f aca="false">A383+1</f>
        <v>129</v>
      </c>
      <c r="B386" s="109"/>
      <c r="C386" s="44"/>
      <c r="D386" s="110" t="n">
        <v>6</v>
      </c>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2</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75" hidden="false" customHeight="false" outlineLevel="0" collapsed="false">
      <c r="A387" s="108"/>
      <c r="B387" s="45"/>
      <c r="C387" s="44"/>
      <c r="D387" s="112" t="n">
        <v>6</v>
      </c>
      <c r="E387" s="112"/>
      <c r="F387" s="44"/>
      <c r="G387" s="111"/>
      <c r="H387" s="108"/>
      <c r="I387" s="111"/>
      <c r="J387" s="108"/>
      <c r="K387" s="108"/>
      <c r="L387" s="108"/>
      <c r="M387" s="111" t="n">
        <v>0</v>
      </c>
      <c r="N387" s="111" t="n">
        <v>0</v>
      </c>
      <c r="O387" s="111" t="n">
        <v>0</v>
      </c>
      <c r="P387" s="108"/>
      <c r="Q387" s="108"/>
    </row>
    <row r="388" customFormat="false" ht="12.75"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75" hidden="false" customHeight="false" outlineLevel="0" collapsed="false">
      <c r="A389" s="118" t="n">
        <f aca="false">A386+1</f>
        <v>130</v>
      </c>
      <c r="B389" s="109"/>
      <c r="C389" s="44"/>
      <c r="D389" s="110" t="n">
        <v>6</v>
      </c>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2</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75" hidden="false" customHeight="false" outlineLevel="0" collapsed="false">
      <c r="A390" s="108"/>
      <c r="B390" s="45"/>
      <c r="C390" s="44"/>
      <c r="D390" s="112" t="n">
        <v>6</v>
      </c>
      <c r="E390" s="112"/>
      <c r="F390" s="44"/>
      <c r="G390" s="111"/>
      <c r="H390" s="108"/>
      <c r="I390" s="111"/>
      <c r="J390" s="108"/>
      <c r="K390" s="108"/>
      <c r="L390" s="108"/>
      <c r="M390" s="111" t="n">
        <v>0</v>
      </c>
      <c r="N390" s="111" t="n">
        <v>0</v>
      </c>
      <c r="O390" s="111" t="n">
        <v>0</v>
      </c>
      <c r="P390" s="108"/>
      <c r="Q390" s="108"/>
    </row>
    <row r="391" customFormat="false" ht="12.75"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75" hidden="false" customHeight="false" outlineLevel="0" collapsed="false">
      <c r="A392" s="118" t="n">
        <f aca="false">A389+1</f>
        <v>131</v>
      </c>
      <c r="B392" s="109"/>
      <c r="C392" s="44"/>
      <c r="D392" s="110" t="n">
        <v>6</v>
      </c>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2</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75" hidden="false" customHeight="false" outlineLevel="0" collapsed="false">
      <c r="A393" s="108"/>
      <c r="B393" s="45"/>
      <c r="C393" s="44"/>
      <c r="D393" s="112" t="n">
        <v>6</v>
      </c>
      <c r="E393" s="112"/>
      <c r="F393" s="44"/>
      <c r="G393" s="111"/>
      <c r="H393" s="108"/>
      <c r="I393" s="111"/>
      <c r="J393" s="108"/>
      <c r="K393" s="108"/>
      <c r="L393" s="108"/>
      <c r="M393" s="111" t="n">
        <v>0</v>
      </c>
      <c r="N393" s="111" t="n">
        <v>0</v>
      </c>
      <c r="O393" s="111" t="n">
        <v>0</v>
      </c>
      <c r="P393" s="108"/>
      <c r="Q393" s="108"/>
    </row>
    <row r="394" customFormat="false" ht="12.75"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75" hidden="false" customHeight="false" outlineLevel="0" collapsed="false">
      <c r="A395" s="118" t="n">
        <f aca="false">A392+1</f>
        <v>132</v>
      </c>
      <c r="B395" s="109"/>
      <c r="C395" s="44"/>
      <c r="D395" s="110" t="n">
        <v>6</v>
      </c>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2</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75" hidden="false" customHeight="false" outlineLevel="0" collapsed="false">
      <c r="A396" s="108"/>
      <c r="B396" s="45"/>
      <c r="C396" s="44"/>
      <c r="D396" s="112" t="n">
        <v>6</v>
      </c>
      <c r="E396" s="112"/>
      <c r="F396" s="44"/>
      <c r="G396" s="111"/>
      <c r="H396" s="108"/>
      <c r="I396" s="111"/>
      <c r="J396" s="108"/>
      <c r="K396" s="108"/>
      <c r="L396" s="108"/>
      <c r="M396" s="111" t="n">
        <v>0</v>
      </c>
      <c r="N396" s="111" t="n">
        <v>0</v>
      </c>
      <c r="O396" s="111" t="n">
        <v>0</v>
      </c>
      <c r="P396" s="108"/>
      <c r="Q396" s="108"/>
    </row>
    <row r="397" customFormat="false" ht="12.75"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75" hidden="false" customHeight="false" outlineLevel="0" collapsed="false">
      <c r="A398" s="118" t="n">
        <f aca="false">A395+1</f>
        <v>133</v>
      </c>
      <c r="B398" s="109"/>
      <c r="C398" s="44"/>
      <c r="D398" s="110" t="n">
        <v>6</v>
      </c>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2</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75" hidden="false" customHeight="false" outlineLevel="0" collapsed="false">
      <c r="A399" s="108"/>
      <c r="B399" s="45"/>
      <c r="C399" s="44"/>
      <c r="D399" s="112" t="n">
        <v>6</v>
      </c>
      <c r="E399" s="112"/>
      <c r="F399" s="44"/>
      <c r="G399" s="111"/>
      <c r="H399" s="108"/>
      <c r="I399" s="111"/>
      <c r="J399" s="108"/>
      <c r="K399" s="108"/>
      <c r="L399" s="108"/>
      <c r="M399" s="111" t="n">
        <v>0</v>
      </c>
      <c r="N399" s="111" t="n">
        <v>0</v>
      </c>
      <c r="O399" s="111" t="n">
        <v>0</v>
      </c>
      <c r="P399" s="108"/>
      <c r="Q399" s="108"/>
    </row>
    <row r="400" customFormat="false" ht="12.75"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75" hidden="false" customHeight="false" outlineLevel="0" collapsed="false">
      <c r="A401" s="118" t="n">
        <f aca="false">A398+1</f>
        <v>134</v>
      </c>
      <c r="B401" s="109"/>
      <c r="C401" s="44"/>
      <c r="D401" s="110" t="n">
        <v>6</v>
      </c>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2</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75" hidden="false" customHeight="false" outlineLevel="0" collapsed="false">
      <c r="A402" s="108"/>
      <c r="B402" s="45"/>
      <c r="C402" s="44"/>
      <c r="D402" s="112" t="n">
        <v>6</v>
      </c>
      <c r="E402" s="112"/>
      <c r="F402" s="44"/>
      <c r="G402" s="111"/>
      <c r="H402" s="108"/>
      <c r="I402" s="111"/>
      <c r="J402" s="108"/>
      <c r="K402" s="108"/>
      <c r="L402" s="108"/>
      <c r="M402" s="111" t="n">
        <v>0</v>
      </c>
      <c r="N402" s="111" t="n">
        <v>0</v>
      </c>
      <c r="O402" s="111" t="n">
        <v>0</v>
      </c>
      <c r="P402" s="108"/>
      <c r="Q402" s="108"/>
    </row>
    <row r="403" customFormat="false" ht="12.75"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75" hidden="false" customHeight="false" outlineLevel="0" collapsed="false">
      <c r="A404" s="118" t="n">
        <f aca="false">A401+1</f>
        <v>135</v>
      </c>
      <c r="B404" s="109"/>
      <c r="C404" s="44"/>
      <c r="D404" s="110" t="n">
        <v>6</v>
      </c>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2</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75" hidden="false" customHeight="false" outlineLevel="0" collapsed="false">
      <c r="A405" s="108"/>
      <c r="B405" s="45"/>
      <c r="C405" s="44"/>
      <c r="D405" s="112" t="n">
        <v>6</v>
      </c>
      <c r="E405" s="112"/>
      <c r="F405" s="44"/>
      <c r="G405" s="111"/>
      <c r="H405" s="108"/>
      <c r="I405" s="111"/>
      <c r="J405" s="108"/>
      <c r="K405" s="108"/>
      <c r="L405" s="108"/>
      <c r="M405" s="111" t="n">
        <v>0</v>
      </c>
      <c r="N405" s="111" t="n">
        <v>0</v>
      </c>
      <c r="O405" s="111" t="n">
        <v>0</v>
      </c>
      <c r="P405" s="108"/>
      <c r="Q405" s="108"/>
    </row>
    <row r="406" customFormat="false" ht="12.75"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75" hidden="false" customHeight="false" outlineLevel="0" collapsed="false">
      <c r="A407" s="118" t="n">
        <f aca="false">A404+1</f>
        <v>136</v>
      </c>
      <c r="B407" s="109"/>
      <c r="C407" s="44"/>
      <c r="D407" s="110" t="n">
        <v>6</v>
      </c>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2</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75" hidden="false" customHeight="false" outlineLevel="0" collapsed="false">
      <c r="A408" s="108"/>
      <c r="B408" s="45"/>
      <c r="C408" s="44"/>
      <c r="D408" s="112" t="n">
        <v>6</v>
      </c>
      <c r="E408" s="112"/>
      <c r="F408" s="44"/>
      <c r="G408" s="111"/>
      <c r="H408" s="108"/>
      <c r="I408" s="111"/>
      <c r="J408" s="108"/>
      <c r="K408" s="108"/>
      <c r="L408" s="108"/>
      <c r="M408" s="111" t="n">
        <v>0</v>
      </c>
      <c r="N408" s="111" t="n">
        <v>0</v>
      </c>
      <c r="O408" s="111" t="n">
        <v>0</v>
      </c>
      <c r="P408" s="108"/>
      <c r="Q408" s="108"/>
    </row>
    <row r="409" customFormat="false" ht="12.75"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75" hidden="false" customHeight="false" outlineLevel="0" collapsed="false">
      <c r="A410" s="118" t="n">
        <f aca="false">A407+1</f>
        <v>137</v>
      </c>
      <c r="B410" s="109"/>
      <c r="C410" s="44"/>
      <c r="D410" s="110" t="n">
        <v>6</v>
      </c>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2</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75" hidden="false" customHeight="false" outlineLevel="0" collapsed="false">
      <c r="A411" s="108"/>
      <c r="B411" s="45"/>
      <c r="C411" s="44"/>
      <c r="D411" s="112" t="n">
        <v>6</v>
      </c>
      <c r="E411" s="112"/>
      <c r="F411" s="44"/>
      <c r="G411" s="111"/>
      <c r="H411" s="108"/>
      <c r="I411" s="111"/>
      <c r="J411" s="108"/>
      <c r="K411" s="108"/>
      <c r="L411" s="108"/>
      <c r="M411" s="111" t="n">
        <v>0</v>
      </c>
      <c r="N411" s="111" t="n">
        <v>0</v>
      </c>
      <c r="O411" s="111" t="n">
        <v>0</v>
      </c>
      <c r="P411" s="108"/>
      <c r="Q411" s="108"/>
    </row>
    <row r="412" customFormat="false" ht="12.75"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75" hidden="false" customHeight="false" outlineLevel="0" collapsed="false">
      <c r="A413" s="118" t="n">
        <f aca="false">A410+1</f>
        <v>138</v>
      </c>
      <c r="B413" s="109"/>
      <c r="C413" s="44"/>
      <c r="D413" s="110" t="n">
        <v>6</v>
      </c>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2</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75" hidden="false" customHeight="false" outlineLevel="0" collapsed="false">
      <c r="A414" s="108"/>
      <c r="B414" s="45"/>
      <c r="C414" s="44"/>
      <c r="D414" s="112" t="n">
        <v>6</v>
      </c>
      <c r="E414" s="112"/>
      <c r="F414" s="44"/>
      <c r="G414" s="111"/>
      <c r="H414" s="108"/>
      <c r="I414" s="111"/>
      <c r="J414" s="108"/>
      <c r="K414" s="108"/>
      <c r="L414" s="108"/>
      <c r="M414" s="111" t="n">
        <v>0</v>
      </c>
      <c r="N414" s="111" t="n">
        <v>0</v>
      </c>
      <c r="O414" s="111" t="n">
        <v>0</v>
      </c>
      <c r="P414" s="108"/>
      <c r="Q414" s="108"/>
    </row>
    <row r="415" customFormat="false" ht="12.75"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75" hidden="false" customHeight="false" outlineLevel="0" collapsed="false">
      <c r="A416" s="118" t="n">
        <f aca="false">A413+1</f>
        <v>139</v>
      </c>
      <c r="B416" s="109"/>
      <c r="C416" s="44"/>
      <c r="D416" s="110" t="n">
        <v>6</v>
      </c>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2</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75" hidden="false" customHeight="false" outlineLevel="0" collapsed="false">
      <c r="A417" s="108"/>
      <c r="B417" s="45"/>
      <c r="C417" s="44"/>
      <c r="D417" s="112" t="n">
        <v>6</v>
      </c>
      <c r="E417" s="112"/>
      <c r="F417" s="44"/>
      <c r="G417" s="111"/>
      <c r="H417" s="108"/>
      <c r="I417" s="111"/>
      <c r="J417" s="108"/>
      <c r="K417" s="108"/>
      <c r="L417" s="108"/>
      <c r="M417" s="111" t="n">
        <v>0</v>
      </c>
      <c r="N417" s="111" t="n">
        <v>0</v>
      </c>
      <c r="O417" s="111" t="n">
        <v>0</v>
      </c>
      <c r="P417" s="108"/>
      <c r="Q417" s="108"/>
    </row>
    <row r="418" customFormat="false" ht="12.75"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75" hidden="false" customHeight="false" outlineLevel="0" collapsed="false">
      <c r="A419" s="118" t="n">
        <f aca="false">A416+1</f>
        <v>140</v>
      </c>
      <c r="B419" s="109"/>
      <c r="C419" s="44"/>
      <c r="D419" s="110" t="n">
        <v>6</v>
      </c>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2</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75" hidden="false" customHeight="false" outlineLevel="0" collapsed="false">
      <c r="A420" s="108"/>
      <c r="B420" s="45"/>
      <c r="C420" s="44"/>
      <c r="D420" s="112" t="n">
        <v>6</v>
      </c>
      <c r="E420" s="112"/>
      <c r="F420" s="44"/>
      <c r="G420" s="111"/>
      <c r="H420" s="108"/>
      <c r="I420" s="111"/>
      <c r="J420" s="108"/>
      <c r="K420" s="108"/>
      <c r="L420" s="108"/>
      <c r="M420" s="111" t="n">
        <v>0</v>
      </c>
      <c r="N420" s="111" t="n">
        <v>0</v>
      </c>
      <c r="O420" s="111" t="n">
        <v>0</v>
      </c>
      <c r="P420" s="108"/>
      <c r="Q420" s="108"/>
    </row>
    <row r="421" customFormat="false" ht="12.75"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75" hidden="false" customHeight="false" outlineLevel="0" collapsed="false">
      <c r="A422" s="118" t="n">
        <f aca="false">A419+1</f>
        <v>141</v>
      </c>
      <c r="B422" s="109"/>
      <c r="C422" s="44"/>
      <c r="D422" s="110" t="n">
        <v>6</v>
      </c>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2</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75" hidden="false" customHeight="false" outlineLevel="0" collapsed="false">
      <c r="A423" s="108"/>
      <c r="B423" s="45"/>
      <c r="C423" s="44"/>
      <c r="D423" s="112" t="n">
        <v>6</v>
      </c>
      <c r="E423" s="112"/>
      <c r="F423" s="44"/>
      <c r="G423" s="111"/>
      <c r="H423" s="108"/>
      <c r="I423" s="111"/>
      <c r="J423" s="108"/>
      <c r="K423" s="108"/>
      <c r="L423" s="108"/>
      <c r="M423" s="111" t="n">
        <v>0</v>
      </c>
      <c r="N423" s="111" t="n">
        <v>0</v>
      </c>
      <c r="O423" s="111" t="n">
        <v>0</v>
      </c>
      <c r="P423" s="108"/>
      <c r="Q423" s="108"/>
    </row>
    <row r="424" customFormat="false" ht="12.75"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75" hidden="false" customHeight="false" outlineLevel="0" collapsed="false">
      <c r="A425" s="118" t="n">
        <f aca="false">A422+1</f>
        <v>142</v>
      </c>
      <c r="B425" s="109"/>
      <c r="C425" s="44"/>
      <c r="D425" s="110" t="n">
        <v>6</v>
      </c>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2</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75" hidden="false" customHeight="false" outlineLevel="0" collapsed="false">
      <c r="A426" s="108"/>
      <c r="B426" s="45"/>
      <c r="C426" s="44"/>
      <c r="D426" s="112" t="n">
        <v>6</v>
      </c>
      <c r="E426" s="112"/>
      <c r="F426" s="44"/>
      <c r="G426" s="111"/>
      <c r="H426" s="108"/>
      <c r="I426" s="111"/>
      <c r="J426" s="108"/>
      <c r="K426" s="108"/>
      <c r="L426" s="108"/>
      <c r="M426" s="111" t="n">
        <v>0</v>
      </c>
      <c r="N426" s="111" t="n">
        <v>0</v>
      </c>
      <c r="O426" s="111" t="n">
        <v>0</v>
      </c>
      <c r="P426" s="108"/>
      <c r="Q426" s="108"/>
    </row>
    <row r="427" customFormat="false" ht="12.75"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75" hidden="false" customHeight="false" outlineLevel="0" collapsed="false">
      <c r="A428" s="118" t="n">
        <f aca="false">A425+1</f>
        <v>143</v>
      </c>
      <c r="B428" s="109"/>
      <c r="C428" s="44"/>
      <c r="D428" s="110" t="n">
        <v>6</v>
      </c>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2</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75" hidden="false" customHeight="false" outlineLevel="0" collapsed="false">
      <c r="A429" s="108"/>
      <c r="B429" s="45"/>
      <c r="C429" s="44"/>
      <c r="D429" s="112" t="n">
        <v>6</v>
      </c>
      <c r="E429" s="112"/>
      <c r="F429" s="44"/>
      <c r="G429" s="111"/>
      <c r="H429" s="108"/>
      <c r="I429" s="111"/>
      <c r="J429" s="108"/>
      <c r="K429" s="108"/>
      <c r="L429" s="108"/>
      <c r="M429" s="111" t="n">
        <v>0</v>
      </c>
      <c r="N429" s="111" t="n">
        <v>0</v>
      </c>
      <c r="O429" s="111" t="n">
        <v>0</v>
      </c>
      <c r="P429" s="108"/>
      <c r="Q429" s="108"/>
    </row>
    <row r="430" customFormat="false" ht="12.75"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75" hidden="false" customHeight="false" outlineLevel="0" collapsed="false">
      <c r="A431" s="118" t="n">
        <f aca="false">A428+1</f>
        <v>144</v>
      </c>
      <c r="B431" s="109"/>
      <c r="C431" s="44"/>
      <c r="D431" s="110" t="n">
        <v>6</v>
      </c>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2</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75" hidden="false" customHeight="false" outlineLevel="0" collapsed="false">
      <c r="A432" s="108"/>
      <c r="B432" s="45"/>
      <c r="C432" s="44"/>
      <c r="D432" s="112" t="n">
        <v>6</v>
      </c>
      <c r="E432" s="112"/>
      <c r="F432" s="44"/>
      <c r="G432" s="111"/>
      <c r="H432" s="108"/>
      <c r="I432" s="111"/>
      <c r="J432" s="108"/>
      <c r="K432" s="108"/>
      <c r="L432" s="108"/>
      <c r="M432" s="111" t="n">
        <v>0</v>
      </c>
      <c r="N432" s="111" t="n">
        <v>0</v>
      </c>
      <c r="O432" s="111" t="n">
        <v>0</v>
      </c>
      <c r="P432" s="108"/>
      <c r="Q432" s="108"/>
    </row>
    <row r="433" customFormat="false" ht="12.75"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75" hidden="false" customHeight="false" outlineLevel="0" collapsed="false">
      <c r="A434" s="118" t="n">
        <f aca="false">A431+1</f>
        <v>145</v>
      </c>
      <c r="B434" s="109"/>
      <c r="C434" s="44"/>
      <c r="D434" s="110" t="n">
        <v>6</v>
      </c>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2</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75" hidden="false" customHeight="false" outlineLevel="0" collapsed="false">
      <c r="A435" s="108"/>
      <c r="B435" s="45"/>
      <c r="C435" s="44"/>
      <c r="D435" s="112" t="n">
        <v>6</v>
      </c>
      <c r="E435" s="112"/>
      <c r="F435" s="44"/>
      <c r="G435" s="111"/>
      <c r="H435" s="108"/>
      <c r="I435" s="111"/>
      <c r="J435" s="108"/>
      <c r="K435" s="108"/>
      <c r="L435" s="108"/>
      <c r="M435" s="111" t="n">
        <v>0</v>
      </c>
      <c r="N435" s="111" t="n">
        <v>0</v>
      </c>
      <c r="O435" s="111" t="n">
        <v>0</v>
      </c>
      <c r="P435" s="108"/>
      <c r="Q435" s="108"/>
    </row>
    <row r="436" customFormat="false" ht="12.75"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75" hidden="false" customHeight="false" outlineLevel="0" collapsed="false">
      <c r="A437" s="118" t="n">
        <f aca="false">A434+1</f>
        <v>146</v>
      </c>
      <c r="B437" s="109"/>
      <c r="C437" s="44"/>
      <c r="D437" s="110" t="n">
        <v>6</v>
      </c>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2</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75" hidden="false" customHeight="false" outlineLevel="0" collapsed="false">
      <c r="A438" s="108"/>
      <c r="B438" s="45"/>
      <c r="C438" s="44"/>
      <c r="D438" s="112" t="n">
        <v>6</v>
      </c>
      <c r="E438" s="112"/>
      <c r="F438" s="44"/>
      <c r="G438" s="111"/>
      <c r="H438" s="108"/>
      <c r="I438" s="111"/>
      <c r="J438" s="108"/>
      <c r="K438" s="108"/>
      <c r="L438" s="108"/>
      <c r="M438" s="111" t="n">
        <v>0</v>
      </c>
      <c r="N438" s="111" t="n">
        <v>0</v>
      </c>
      <c r="O438" s="111" t="n">
        <v>0</v>
      </c>
      <c r="P438" s="108"/>
      <c r="Q438" s="108"/>
    </row>
    <row r="439" customFormat="false" ht="12.75"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75" hidden="false" customHeight="false" outlineLevel="0" collapsed="false">
      <c r="A440" s="118" t="n">
        <f aca="false">A437+1</f>
        <v>147</v>
      </c>
      <c r="B440" s="109"/>
      <c r="C440" s="44"/>
      <c r="D440" s="110" t="n">
        <v>6</v>
      </c>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2</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75" hidden="false" customHeight="false" outlineLevel="0" collapsed="false">
      <c r="A441" s="108"/>
      <c r="B441" s="45"/>
      <c r="C441" s="44"/>
      <c r="D441" s="112" t="n">
        <v>6</v>
      </c>
      <c r="E441" s="112"/>
      <c r="F441" s="44"/>
      <c r="G441" s="111"/>
      <c r="H441" s="108"/>
      <c r="I441" s="111"/>
      <c r="J441" s="108"/>
      <c r="K441" s="108"/>
      <c r="L441" s="108"/>
      <c r="M441" s="111" t="n">
        <v>0</v>
      </c>
      <c r="N441" s="111" t="n">
        <v>0</v>
      </c>
      <c r="O441" s="111" t="n">
        <v>0</v>
      </c>
      <c r="P441" s="108"/>
      <c r="Q441" s="108"/>
    </row>
    <row r="442" customFormat="false" ht="12.75"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75" hidden="false" customHeight="false" outlineLevel="0" collapsed="false">
      <c r="A443" s="118" t="n">
        <f aca="false">A440+1</f>
        <v>148</v>
      </c>
      <c r="B443" s="109"/>
      <c r="C443" s="44"/>
      <c r="D443" s="110" t="n">
        <v>6</v>
      </c>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2</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75" hidden="false" customHeight="false" outlineLevel="0" collapsed="false">
      <c r="A444" s="108"/>
      <c r="B444" s="45"/>
      <c r="C444" s="44"/>
      <c r="D444" s="112" t="n">
        <v>6</v>
      </c>
      <c r="E444" s="112"/>
      <c r="F444" s="44"/>
      <c r="G444" s="111"/>
      <c r="H444" s="108"/>
      <c r="I444" s="111"/>
      <c r="J444" s="108"/>
      <c r="K444" s="108"/>
      <c r="L444" s="108"/>
      <c r="M444" s="111" t="n">
        <v>0</v>
      </c>
      <c r="N444" s="111" t="n">
        <v>0</v>
      </c>
      <c r="O444" s="111" t="n">
        <v>0</v>
      </c>
      <c r="P444" s="108"/>
      <c r="Q444" s="108"/>
    </row>
    <row r="445" customFormat="false" ht="12.75"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75" hidden="false" customHeight="false" outlineLevel="0" collapsed="false">
      <c r="A446" s="118" t="n">
        <f aca="false">A443+1</f>
        <v>149</v>
      </c>
      <c r="B446" s="109"/>
      <c r="C446" s="44"/>
      <c r="D446" s="110" t="n">
        <v>6</v>
      </c>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2</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75" hidden="false" customHeight="false" outlineLevel="0" collapsed="false">
      <c r="A447" s="108"/>
      <c r="B447" s="45"/>
      <c r="C447" s="44"/>
      <c r="D447" s="112" t="n">
        <v>6</v>
      </c>
      <c r="E447" s="112"/>
      <c r="F447" s="44"/>
      <c r="G447" s="111"/>
      <c r="H447" s="108"/>
      <c r="I447" s="111"/>
      <c r="J447" s="108"/>
      <c r="K447" s="108"/>
      <c r="L447" s="108"/>
      <c r="M447" s="111" t="n">
        <v>0</v>
      </c>
      <c r="N447" s="111" t="n">
        <v>0</v>
      </c>
      <c r="O447" s="111" t="n">
        <v>0</v>
      </c>
      <c r="P447" s="108"/>
      <c r="Q447" s="108"/>
    </row>
    <row r="448" customFormat="false" ht="12.75"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75" hidden="false" customHeight="false" outlineLevel="0" collapsed="false">
      <c r="A449" s="118" t="n">
        <f aca="false">A446+1</f>
        <v>150</v>
      </c>
      <c r="B449" s="109"/>
      <c r="C449" s="44"/>
      <c r="D449" s="110" t="n">
        <v>6</v>
      </c>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2</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75" hidden="false" customHeight="false" outlineLevel="0" collapsed="false">
      <c r="A450" s="108"/>
      <c r="B450" s="45"/>
      <c r="C450" s="44"/>
      <c r="D450" s="112" t="n">
        <v>6</v>
      </c>
      <c r="E450" s="112"/>
      <c r="F450" s="44"/>
      <c r="G450" s="111"/>
      <c r="H450" s="108"/>
      <c r="I450" s="111"/>
      <c r="J450" s="108"/>
      <c r="K450" s="108"/>
      <c r="L450" s="108"/>
      <c r="M450" s="111" t="n">
        <v>0</v>
      </c>
      <c r="N450" s="111" t="n">
        <v>0</v>
      </c>
      <c r="O450" s="111" t="n">
        <v>0</v>
      </c>
      <c r="P450" s="108"/>
      <c r="Q450" s="108"/>
    </row>
    <row r="451" customFormat="false" ht="12.75"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75" hidden="false" customHeight="false" outlineLevel="0" collapsed="false">
      <c r="A452" s="118" t="n">
        <f aca="false">A449+1</f>
        <v>151</v>
      </c>
      <c r="B452" s="109"/>
      <c r="C452" s="44"/>
      <c r="D452" s="110" t="n">
        <v>6</v>
      </c>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2</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75" hidden="false" customHeight="false" outlineLevel="0" collapsed="false">
      <c r="A453" s="108"/>
      <c r="B453" s="45"/>
      <c r="C453" s="44"/>
      <c r="D453" s="112" t="n">
        <v>6</v>
      </c>
      <c r="E453" s="112"/>
      <c r="F453" s="44"/>
      <c r="G453" s="111"/>
      <c r="H453" s="108"/>
      <c r="I453" s="111"/>
      <c r="J453" s="108"/>
      <c r="K453" s="108"/>
      <c r="L453" s="108"/>
      <c r="M453" s="111" t="n">
        <v>0</v>
      </c>
      <c r="N453" s="111" t="n">
        <v>0</v>
      </c>
      <c r="O453" s="111" t="n">
        <v>0</v>
      </c>
      <c r="P453" s="108"/>
      <c r="Q453" s="108"/>
    </row>
    <row r="454" customFormat="false" ht="12.75"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75" hidden="false" customHeight="false" outlineLevel="0" collapsed="false">
      <c r="A455" s="118" t="n">
        <f aca="false">A452+1</f>
        <v>152</v>
      </c>
      <c r="B455" s="109"/>
      <c r="C455" s="44"/>
      <c r="D455" s="110" t="n">
        <v>6</v>
      </c>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2</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75" hidden="false" customHeight="false" outlineLevel="0" collapsed="false">
      <c r="A456" s="108"/>
      <c r="B456" s="45"/>
      <c r="C456" s="44"/>
      <c r="D456" s="112" t="n">
        <v>6</v>
      </c>
      <c r="E456" s="112"/>
      <c r="F456" s="44"/>
      <c r="G456" s="111"/>
      <c r="H456" s="108"/>
      <c r="I456" s="111"/>
      <c r="J456" s="108"/>
      <c r="K456" s="108"/>
      <c r="L456" s="108"/>
      <c r="M456" s="111" t="n">
        <v>0</v>
      </c>
      <c r="N456" s="111" t="n">
        <v>0</v>
      </c>
      <c r="O456" s="111" t="n">
        <v>0</v>
      </c>
      <c r="P456" s="108"/>
      <c r="Q456" s="108"/>
    </row>
    <row r="457" customFormat="false" ht="12.75"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75" hidden="false" customHeight="false" outlineLevel="0" collapsed="false">
      <c r="A458" s="118" t="n">
        <f aca="false">A455+1</f>
        <v>153</v>
      </c>
      <c r="B458" s="109"/>
      <c r="C458" s="44"/>
      <c r="D458" s="110" t="n">
        <v>6</v>
      </c>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2</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75" hidden="false" customHeight="false" outlineLevel="0" collapsed="false">
      <c r="A459" s="108"/>
      <c r="B459" s="45"/>
      <c r="C459" s="44"/>
      <c r="D459" s="112" t="n">
        <v>6</v>
      </c>
      <c r="E459" s="112"/>
      <c r="F459" s="44"/>
      <c r="G459" s="111"/>
      <c r="H459" s="108"/>
      <c r="I459" s="111"/>
      <c r="J459" s="108"/>
      <c r="K459" s="108"/>
      <c r="L459" s="108"/>
      <c r="M459" s="111" t="n">
        <v>0</v>
      </c>
      <c r="N459" s="111" t="n">
        <v>0</v>
      </c>
      <c r="O459" s="111" t="n">
        <v>0</v>
      </c>
      <c r="P459" s="108"/>
      <c r="Q459" s="108"/>
    </row>
    <row r="460" customFormat="false" ht="12.75"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75" hidden="false" customHeight="false" outlineLevel="0" collapsed="false">
      <c r="A461" s="118" t="n">
        <f aca="false">A458+1</f>
        <v>154</v>
      </c>
      <c r="B461" s="109"/>
      <c r="C461" s="44"/>
      <c r="D461" s="110" t="n">
        <v>6</v>
      </c>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2</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75" hidden="false" customHeight="false" outlineLevel="0" collapsed="false">
      <c r="A462" s="108"/>
      <c r="B462" s="45"/>
      <c r="C462" s="44"/>
      <c r="D462" s="112" t="n">
        <v>6</v>
      </c>
      <c r="E462" s="112"/>
      <c r="F462" s="44"/>
      <c r="G462" s="111"/>
      <c r="H462" s="108"/>
      <c r="I462" s="111"/>
      <c r="J462" s="108"/>
      <c r="K462" s="108"/>
      <c r="L462" s="108"/>
      <c r="M462" s="111" t="n">
        <v>0</v>
      </c>
      <c r="N462" s="111" t="n">
        <v>0</v>
      </c>
      <c r="O462" s="111" t="n">
        <v>0</v>
      </c>
      <c r="P462" s="108"/>
      <c r="Q462" s="108"/>
    </row>
    <row r="463" customFormat="false" ht="12.75"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75" hidden="false" customHeight="false" outlineLevel="0" collapsed="false">
      <c r="A464" s="118" t="n">
        <f aca="false">A461+1</f>
        <v>155</v>
      </c>
      <c r="B464" s="109"/>
      <c r="C464" s="44"/>
      <c r="D464" s="110" t="n">
        <v>6</v>
      </c>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2</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75" hidden="false" customHeight="false" outlineLevel="0" collapsed="false">
      <c r="A465" s="108"/>
      <c r="B465" s="45"/>
      <c r="C465" s="44"/>
      <c r="D465" s="112" t="n">
        <v>6</v>
      </c>
      <c r="E465" s="112"/>
      <c r="F465" s="44"/>
      <c r="G465" s="111"/>
      <c r="H465" s="108"/>
      <c r="I465" s="111"/>
      <c r="J465" s="108"/>
      <c r="K465" s="108"/>
      <c r="L465" s="108"/>
      <c r="M465" s="111" t="n">
        <v>0</v>
      </c>
      <c r="N465" s="111" t="n">
        <v>0</v>
      </c>
      <c r="O465" s="111" t="n">
        <v>0</v>
      </c>
      <c r="P465" s="108"/>
      <c r="Q465" s="108"/>
    </row>
    <row r="466" customFormat="false" ht="12.75"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75" hidden="false" customHeight="false" outlineLevel="0" collapsed="false">
      <c r="A467" s="118" t="n">
        <f aca="false">A464+1</f>
        <v>156</v>
      </c>
      <c r="B467" s="109"/>
      <c r="C467" s="44"/>
      <c r="D467" s="110" t="n">
        <v>6</v>
      </c>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2</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75" hidden="false" customHeight="false" outlineLevel="0" collapsed="false">
      <c r="A468" s="108"/>
      <c r="B468" s="45"/>
      <c r="C468" s="44"/>
      <c r="D468" s="112" t="n">
        <v>6</v>
      </c>
      <c r="E468" s="112"/>
      <c r="F468" s="44"/>
      <c r="G468" s="111"/>
      <c r="H468" s="108"/>
      <c r="I468" s="111"/>
      <c r="J468" s="108"/>
      <c r="K468" s="108"/>
      <c r="L468" s="108"/>
      <c r="M468" s="111" t="n">
        <v>0</v>
      </c>
      <c r="N468" s="111" t="n">
        <v>0</v>
      </c>
      <c r="O468" s="111" t="n">
        <v>0</v>
      </c>
      <c r="P468" s="108"/>
      <c r="Q468" s="108"/>
    </row>
    <row r="469" customFormat="false" ht="12.75"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75" hidden="false" customHeight="false" outlineLevel="0" collapsed="false">
      <c r="A470" s="118" t="n">
        <f aca="false">A467+1</f>
        <v>157</v>
      </c>
      <c r="B470" s="109"/>
      <c r="C470" s="44"/>
      <c r="D470" s="110" t="n">
        <v>6</v>
      </c>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2</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75" hidden="false" customHeight="false" outlineLevel="0" collapsed="false">
      <c r="A471" s="108"/>
      <c r="B471" s="45"/>
      <c r="C471" s="44"/>
      <c r="D471" s="112" t="n">
        <v>6</v>
      </c>
      <c r="E471" s="112"/>
      <c r="F471" s="44"/>
      <c r="G471" s="111"/>
      <c r="H471" s="108"/>
      <c r="I471" s="111"/>
      <c r="J471" s="108"/>
      <c r="K471" s="108"/>
      <c r="L471" s="108"/>
      <c r="M471" s="111" t="n">
        <v>0</v>
      </c>
      <c r="N471" s="111" t="n">
        <v>0</v>
      </c>
      <c r="O471" s="111" t="n">
        <v>0</v>
      </c>
      <c r="P471" s="108"/>
      <c r="Q471" s="108"/>
    </row>
    <row r="472" customFormat="false" ht="12.75"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75" hidden="false" customHeight="false" outlineLevel="0" collapsed="false">
      <c r="A473" s="118" t="n">
        <f aca="false">A470+1</f>
        <v>158</v>
      </c>
      <c r="B473" s="109"/>
      <c r="C473" s="44"/>
      <c r="D473" s="110" t="n">
        <v>6</v>
      </c>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2</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75" hidden="false" customHeight="false" outlineLevel="0" collapsed="false">
      <c r="A474" s="108"/>
      <c r="B474" s="45"/>
      <c r="C474" s="44"/>
      <c r="D474" s="112" t="n">
        <v>6</v>
      </c>
      <c r="E474" s="112"/>
      <c r="F474" s="44"/>
      <c r="G474" s="111"/>
      <c r="H474" s="108"/>
      <c r="I474" s="111"/>
      <c r="J474" s="108"/>
      <c r="K474" s="108"/>
      <c r="L474" s="108"/>
      <c r="M474" s="111" t="n">
        <v>0</v>
      </c>
      <c r="N474" s="111" t="n">
        <v>0</v>
      </c>
      <c r="O474" s="111" t="n">
        <v>0</v>
      </c>
      <c r="P474" s="108"/>
      <c r="Q474" s="108"/>
    </row>
    <row r="475" customFormat="false" ht="12.75"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75" hidden="false" customHeight="false" outlineLevel="0" collapsed="false">
      <c r="A476" s="118" t="n">
        <f aca="false">A473+1</f>
        <v>159</v>
      </c>
      <c r="B476" s="109"/>
      <c r="C476" s="44"/>
      <c r="D476" s="110" t="n">
        <v>6</v>
      </c>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2</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75" hidden="false" customHeight="false" outlineLevel="0" collapsed="false">
      <c r="A477" s="108"/>
      <c r="B477" s="45"/>
      <c r="C477" s="44"/>
      <c r="D477" s="112" t="n">
        <v>6</v>
      </c>
      <c r="E477" s="112"/>
      <c r="F477" s="44"/>
      <c r="G477" s="111"/>
      <c r="H477" s="108"/>
      <c r="I477" s="111"/>
      <c r="J477" s="108"/>
      <c r="K477" s="108"/>
      <c r="L477" s="108"/>
      <c r="M477" s="111" t="n">
        <v>0</v>
      </c>
      <c r="N477" s="111" t="n">
        <v>0</v>
      </c>
      <c r="O477" s="111" t="n">
        <v>0</v>
      </c>
      <c r="P477" s="108"/>
      <c r="Q477" s="108"/>
    </row>
    <row r="478" customFormat="false" ht="12.75"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75" hidden="false" customHeight="false" outlineLevel="0" collapsed="false">
      <c r="A479" s="118" t="n">
        <f aca="false">A476+1</f>
        <v>160</v>
      </c>
      <c r="B479" s="109"/>
      <c r="C479" s="44"/>
      <c r="D479" s="110" t="n">
        <v>6</v>
      </c>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2</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75" hidden="false" customHeight="false" outlineLevel="0" collapsed="false">
      <c r="A480" s="108"/>
      <c r="B480" s="45"/>
      <c r="C480" s="44"/>
      <c r="D480" s="112" t="n">
        <v>6</v>
      </c>
      <c r="E480" s="112"/>
      <c r="F480" s="44"/>
      <c r="G480" s="111"/>
      <c r="H480" s="108"/>
      <c r="I480" s="111"/>
      <c r="J480" s="108"/>
      <c r="K480" s="108"/>
      <c r="L480" s="108"/>
      <c r="M480" s="111" t="n">
        <v>0</v>
      </c>
      <c r="N480" s="111" t="n">
        <v>0</v>
      </c>
      <c r="O480" s="111" t="n">
        <v>0</v>
      </c>
      <c r="P480" s="108"/>
      <c r="Q480" s="108"/>
    </row>
    <row r="481" customFormat="false" ht="12.75"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75" hidden="false" customHeight="false" outlineLevel="0" collapsed="false">
      <c r="A482" s="118" t="n">
        <f aca="false">A479+1</f>
        <v>161</v>
      </c>
      <c r="B482" s="109"/>
      <c r="C482" s="44"/>
      <c r="D482" s="110" t="n">
        <v>6</v>
      </c>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2</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75" hidden="false" customHeight="false" outlineLevel="0" collapsed="false">
      <c r="A483" s="108"/>
      <c r="B483" s="45"/>
      <c r="C483" s="44"/>
      <c r="D483" s="112" t="n">
        <v>6</v>
      </c>
      <c r="E483" s="112"/>
      <c r="F483" s="44"/>
      <c r="G483" s="111"/>
      <c r="H483" s="108"/>
      <c r="I483" s="111"/>
      <c r="J483" s="108"/>
      <c r="K483" s="108"/>
      <c r="L483" s="108"/>
      <c r="M483" s="111" t="n">
        <v>0</v>
      </c>
      <c r="N483" s="111" t="n">
        <v>0</v>
      </c>
      <c r="O483" s="111" t="n">
        <v>0</v>
      </c>
      <c r="P483" s="108"/>
      <c r="Q483" s="108"/>
    </row>
    <row r="484" customFormat="false" ht="12.75"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75" hidden="false" customHeight="false" outlineLevel="0" collapsed="false">
      <c r="A485" s="118" t="n">
        <f aca="false">A482+1</f>
        <v>162</v>
      </c>
      <c r="B485" s="109"/>
      <c r="C485" s="44"/>
      <c r="D485" s="110" t="n">
        <v>6</v>
      </c>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2</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75" hidden="false" customHeight="false" outlineLevel="0" collapsed="false">
      <c r="A486" s="108"/>
      <c r="B486" s="45"/>
      <c r="C486" s="44"/>
      <c r="D486" s="112" t="n">
        <v>6</v>
      </c>
      <c r="E486" s="112"/>
      <c r="F486" s="44"/>
      <c r="G486" s="111"/>
      <c r="H486" s="108"/>
      <c r="I486" s="111"/>
      <c r="J486" s="108"/>
      <c r="K486" s="108"/>
      <c r="L486" s="108"/>
      <c r="M486" s="111" t="n">
        <v>0</v>
      </c>
      <c r="N486" s="111" t="n">
        <v>0</v>
      </c>
      <c r="O486" s="111" t="n">
        <v>0</v>
      </c>
      <c r="P486" s="108"/>
      <c r="Q486" s="108"/>
    </row>
    <row r="487" customFormat="false" ht="12.75"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75" hidden="false" customHeight="false" outlineLevel="0" collapsed="false">
      <c r="A488" s="118" t="n">
        <f aca="false">A485+1</f>
        <v>163</v>
      </c>
      <c r="B488" s="109"/>
      <c r="C488" s="44"/>
      <c r="D488" s="110" t="n">
        <v>6</v>
      </c>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2</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75" hidden="false" customHeight="false" outlineLevel="0" collapsed="false">
      <c r="A489" s="108"/>
      <c r="B489" s="45"/>
      <c r="C489" s="44"/>
      <c r="D489" s="112" t="n">
        <v>6</v>
      </c>
      <c r="E489" s="112"/>
      <c r="F489" s="44"/>
      <c r="G489" s="111"/>
      <c r="H489" s="108"/>
      <c r="I489" s="111"/>
      <c r="J489" s="108"/>
      <c r="K489" s="108"/>
      <c r="L489" s="108"/>
      <c r="M489" s="111" t="n">
        <v>0</v>
      </c>
      <c r="N489" s="111" t="n">
        <v>0</v>
      </c>
      <c r="O489" s="111" t="n">
        <v>0</v>
      </c>
      <c r="P489" s="108"/>
      <c r="Q489" s="108"/>
    </row>
    <row r="490" customFormat="false" ht="12.75"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75" hidden="false" customHeight="false" outlineLevel="0" collapsed="false">
      <c r="A491" s="118" t="n">
        <f aca="false">A488+1</f>
        <v>164</v>
      </c>
      <c r="B491" s="109"/>
      <c r="C491" s="44"/>
      <c r="D491" s="110" t="n">
        <v>6</v>
      </c>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2</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75" hidden="false" customHeight="false" outlineLevel="0" collapsed="false">
      <c r="A492" s="108"/>
      <c r="B492" s="45"/>
      <c r="C492" s="44"/>
      <c r="D492" s="112" t="n">
        <v>6</v>
      </c>
      <c r="E492" s="112"/>
      <c r="F492" s="44"/>
      <c r="G492" s="111"/>
      <c r="H492" s="108"/>
      <c r="I492" s="111"/>
      <c r="J492" s="108"/>
      <c r="K492" s="108"/>
      <c r="L492" s="108"/>
      <c r="M492" s="111" t="n">
        <v>0</v>
      </c>
      <c r="N492" s="111" t="n">
        <v>0</v>
      </c>
      <c r="O492" s="111" t="n">
        <v>0</v>
      </c>
      <c r="P492" s="108"/>
      <c r="Q492" s="108"/>
    </row>
    <row r="493" customFormat="false" ht="12.75"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75" hidden="false" customHeight="false" outlineLevel="0" collapsed="false">
      <c r="A494" s="118" t="n">
        <f aca="false">A491+1</f>
        <v>165</v>
      </c>
      <c r="B494" s="109"/>
      <c r="C494" s="44"/>
      <c r="D494" s="110" t="n">
        <v>6</v>
      </c>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2</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75" hidden="false" customHeight="false" outlineLevel="0" collapsed="false">
      <c r="A495" s="108"/>
      <c r="B495" s="45"/>
      <c r="C495" s="44"/>
      <c r="D495" s="112" t="n">
        <v>6</v>
      </c>
      <c r="E495" s="112"/>
      <c r="F495" s="44"/>
      <c r="G495" s="111"/>
      <c r="H495" s="108"/>
      <c r="I495" s="111"/>
      <c r="J495" s="108"/>
      <c r="K495" s="108"/>
      <c r="L495" s="108"/>
      <c r="M495" s="111" t="n">
        <v>0</v>
      </c>
      <c r="N495" s="111" t="n">
        <v>0</v>
      </c>
      <c r="O495" s="111" t="n">
        <v>0</v>
      </c>
      <c r="P495" s="108"/>
      <c r="Q495" s="108"/>
    </row>
    <row r="496" customFormat="false" ht="12.75"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75" hidden="false" customHeight="false" outlineLevel="0" collapsed="false">
      <c r="A497" s="118" t="n">
        <f aca="false">A494+1</f>
        <v>166</v>
      </c>
      <c r="B497" s="109"/>
      <c r="C497" s="44"/>
      <c r="D497" s="110" t="n">
        <v>6</v>
      </c>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2</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75" hidden="false" customHeight="false" outlineLevel="0" collapsed="false">
      <c r="A498" s="108"/>
      <c r="B498" s="45"/>
      <c r="C498" s="44"/>
      <c r="D498" s="112" t="n">
        <v>6</v>
      </c>
      <c r="E498" s="112"/>
      <c r="F498" s="44"/>
      <c r="G498" s="111"/>
      <c r="H498" s="108"/>
      <c r="I498" s="111"/>
      <c r="J498" s="108"/>
      <c r="K498" s="108"/>
      <c r="L498" s="108"/>
      <c r="M498" s="111" t="n">
        <v>0</v>
      </c>
      <c r="N498" s="111" t="n">
        <v>0</v>
      </c>
      <c r="O498" s="111" t="n">
        <v>0</v>
      </c>
      <c r="P498" s="108"/>
      <c r="Q498" s="108"/>
    </row>
    <row r="499" customFormat="false" ht="12.75"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75" hidden="false" customHeight="false" outlineLevel="0" collapsed="false">
      <c r="A500" s="118" t="n">
        <f aca="false">A497+1</f>
        <v>167</v>
      </c>
      <c r="B500" s="109"/>
      <c r="C500" s="44"/>
      <c r="D500" s="110" t="n">
        <v>6</v>
      </c>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2</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75" hidden="false" customHeight="false" outlineLevel="0" collapsed="false">
      <c r="A501" s="108"/>
      <c r="B501" s="45"/>
      <c r="C501" s="44"/>
      <c r="D501" s="112" t="n">
        <v>6</v>
      </c>
      <c r="E501" s="112"/>
      <c r="F501" s="44"/>
      <c r="G501" s="111"/>
      <c r="H501" s="108"/>
      <c r="I501" s="111"/>
      <c r="J501" s="108"/>
      <c r="K501" s="108"/>
      <c r="L501" s="108"/>
      <c r="M501" s="111" t="n">
        <v>0</v>
      </c>
      <c r="N501" s="111" t="n">
        <v>0</v>
      </c>
      <c r="O501" s="111" t="n">
        <v>0</v>
      </c>
      <c r="P501" s="108"/>
      <c r="Q501" s="108"/>
    </row>
    <row r="502" customFormat="false" ht="12.75"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75" hidden="false" customHeight="false" outlineLevel="0" collapsed="false">
      <c r="A503" s="118" t="n">
        <f aca="false">A500+1</f>
        <v>168</v>
      </c>
      <c r="B503" s="109"/>
      <c r="C503" s="44"/>
      <c r="D503" s="110" t="n">
        <v>6</v>
      </c>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2</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75" hidden="false" customHeight="false" outlineLevel="0" collapsed="false">
      <c r="A504" s="108"/>
      <c r="B504" s="45"/>
      <c r="C504" s="44"/>
      <c r="D504" s="112" t="n">
        <v>6</v>
      </c>
      <c r="E504" s="112"/>
      <c r="F504" s="44"/>
      <c r="G504" s="111"/>
      <c r="H504" s="108"/>
      <c r="I504" s="111"/>
      <c r="J504" s="108"/>
      <c r="K504" s="108"/>
      <c r="L504" s="108"/>
      <c r="M504" s="111" t="n">
        <v>0</v>
      </c>
      <c r="N504" s="111" t="n">
        <v>0</v>
      </c>
      <c r="O504" s="111" t="n">
        <v>0</v>
      </c>
      <c r="P504" s="108"/>
      <c r="Q504" s="108"/>
    </row>
    <row r="505" customFormat="false" ht="12.75"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75" hidden="false" customHeight="false" outlineLevel="0" collapsed="false">
      <c r="A506" s="118" t="n">
        <f aca="false">A503+1</f>
        <v>169</v>
      </c>
      <c r="B506" s="109"/>
      <c r="C506" s="44"/>
      <c r="D506" s="110" t="n">
        <v>6</v>
      </c>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2</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75" hidden="false" customHeight="false" outlineLevel="0" collapsed="false">
      <c r="A507" s="108"/>
      <c r="B507" s="45"/>
      <c r="C507" s="44"/>
      <c r="D507" s="112" t="n">
        <v>6</v>
      </c>
      <c r="E507" s="112"/>
      <c r="F507" s="44"/>
      <c r="G507" s="111"/>
      <c r="H507" s="108"/>
      <c r="I507" s="111"/>
      <c r="J507" s="108"/>
      <c r="K507" s="108"/>
      <c r="L507" s="108"/>
      <c r="M507" s="111" t="n">
        <v>0</v>
      </c>
      <c r="N507" s="111" t="n">
        <v>0</v>
      </c>
      <c r="O507" s="111" t="n">
        <v>0</v>
      </c>
      <c r="P507" s="108"/>
      <c r="Q507" s="108"/>
    </row>
    <row r="508" customFormat="false" ht="12.75"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75" hidden="false" customHeight="false" outlineLevel="0" collapsed="false">
      <c r="A509" s="118" t="n">
        <f aca="false">A506+1</f>
        <v>170</v>
      </c>
      <c r="B509" s="109"/>
      <c r="C509" s="44"/>
      <c r="D509" s="110" t="n">
        <v>6</v>
      </c>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2</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75" hidden="false" customHeight="false" outlineLevel="0" collapsed="false">
      <c r="A510" s="108"/>
      <c r="B510" s="45"/>
      <c r="C510" s="44"/>
      <c r="D510" s="112" t="n">
        <v>6</v>
      </c>
      <c r="E510" s="112"/>
      <c r="F510" s="44"/>
      <c r="G510" s="111"/>
      <c r="H510" s="108"/>
      <c r="I510" s="111"/>
      <c r="J510" s="108"/>
      <c r="K510" s="108"/>
      <c r="L510" s="108"/>
      <c r="M510" s="111" t="n">
        <v>0</v>
      </c>
      <c r="N510" s="111" t="n">
        <v>0</v>
      </c>
      <c r="O510" s="111" t="n">
        <v>0</v>
      </c>
      <c r="P510" s="108"/>
      <c r="Q510" s="108"/>
    </row>
    <row r="511" customFormat="false" ht="12.75"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75" hidden="false" customHeight="false" outlineLevel="0" collapsed="false">
      <c r="A512" s="118" t="n">
        <f aca="false">A509+1</f>
        <v>171</v>
      </c>
      <c r="B512" s="109"/>
      <c r="C512" s="44"/>
      <c r="D512" s="110" t="n">
        <v>6</v>
      </c>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2</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75" hidden="false" customHeight="false" outlineLevel="0" collapsed="false">
      <c r="A513" s="108"/>
      <c r="B513" s="45"/>
      <c r="C513" s="44"/>
      <c r="D513" s="112" t="n">
        <v>6</v>
      </c>
      <c r="E513" s="112"/>
      <c r="F513" s="44"/>
      <c r="G513" s="111"/>
      <c r="H513" s="108"/>
      <c r="I513" s="111"/>
      <c r="J513" s="108"/>
      <c r="K513" s="108"/>
      <c r="L513" s="108"/>
      <c r="M513" s="111" t="n">
        <v>0</v>
      </c>
      <c r="N513" s="111" t="n">
        <v>0</v>
      </c>
      <c r="O513" s="111" t="n">
        <v>0</v>
      </c>
      <c r="P513" s="108"/>
      <c r="Q513" s="108"/>
    </row>
    <row r="514" customFormat="false" ht="12.75"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75" hidden="false" customHeight="false" outlineLevel="0" collapsed="false">
      <c r="A515" s="118" t="n">
        <f aca="false">A512+1</f>
        <v>172</v>
      </c>
      <c r="B515" s="109"/>
      <c r="C515" s="44"/>
      <c r="D515" s="110" t="n">
        <v>6</v>
      </c>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2</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75" hidden="false" customHeight="false" outlineLevel="0" collapsed="false">
      <c r="A516" s="108"/>
      <c r="B516" s="45"/>
      <c r="C516" s="44"/>
      <c r="D516" s="112" t="n">
        <v>6</v>
      </c>
      <c r="E516" s="112"/>
      <c r="F516" s="44"/>
      <c r="G516" s="111"/>
      <c r="H516" s="108"/>
      <c r="I516" s="111"/>
      <c r="J516" s="108"/>
      <c r="K516" s="108"/>
      <c r="L516" s="108"/>
      <c r="M516" s="111" t="n">
        <v>0</v>
      </c>
      <c r="N516" s="111" t="n">
        <v>0</v>
      </c>
      <c r="O516" s="111" t="n">
        <v>0</v>
      </c>
      <c r="P516" s="108"/>
      <c r="Q516" s="108"/>
    </row>
    <row r="517" customFormat="false" ht="12.75"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75" hidden="false" customHeight="false" outlineLevel="0" collapsed="false">
      <c r="A518" s="118" t="n">
        <f aca="false">A515+1</f>
        <v>173</v>
      </c>
      <c r="B518" s="109"/>
      <c r="C518" s="44"/>
      <c r="D518" s="110" t="n">
        <v>6</v>
      </c>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2</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75" hidden="false" customHeight="false" outlineLevel="0" collapsed="false">
      <c r="A519" s="108"/>
      <c r="B519" s="45"/>
      <c r="C519" s="44"/>
      <c r="D519" s="112" t="n">
        <v>6</v>
      </c>
      <c r="E519" s="112"/>
      <c r="F519" s="44"/>
      <c r="G519" s="111"/>
      <c r="H519" s="108"/>
      <c r="I519" s="111"/>
      <c r="J519" s="108"/>
      <c r="K519" s="108"/>
      <c r="L519" s="108"/>
      <c r="M519" s="111" t="n">
        <v>0</v>
      </c>
      <c r="N519" s="111" t="n">
        <v>0</v>
      </c>
      <c r="O519" s="111" t="n">
        <v>0</v>
      </c>
      <c r="P519" s="108"/>
      <c r="Q519" s="108"/>
    </row>
    <row r="520" customFormat="false" ht="12.75"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75" hidden="false" customHeight="false" outlineLevel="0" collapsed="false">
      <c r="A521" s="118" t="n">
        <f aca="false">A518+1</f>
        <v>174</v>
      </c>
      <c r="B521" s="109"/>
      <c r="C521" s="44"/>
      <c r="D521" s="110" t="n">
        <v>6</v>
      </c>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2</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75" hidden="false" customHeight="false" outlineLevel="0" collapsed="false">
      <c r="A522" s="108"/>
      <c r="B522" s="45"/>
      <c r="C522" s="44"/>
      <c r="D522" s="112" t="n">
        <v>6</v>
      </c>
      <c r="E522" s="112"/>
      <c r="F522" s="44"/>
      <c r="G522" s="111"/>
      <c r="H522" s="108"/>
      <c r="I522" s="111"/>
      <c r="J522" s="108"/>
      <c r="K522" s="108"/>
      <c r="L522" s="108"/>
      <c r="M522" s="111" t="n">
        <v>0</v>
      </c>
      <c r="N522" s="111" t="n">
        <v>0</v>
      </c>
      <c r="O522" s="111" t="n">
        <v>0</v>
      </c>
      <c r="P522" s="108"/>
      <c r="Q522" s="108"/>
    </row>
    <row r="523" customFormat="false" ht="12.75"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75" hidden="false" customHeight="false" outlineLevel="0" collapsed="false">
      <c r="A524" s="118" t="n">
        <f aca="false">A521+1</f>
        <v>175</v>
      </c>
      <c r="B524" s="109"/>
      <c r="C524" s="44"/>
      <c r="D524" s="110" t="n">
        <v>6</v>
      </c>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2</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75" hidden="false" customHeight="false" outlineLevel="0" collapsed="false">
      <c r="A525" s="108"/>
      <c r="B525" s="45"/>
      <c r="C525" s="44"/>
      <c r="D525" s="112" t="n">
        <v>6</v>
      </c>
      <c r="E525" s="112"/>
      <c r="F525" s="44"/>
      <c r="G525" s="111"/>
      <c r="H525" s="108"/>
      <c r="I525" s="111"/>
      <c r="J525" s="108"/>
      <c r="K525" s="108"/>
      <c r="L525" s="108"/>
      <c r="M525" s="111" t="n">
        <v>0</v>
      </c>
      <c r="N525" s="111" t="n">
        <v>0</v>
      </c>
      <c r="O525" s="111" t="n">
        <v>0</v>
      </c>
      <c r="P525" s="108"/>
      <c r="Q525" s="108"/>
    </row>
    <row r="526" customFormat="false" ht="12.75"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75" hidden="false" customHeight="false" outlineLevel="0" collapsed="false">
      <c r="A527" s="118" t="n">
        <f aca="false">A524+1</f>
        <v>176</v>
      </c>
      <c r="B527" s="109"/>
      <c r="C527" s="44"/>
      <c r="D527" s="110" t="n">
        <v>6</v>
      </c>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2</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75" hidden="false" customHeight="false" outlineLevel="0" collapsed="false">
      <c r="A528" s="108"/>
      <c r="B528" s="45"/>
      <c r="C528" s="44"/>
      <c r="D528" s="112" t="n">
        <v>6</v>
      </c>
      <c r="E528" s="112"/>
      <c r="F528" s="44"/>
      <c r="G528" s="111"/>
      <c r="H528" s="108"/>
      <c r="I528" s="111"/>
      <c r="J528" s="108"/>
      <c r="K528" s="108"/>
      <c r="L528" s="108"/>
      <c r="M528" s="111" t="n">
        <v>0</v>
      </c>
      <c r="N528" s="111" t="n">
        <v>0</v>
      </c>
      <c r="O528" s="111" t="n">
        <v>0</v>
      </c>
      <c r="P528" s="108"/>
      <c r="Q528" s="108"/>
    </row>
    <row r="529" customFormat="false" ht="12.75"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75" hidden="false" customHeight="false" outlineLevel="0" collapsed="false">
      <c r="A530" s="118" t="n">
        <f aca="false">A527+1</f>
        <v>177</v>
      </c>
      <c r="B530" s="109"/>
      <c r="C530" s="44"/>
      <c r="D530" s="110" t="n">
        <v>6</v>
      </c>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2</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75" hidden="false" customHeight="false" outlineLevel="0" collapsed="false">
      <c r="A531" s="108"/>
      <c r="B531" s="45"/>
      <c r="C531" s="44"/>
      <c r="D531" s="112" t="n">
        <v>6</v>
      </c>
      <c r="E531" s="112"/>
      <c r="F531" s="44"/>
      <c r="G531" s="111"/>
      <c r="H531" s="108"/>
      <c r="I531" s="111"/>
      <c r="J531" s="108"/>
      <c r="K531" s="108"/>
      <c r="L531" s="108"/>
      <c r="M531" s="111" t="n">
        <v>0</v>
      </c>
      <c r="N531" s="111" t="n">
        <v>0</v>
      </c>
      <c r="O531" s="111" t="n">
        <v>0</v>
      </c>
      <c r="P531" s="108"/>
      <c r="Q531" s="108"/>
    </row>
    <row r="532" customFormat="false" ht="12.75"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75" hidden="false" customHeight="false" outlineLevel="0" collapsed="false">
      <c r="A533" s="118" t="n">
        <f aca="false">A530+1</f>
        <v>178</v>
      </c>
      <c r="B533" s="109"/>
      <c r="C533" s="44"/>
      <c r="D533" s="110" t="n">
        <v>6</v>
      </c>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2</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75" hidden="false" customHeight="false" outlineLevel="0" collapsed="false">
      <c r="A534" s="108"/>
      <c r="B534" s="45"/>
      <c r="C534" s="44"/>
      <c r="D534" s="112" t="n">
        <v>6</v>
      </c>
      <c r="E534" s="112"/>
      <c r="F534" s="44"/>
      <c r="G534" s="111"/>
      <c r="H534" s="108"/>
      <c r="I534" s="111"/>
      <c r="J534" s="108"/>
      <c r="K534" s="108"/>
      <c r="L534" s="108"/>
      <c r="M534" s="111" t="n">
        <v>0</v>
      </c>
      <c r="N534" s="111" t="n">
        <v>0</v>
      </c>
      <c r="O534" s="111" t="n">
        <v>0</v>
      </c>
      <c r="P534" s="108"/>
      <c r="Q534" s="108"/>
    </row>
    <row r="535" customFormat="false" ht="12.75"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75" hidden="false" customHeight="false" outlineLevel="0" collapsed="false">
      <c r="A536" s="118" t="n">
        <f aca="false">A533+1</f>
        <v>179</v>
      </c>
      <c r="B536" s="109"/>
      <c r="C536" s="44"/>
      <c r="D536" s="110" t="n">
        <v>6</v>
      </c>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2</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75" hidden="false" customHeight="false" outlineLevel="0" collapsed="false">
      <c r="A537" s="108"/>
      <c r="B537" s="45"/>
      <c r="C537" s="44"/>
      <c r="D537" s="112" t="n">
        <v>6</v>
      </c>
      <c r="E537" s="112"/>
      <c r="F537" s="44"/>
      <c r="G537" s="111"/>
      <c r="H537" s="108"/>
      <c r="I537" s="111"/>
      <c r="J537" s="108"/>
      <c r="K537" s="108"/>
      <c r="L537" s="108"/>
      <c r="M537" s="111" t="n">
        <v>0</v>
      </c>
      <c r="N537" s="111" t="n">
        <v>0</v>
      </c>
      <c r="O537" s="111" t="n">
        <v>0</v>
      </c>
      <c r="P537" s="108"/>
      <c r="Q537" s="108"/>
    </row>
    <row r="538" customFormat="false" ht="12.75"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75" hidden="false" customHeight="false" outlineLevel="0" collapsed="false">
      <c r="A539" s="118" t="n">
        <f aca="false">A536+1</f>
        <v>180</v>
      </c>
      <c r="B539" s="109"/>
      <c r="C539" s="44"/>
      <c r="D539" s="110" t="n">
        <v>6</v>
      </c>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2</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75" hidden="false" customHeight="false" outlineLevel="0" collapsed="false">
      <c r="A540" s="108"/>
      <c r="B540" s="45"/>
      <c r="C540" s="44"/>
      <c r="D540" s="112" t="n">
        <v>6</v>
      </c>
      <c r="E540" s="112"/>
      <c r="F540" s="44"/>
      <c r="G540" s="111"/>
      <c r="H540" s="108"/>
      <c r="I540" s="111"/>
      <c r="J540" s="108"/>
      <c r="K540" s="108"/>
      <c r="L540" s="108"/>
      <c r="M540" s="111" t="n">
        <v>0</v>
      </c>
      <c r="N540" s="111" t="n">
        <v>0</v>
      </c>
      <c r="O540" s="111" t="n">
        <v>0</v>
      </c>
      <c r="P540" s="108"/>
      <c r="Q540" s="108"/>
    </row>
    <row r="541" customFormat="false" ht="12.75"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75" hidden="false" customHeight="false" outlineLevel="0" collapsed="false">
      <c r="A542" s="118" t="n">
        <f aca="false">A539+1</f>
        <v>181</v>
      </c>
      <c r="B542" s="109"/>
      <c r="C542" s="44"/>
      <c r="D542" s="110" t="n">
        <v>6</v>
      </c>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2</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75" hidden="false" customHeight="false" outlineLevel="0" collapsed="false">
      <c r="A543" s="108"/>
      <c r="B543" s="45"/>
      <c r="C543" s="44"/>
      <c r="D543" s="112" t="n">
        <v>6</v>
      </c>
      <c r="E543" s="112"/>
      <c r="F543" s="44"/>
      <c r="G543" s="111"/>
      <c r="H543" s="108"/>
      <c r="I543" s="111"/>
      <c r="J543" s="108"/>
      <c r="K543" s="108"/>
      <c r="L543" s="108"/>
      <c r="M543" s="111" t="n">
        <v>0</v>
      </c>
      <c r="N543" s="111" t="n">
        <v>0</v>
      </c>
      <c r="O543" s="111" t="n">
        <v>0</v>
      </c>
      <c r="P543" s="108"/>
      <c r="Q543" s="108"/>
    </row>
    <row r="544" customFormat="false" ht="12.75"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75" hidden="false" customHeight="false" outlineLevel="0" collapsed="false">
      <c r="A545" s="118" t="n">
        <f aca="false">A542+1</f>
        <v>182</v>
      </c>
      <c r="B545" s="109"/>
      <c r="C545" s="44"/>
      <c r="D545" s="110" t="n">
        <v>6</v>
      </c>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2</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75" hidden="false" customHeight="false" outlineLevel="0" collapsed="false">
      <c r="A546" s="108"/>
      <c r="B546" s="45"/>
      <c r="C546" s="44"/>
      <c r="D546" s="112" t="n">
        <v>6</v>
      </c>
      <c r="E546" s="112"/>
      <c r="F546" s="44"/>
      <c r="G546" s="111"/>
      <c r="H546" s="108"/>
      <c r="I546" s="111"/>
      <c r="J546" s="108"/>
      <c r="K546" s="108"/>
      <c r="L546" s="108"/>
      <c r="M546" s="111" t="n">
        <v>0</v>
      </c>
      <c r="N546" s="111" t="n">
        <v>0</v>
      </c>
      <c r="O546" s="111" t="n">
        <v>0</v>
      </c>
      <c r="P546" s="108"/>
      <c r="Q546" s="108"/>
    </row>
    <row r="547" customFormat="false" ht="12.75"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75" hidden="false" customHeight="false" outlineLevel="0" collapsed="false">
      <c r="A548" s="118" t="n">
        <f aca="false">A545+1</f>
        <v>183</v>
      </c>
      <c r="B548" s="109"/>
      <c r="C548" s="44"/>
      <c r="D548" s="110" t="n">
        <v>6</v>
      </c>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2</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75" hidden="false" customHeight="false" outlineLevel="0" collapsed="false">
      <c r="A549" s="108"/>
      <c r="B549" s="45"/>
      <c r="C549" s="44"/>
      <c r="D549" s="112" t="n">
        <v>6</v>
      </c>
      <c r="E549" s="112"/>
      <c r="F549" s="44"/>
      <c r="G549" s="111"/>
      <c r="H549" s="108"/>
      <c r="I549" s="111"/>
      <c r="J549" s="108"/>
      <c r="K549" s="108"/>
      <c r="L549" s="108"/>
      <c r="M549" s="111" t="n">
        <v>0</v>
      </c>
      <c r="N549" s="111" t="n">
        <v>0</v>
      </c>
      <c r="O549" s="111" t="n">
        <v>0</v>
      </c>
      <c r="P549" s="108"/>
      <c r="Q549" s="108"/>
    </row>
    <row r="550" customFormat="false" ht="12.75"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75" hidden="false" customHeight="false" outlineLevel="0" collapsed="false">
      <c r="A551" s="118" t="n">
        <f aca="false">A548+1</f>
        <v>184</v>
      </c>
      <c r="B551" s="109"/>
      <c r="C551" s="44"/>
      <c r="D551" s="110" t="n">
        <v>6</v>
      </c>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2</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75" hidden="false" customHeight="false" outlineLevel="0" collapsed="false">
      <c r="A552" s="108"/>
      <c r="B552" s="45"/>
      <c r="C552" s="44"/>
      <c r="D552" s="112" t="n">
        <v>6</v>
      </c>
      <c r="E552" s="112"/>
      <c r="F552" s="44"/>
      <c r="G552" s="111"/>
      <c r="H552" s="108"/>
      <c r="I552" s="111"/>
      <c r="J552" s="108"/>
      <c r="K552" s="108"/>
      <c r="L552" s="108"/>
      <c r="M552" s="111" t="n">
        <v>0</v>
      </c>
      <c r="N552" s="111" t="n">
        <v>0</v>
      </c>
      <c r="O552" s="111" t="n">
        <v>0</v>
      </c>
      <c r="P552" s="108"/>
      <c r="Q552" s="108"/>
    </row>
    <row r="553" customFormat="false" ht="12.75"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75" hidden="false" customHeight="false" outlineLevel="0" collapsed="false">
      <c r="A554" s="118" t="n">
        <f aca="false">A551+1</f>
        <v>185</v>
      </c>
      <c r="B554" s="109"/>
      <c r="C554" s="44"/>
      <c r="D554" s="110" t="n">
        <v>6</v>
      </c>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2</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75" hidden="false" customHeight="false" outlineLevel="0" collapsed="false">
      <c r="A555" s="108"/>
      <c r="B555" s="45"/>
      <c r="C555" s="44"/>
      <c r="D555" s="112" t="n">
        <v>6</v>
      </c>
      <c r="E555" s="112"/>
      <c r="F555" s="44"/>
      <c r="G555" s="111"/>
      <c r="H555" s="108"/>
      <c r="I555" s="111"/>
      <c r="J555" s="108"/>
      <c r="K555" s="108"/>
      <c r="L555" s="108"/>
      <c r="M555" s="111" t="n">
        <v>0</v>
      </c>
      <c r="N555" s="111" t="n">
        <v>0</v>
      </c>
      <c r="O555" s="111" t="n">
        <v>0</v>
      </c>
      <c r="P555" s="108"/>
      <c r="Q555" s="108"/>
    </row>
    <row r="556" customFormat="false" ht="12.75"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75" hidden="false" customHeight="false" outlineLevel="0" collapsed="false">
      <c r="A557" s="118" t="n">
        <f aca="false">A554+1</f>
        <v>186</v>
      </c>
      <c r="B557" s="109"/>
      <c r="C557" s="44"/>
      <c r="D557" s="110" t="n">
        <v>6</v>
      </c>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2</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75" hidden="false" customHeight="false" outlineLevel="0" collapsed="false">
      <c r="A558" s="108"/>
      <c r="B558" s="45"/>
      <c r="C558" s="44"/>
      <c r="D558" s="112" t="n">
        <v>6</v>
      </c>
      <c r="E558" s="112"/>
      <c r="F558" s="44"/>
      <c r="G558" s="111"/>
      <c r="H558" s="108"/>
      <c r="I558" s="111"/>
      <c r="J558" s="108"/>
      <c r="K558" s="108"/>
      <c r="L558" s="108"/>
      <c r="M558" s="111" t="n">
        <v>0</v>
      </c>
      <c r="N558" s="111" t="n">
        <v>0</v>
      </c>
      <c r="O558" s="111" t="n">
        <v>0</v>
      </c>
      <c r="P558" s="108"/>
      <c r="Q558" s="108"/>
    </row>
    <row r="559" customFormat="false" ht="12.75"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75" hidden="false" customHeight="false" outlineLevel="0" collapsed="false">
      <c r="A560" s="118" t="n">
        <f aca="false">A557+1</f>
        <v>187</v>
      </c>
      <c r="B560" s="109"/>
      <c r="C560" s="44"/>
      <c r="D560" s="110" t="n">
        <v>6</v>
      </c>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2</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75" hidden="false" customHeight="false" outlineLevel="0" collapsed="false">
      <c r="A561" s="108"/>
      <c r="B561" s="45"/>
      <c r="C561" s="44"/>
      <c r="D561" s="112" t="n">
        <v>6</v>
      </c>
      <c r="E561" s="112"/>
      <c r="F561" s="44"/>
      <c r="G561" s="111"/>
      <c r="H561" s="108"/>
      <c r="I561" s="111"/>
      <c r="J561" s="108"/>
      <c r="K561" s="108"/>
      <c r="L561" s="108"/>
      <c r="M561" s="111" t="n">
        <v>0</v>
      </c>
      <c r="N561" s="111" t="n">
        <v>0</v>
      </c>
      <c r="O561" s="111" t="n">
        <v>0</v>
      </c>
      <c r="P561" s="108"/>
      <c r="Q561" s="108"/>
    </row>
    <row r="562" customFormat="false" ht="12.75"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75" hidden="false" customHeight="false" outlineLevel="0" collapsed="false">
      <c r="A563" s="118" t="n">
        <f aca="false">A560+1</f>
        <v>188</v>
      </c>
      <c r="B563" s="109"/>
      <c r="C563" s="44"/>
      <c r="D563" s="110" t="n">
        <v>6</v>
      </c>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2</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75" hidden="false" customHeight="false" outlineLevel="0" collapsed="false">
      <c r="A564" s="108"/>
      <c r="B564" s="45"/>
      <c r="C564" s="44"/>
      <c r="D564" s="112" t="n">
        <v>6</v>
      </c>
      <c r="E564" s="112"/>
      <c r="F564" s="44"/>
      <c r="G564" s="111"/>
      <c r="H564" s="108"/>
      <c r="I564" s="111"/>
      <c r="J564" s="108"/>
      <c r="K564" s="108"/>
      <c r="L564" s="108"/>
      <c r="M564" s="111" t="n">
        <v>0</v>
      </c>
      <c r="N564" s="111" t="n">
        <v>0</v>
      </c>
      <c r="O564" s="111" t="n">
        <v>0</v>
      </c>
      <c r="P564" s="108"/>
      <c r="Q564" s="108"/>
    </row>
    <row r="565" customFormat="false" ht="12.75"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75" hidden="false" customHeight="false" outlineLevel="0" collapsed="false">
      <c r="A566" s="118" t="n">
        <f aca="false">A563+1</f>
        <v>189</v>
      </c>
      <c r="B566" s="109"/>
      <c r="C566" s="44"/>
      <c r="D566" s="110" t="n">
        <v>6</v>
      </c>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2</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75" hidden="false" customHeight="false" outlineLevel="0" collapsed="false">
      <c r="A567" s="108"/>
      <c r="B567" s="45"/>
      <c r="C567" s="44"/>
      <c r="D567" s="112" t="n">
        <v>6</v>
      </c>
      <c r="E567" s="112"/>
      <c r="F567" s="44"/>
      <c r="G567" s="111"/>
      <c r="H567" s="108"/>
      <c r="I567" s="111"/>
      <c r="J567" s="108"/>
      <c r="K567" s="108"/>
      <c r="L567" s="108"/>
      <c r="M567" s="111" t="n">
        <v>0</v>
      </c>
      <c r="N567" s="111" t="n">
        <v>0</v>
      </c>
      <c r="O567" s="111" t="n">
        <v>0</v>
      </c>
      <c r="P567" s="108"/>
      <c r="Q567" s="108"/>
    </row>
    <row r="568" customFormat="false" ht="12.75"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75" hidden="false" customHeight="false" outlineLevel="0" collapsed="false">
      <c r="A569" s="118" t="n">
        <f aca="false">A566+1</f>
        <v>190</v>
      </c>
      <c r="B569" s="109"/>
      <c r="C569" s="44"/>
      <c r="D569" s="110" t="n">
        <v>6</v>
      </c>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2</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75" hidden="false" customHeight="false" outlineLevel="0" collapsed="false">
      <c r="A570" s="108"/>
      <c r="B570" s="45"/>
      <c r="C570" s="44"/>
      <c r="D570" s="112" t="n">
        <v>6</v>
      </c>
      <c r="E570" s="112"/>
      <c r="F570" s="44"/>
      <c r="G570" s="111"/>
      <c r="H570" s="108"/>
      <c r="I570" s="111"/>
      <c r="J570" s="108"/>
      <c r="K570" s="108"/>
      <c r="L570" s="108"/>
      <c r="M570" s="111" t="n">
        <v>0</v>
      </c>
      <c r="N570" s="111" t="n">
        <v>0</v>
      </c>
      <c r="O570" s="111" t="n">
        <v>0</v>
      </c>
      <c r="P570" s="108"/>
      <c r="Q570" s="108"/>
    </row>
    <row r="571" customFormat="false" ht="12.75"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75" hidden="false" customHeight="false" outlineLevel="0" collapsed="false">
      <c r="A572" s="118" t="n">
        <f aca="false">A569+1</f>
        <v>191</v>
      </c>
      <c r="B572" s="109"/>
      <c r="C572" s="44"/>
      <c r="D572" s="110" t="n">
        <v>6</v>
      </c>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2</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75" hidden="false" customHeight="false" outlineLevel="0" collapsed="false">
      <c r="A573" s="108"/>
      <c r="B573" s="45"/>
      <c r="C573" s="44"/>
      <c r="D573" s="112" t="n">
        <v>6</v>
      </c>
      <c r="E573" s="112"/>
      <c r="F573" s="44"/>
      <c r="G573" s="111"/>
      <c r="H573" s="108"/>
      <c r="I573" s="111"/>
      <c r="J573" s="108"/>
      <c r="K573" s="108"/>
      <c r="L573" s="108"/>
      <c r="M573" s="111" t="n">
        <v>0</v>
      </c>
      <c r="N573" s="111" t="n">
        <v>0</v>
      </c>
      <c r="O573" s="111" t="n">
        <v>0</v>
      </c>
      <c r="P573" s="108"/>
      <c r="Q573" s="108"/>
    </row>
    <row r="574" customFormat="false" ht="12.75"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75" hidden="false" customHeight="false" outlineLevel="0" collapsed="false">
      <c r="A575" s="118" t="n">
        <f aca="false">A572+1</f>
        <v>192</v>
      </c>
      <c r="B575" s="109"/>
      <c r="C575" s="44"/>
      <c r="D575" s="110" t="n">
        <v>6</v>
      </c>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2</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75" hidden="false" customHeight="false" outlineLevel="0" collapsed="false">
      <c r="A576" s="108"/>
      <c r="B576" s="45"/>
      <c r="C576" s="44"/>
      <c r="D576" s="112" t="n">
        <v>6</v>
      </c>
      <c r="E576" s="112"/>
      <c r="F576" s="44"/>
      <c r="G576" s="111"/>
      <c r="H576" s="108"/>
      <c r="I576" s="111"/>
      <c r="J576" s="108"/>
      <c r="K576" s="108"/>
      <c r="L576" s="108"/>
      <c r="M576" s="111" t="n">
        <v>0</v>
      </c>
      <c r="N576" s="111" t="n">
        <v>0</v>
      </c>
      <c r="O576" s="111" t="n">
        <v>0</v>
      </c>
      <c r="P576" s="108"/>
      <c r="Q576" s="108"/>
    </row>
    <row r="577" customFormat="false" ht="12.75"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75" hidden="false" customHeight="false" outlineLevel="0" collapsed="false">
      <c r="A578" s="118" t="n">
        <f aca="false">A575+1</f>
        <v>193</v>
      </c>
      <c r="B578" s="109"/>
      <c r="C578" s="44"/>
      <c r="D578" s="110" t="n">
        <v>6</v>
      </c>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2</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75" hidden="false" customHeight="false" outlineLevel="0" collapsed="false">
      <c r="A579" s="108"/>
      <c r="B579" s="45"/>
      <c r="C579" s="44"/>
      <c r="D579" s="112" t="n">
        <v>6</v>
      </c>
      <c r="E579" s="112"/>
      <c r="F579" s="44"/>
      <c r="G579" s="111"/>
      <c r="H579" s="108"/>
      <c r="I579" s="111"/>
      <c r="J579" s="108"/>
      <c r="K579" s="108"/>
      <c r="L579" s="108"/>
      <c r="M579" s="111" t="n">
        <v>0</v>
      </c>
      <c r="N579" s="111" t="n">
        <v>0</v>
      </c>
      <c r="O579" s="111" t="n">
        <v>0</v>
      </c>
      <c r="P579" s="108"/>
      <c r="Q579" s="108"/>
    </row>
    <row r="580" customFormat="false" ht="12.75"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75" hidden="false" customHeight="false" outlineLevel="0" collapsed="false">
      <c r="A581" s="118" t="n">
        <f aca="false">A578+1</f>
        <v>194</v>
      </c>
      <c r="B581" s="109"/>
      <c r="C581" s="44"/>
      <c r="D581" s="110" t="n">
        <v>6</v>
      </c>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2</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75" hidden="false" customHeight="false" outlineLevel="0" collapsed="false">
      <c r="A582" s="108"/>
      <c r="B582" s="45"/>
      <c r="C582" s="44"/>
      <c r="D582" s="112" t="n">
        <v>6</v>
      </c>
      <c r="E582" s="112"/>
      <c r="F582" s="44"/>
      <c r="G582" s="111"/>
      <c r="H582" s="108"/>
      <c r="I582" s="111"/>
      <c r="J582" s="108"/>
      <c r="K582" s="108"/>
      <c r="L582" s="108"/>
      <c r="M582" s="111" t="n">
        <v>0</v>
      </c>
      <c r="N582" s="111" t="n">
        <v>0</v>
      </c>
      <c r="O582" s="111" t="n">
        <v>0</v>
      </c>
      <c r="P582" s="108"/>
      <c r="Q582" s="108"/>
    </row>
    <row r="583" customFormat="false" ht="12.75"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75" hidden="false" customHeight="false" outlineLevel="0" collapsed="false">
      <c r="A584" s="118" t="n">
        <f aca="false">A581+1</f>
        <v>195</v>
      </c>
      <c r="B584" s="109"/>
      <c r="C584" s="44"/>
      <c r="D584" s="110" t="n">
        <v>6</v>
      </c>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2</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75" hidden="false" customHeight="false" outlineLevel="0" collapsed="false">
      <c r="A585" s="108"/>
      <c r="B585" s="45"/>
      <c r="C585" s="44"/>
      <c r="D585" s="112" t="n">
        <v>6</v>
      </c>
      <c r="E585" s="112"/>
      <c r="F585" s="44"/>
      <c r="G585" s="111"/>
      <c r="H585" s="108"/>
      <c r="I585" s="111"/>
      <c r="J585" s="108"/>
      <c r="K585" s="108"/>
      <c r="L585" s="108"/>
      <c r="M585" s="111" t="n">
        <v>0</v>
      </c>
      <c r="N585" s="111" t="n">
        <v>0</v>
      </c>
      <c r="O585" s="111" t="n">
        <v>0</v>
      </c>
      <c r="P585" s="108"/>
      <c r="Q585" s="108"/>
    </row>
    <row r="586" customFormat="false" ht="12.75"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75" hidden="false" customHeight="false" outlineLevel="0" collapsed="false">
      <c r="A587" s="118" t="n">
        <f aca="false">A584+1</f>
        <v>196</v>
      </c>
      <c r="B587" s="109"/>
      <c r="C587" s="44"/>
      <c r="D587" s="110" t="n">
        <v>6</v>
      </c>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2</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75" hidden="false" customHeight="false" outlineLevel="0" collapsed="false">
      <c r="A588" s="108"/>
      <c r="B588" s="45"/>
      <c r="C588" s="44"/>
      <c r="D588" s="112" t="n">
        <v>6</v>
      </c>
      <c r="E588" s="112"/>
      <c r="F588" s="44"/>
      <c r="G588" s="111"/>
      <c r="H588" s="108"/>
      <c r="I588" s="111"/>
      <c r="J588" s="108"/>
      <c r="K588" s="108"/>
      <c r="L588" s="108"/>
      <c r="M588" s="111" t="n">
        <v>0</v>
      </c>
      <c r="N588" s="111" t="n">
        <v>0</v>
      </c>
      <c r="O588" s="111" t="n">
        <v>0</v>
      </c>
      <c r="P588" s="108"/>
      <c r="Q588" s="108"/>
    </row>
    <row r="589" customFormat="false" ht="12.75"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75" hidden="false" customHeight="false" outlineLevel="0" collapsed="false">
      <c r="A590" s="118" t="n">
        <f aca="false">A587+1</f>
        <v>197</v>
      </c>
      <c r="B590" s="109"/>
      <c r="C590" s="44"/>
      <c r="D590" s="110" t="n">
        <v>6</v>
      </c>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2</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75" hidden="false" customHeight="false" outlineLevel="0" collapsed="false">
      <c r="A591" s="108"/>
      <c r="B591" s="45"/>
      <c r="C591" s="44"/>
      <c r="D591" s="112" t="n">
        <v>6</v>
      </c>
      <c r="E591" s="112"/>
      <c r="F591" s="44"/>
      <c r="G591" s="111"/>
      <c r="H591" s="108"/>
      <c r="I591" s="111"/>
      <c r="J591" s="108"/>
      <c r="K591" s="108"/>
      <c r="L591" s="108"/>
      <c r="M591" s="111" t="n">
        <v>0</v>
      </c>
      <c r="N591" s="111" t="n">
        <v>0</v>
      </c>
      <c r="O591" s="111" t="n">
        <v>0</v>
      </c>
      <c r="P591" s="108"/>
      <c r="Q591" s="108"/>
    </row>
    <row r="592" customFormat="false" ht="12.75"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75" hidden="false" customHeight="false" outlineLevel="0" collapsed="false">
      <c r="A593" s="118" t="n">
        <f aca="false">A590+1</f>
        <v>198</v>
      </c>
      <c r="B593" s="109"/>
      <c r="C593" s="44"/>
      <c r="D593" s="110" t="n">
        <v>6</v>
      </c>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2</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75" hidden="false" customHeight="false" outlineLevel="0" collapsed="false">
      <c r="A594" s="108"/>
      <c r="B594" s="45"/>
      <c r="C594" s="44"/>
      <c r="D594" s="112" t="n">
        <v>6</v>
      </c>
      <c r="E594" s="112"/>
      <c r="F594" s="44"/>
      <c r="G594" s="111"/>
      <c r="H594" s="108"/>
      <c r="I594" s="111"/>
      <c r="J594" s="108"/>
      <c r="K594" s="108"/>
      <c r="L594" s="108"/>
      <c r="M594" s="111" t="n">
        <v>0</v>
      </c>
      <c r="N594" s="111" t="n">
        <v>0</v>
      </c>
      <c r="O594" s="111" t="n">
        <v>0</v>
      </c>
      <c r="P594" s="108"/>
      <c r="Q594" s="108"/>
    </row>
    <row r="595" customFormat="false" ht="12.75"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75" hidden="false" customHeight="false" outlineLevel="0" collapsed="false">
      <c r="A596" s="118" t="n">
        <f aca="false">A593+1</f>
        <v>199</v>
      </c>
      <c r="B596" s="109"/>
      <c r="C596" s="44"/>
      <c r="D596" s="110" t="n">
        <v>6</v>
      </c>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2</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75" hidden="false" customHeight="false" outlineLevel="0" collapsed="false">
      <c r="A597" s="108"/>
      <c r="B597" s="45"/>
      <c r="C597" s="44"/>
      <c r="D597" s="112" t="n">
        <v>6</v>
      </c>
      <c r="E597" s="112"/>
      <c r="F597" s="44"/>
      <c r="G597" s="111"/>
      <c r="H597" s="108"/>
      <c r="I597" s="111"/>
      <c r="J597" s="108"/>
      <c r="K597" s="108"/>
      <c r="L597" s="108"/>
      <c r="M597" s="111" t="n">
        <v>0</v>
      </c>
      <c r="N597" s="111" t="n">
        <v>0</v>
      </c>
      <c r="O597" s="111" t="n">
        <v>0</v>
      </c>
      <c r="P597" s="108"/>
      <c r="Q597" s="108"/>
    </row>
    <row r="598" customFormat="false" ht="12.75"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75" hidden="false" customHeight="false" outlineLevel="0" collapsed="false">
      <c r="A599" s="118" t="n">
        <f aca="false">A596+1</f>
        <v>200</v>
      </c>
      <c r="B599" s="109"/>
      <c r="C599" s="44"/>
      <c r="D599" s="110" t="n">
        <v>6</v>
      </c>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2</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75" hidden="false" customHeight="false" outlineLevel="0" collapsed="false">
      <c r="A600" s="108"/>
      <c r="B600" s="45"/>
      <c r="C600" s="44"/>
      <c r="D600" s="112" t="n">
        <v>6</v>
      </c>
      <c r="E600" s="112"/>
      <c r="F600" s="44"/>
      <c r="G600" s="111"/>
      <c r="H600" s="108"/>
      <c r="I600" s="111"/>
      <c r="J600" s="108"/>
      <c r="K600" s="108"/>
      <c r="L600" s="108"/>
      <c r="M600" s="111" t="n">
        <v>0</v>
      </c>
      <c r="N600" s="111" t="n">
        <v>0</v>
      </c>
      <c r="O600" s="111" t="n">
        <v>0</v>
      </c>
      <c r="P600" s="108"/>
      <c r="Q600" s="108"/>
    </row>
    <row r="601" customFormat="false" ht="12.75"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75" hidden="false" customHeight="false" outlineLevel="0" collapsed="false">
      <c r="A602" s="118" t="n">
        <f aca="false">A599+1</f>
        <v>201</v>
      </c>
      <c r="B602" s="109"/>
      <c r="C602" s="44"/>
      <c r="D602" s="110" t="n">
        <v>6</v>
      </c>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2</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75" hidden="false" customHeight="false" outlineLevel="0" collapsed="false">
      <c r="A603" s="108"/>
      <c r="B603" s="45"/>
      <c r="C603" s="44"/>
      <c r="D603" s="112" t="n">
        <v>6</v>
      </c>
      <c r="E603" s="112"/>
      <c r="F603" s="44"/>
      <c r="G603" s="111"/>
      <c r="H603" s="108"/>
      <c r="I603" s="111"/>
      <c r="J603" s="108"/>
      <c r="K603" s="108"/>
      <c r="L603" s="108"/>
      <c r="M603" s="111" t="n">
        <v>0</v>
      </c>
      <c r="N603" s="111" t="n">
        <v>0</v>
      </c>
      <c r="O603" s="111" t="n">
        <v>0</v>
      </c>
      <c r="P603" s="108"/>
      <c r="Q603" s="108"/>
    </row>
    <row r="604" customFormat="false" ht="12.75"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75" hidden="false" customHeight="false" outlineLevel="0" collapsed="false">
      <c r="A605" s="118" t="n">
        <f aca="false">A602+1</f>
        <v>202</v>
      </c>
      <c r="B605" s="109"/>
      <c r="C605" s="44"/>
      <c r="D605" s="110" t="n">
        <v>6</v>
      </c>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2</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75" hidden="false" customHeight="false" outlineLevel="0" collapsed="false">
      <c r="A606" s="108"/>
      <c r="B606" s="45"/>
      <c r="C606" s="44"/>
      <c r="D606" s="112" t="n">
        <v>6</v>
      </c>
      <c r="E606" s="112"/>
      <c r="F606" s="44"/>
      <c r="G606" s="111"/>
      <c r="H606" s="108"/>
      <c r="I606" s="111"/>
      <c r="J606" s="108"/>
      <c r="K606" s="108"/>
      <c r="L606" s="108"/>
      <c r="M606" s="111" t="n">
        <v>0</v>
      </c>
      <c r="N606" s="111" t="n">
        <v>0</v>
      </c>
      <c r="O606" s="111" t="n">
        <v>0</v>
      </c>
      <c r="P606" s="108"/>
      <c r="Q606" s="108"/>
    </row>
    <row r="607" customFormat="false" ht="12.75"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75" hidden="false" customHeight="false" outlineLevel="0" collapsed="false">
      <c r="A608" s="118" t="n">
        <f aca="false">A605+1</f>
        <v>203</v>
      </c>
      <c r="B608" s="109"/>
      <c r="C608" s="44"/>
      <c r="D608" s="110" t="n">
        <v>6</v>
      </c>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2</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75" hidden="false" customHeight="false" outlineLevel="0" collapsed="false">
      <c r="A609" s="108"/>
      <c r="B609" s="45"/>
      <c r="C609" s="44"/>
      <c r="D609" s="112" t="n">
        <v>6</v>
      </c>
      <c r="E609" s="112"/>
      <c r="F609" s="44"/>
      <c r="G609" s="111"/>
      <c r="H609" s="108"/>
      <c r="I609" s="111"/>
      <c r="J609" s="108"/>
      <c r="K609" s="108"/>
      <c r="L609" s="108"/>
      <c r="M609" s="111" t="n">
        <v>0</v>
      </c>
      <c r="N609" s="111" t="n">
        <v>0</v>
      </c>
      <c r="O609" s="111" t="n">
        <v>0</v>
      </c>
      <c r="P609" s="108"/>
      <c r="Q609" s="108"/>
    </row>
    <row r="610" customFormat="false" ht="12.75"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75" hidden="false" customHeight="false" outlineLevel="0" collapsed="false">
      <c r="A611" s="118" t="n">
        <f aca="false">A608+1</f>
        <v>204</v>
      </c>
      <c r="B611" s="109"/>
      <c r="C611" s="44"/>
      <c r="D611" s="110" t="n">
        <v>6</v>
      </c>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2</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75" hidden="false" customHeight="false" outlineLevel="0" collapsed="false">
      <c r="A612" s="108"/>
      <c r="B612" s="45"/>
      <c r="C612" s="44"/>
      <c r="D612" s="112" t="n">
        <v>6</v>
      </c>
      <c r="E612" s="112"/>
      <c r="F612" s="44"/>
      <c r="G612" s="111"/>
      <c r="H612" s="108"/>
      <c r="I612" s="111"/>
      <c r="J612" s="108"/>
      <c r="K612" s="108"/>
      <c r="L612" s="108"/>
      <c r="M612" s="111" t="n">
        <v>0</v>
      </c>
      <c r="N612" s="111" t="n">
        <v>0</v>
      </c>
      <c r="O612" s="111" t="n">
        <v>0</v>
      </c>
      <c r="P612" s="108"/>
      <c r="Q612" s="108"/>
    </row>
    <row r="613" customFormat="false" ht="12.75"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75" hidden="false" customHeight="false" outlineLevel="0" collapsed="false">
      <c r="A614" s="118" t="n">
        <f aca="false">A611+1</f>
        <v>205</v>
      </c>
      <c r="B614" s="109"/>
      <c r="C614" s="44"/>
      <c r="D614" s="110" t="n">
        <v>6</v>
      </c>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2</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75" hidden="false" customHeight="false" outlineLevel="0" collapsed="false">
      <c r="A615" s="108"/>
      <c r="B615" s="45"/>
      <c r="C615" s="44"/>
      <c r="D615" s="112" t="n">
        <v>6</v>
      </c>
      <c r="E615" s="112"/>
      <c r="F615" s="44"/>
      <c r="G615" s="111"/>
      <c r="H615" s="108"/>
      <c r="I615" s="111"/>
      <c r="J615" s="108"/>
      <c r="K615" s="108"/>
      <c r="L615" s="108"/>
      <c r="M615" s="111" t="n">
        <v>0</v>
      </c>
      <c r="N615" s="111" t="n">
        <v>0</v>
      </c>
      <c r="O615" s="111" t="n">
        <v>0</v>
      </c>
      <c r="P615" s="108"/>
      <c r="Q615" s="108"/>
    </row>
    <row r="616" customFormat="false" ht="12.75"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75" hidden="false" customHeight="false" outlineLevel="0" collapsed="false">
      <c r="A617" s="118" t="n">
        <f aca="false">A614+1</f>
        <v>206</v>
      </c>
      <c r="B617" s="109"/>
      <c r="C617" s="44"/>
      <c r="D617" s="110" t="n">
        <v>6</v>
      </c>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2</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75" hidden="false" customHeight="false" outlineLevel="0" collapsed="false">
      <c r="A618" s="108"/>
      <c r="B618" s="45"/>
      <c r="C618" s="44"/>
      <c r="D618" s="112" t="n">
        <v>6</v>
      </c>
      <c r="E618" s="112"/>
      <c r="F618" s="44"/>
      <c r="G618" s="111"/>
      <c r="H618" s="108"/>
      <c r="I618" s="111"/>
      <c r="J618" s="108"/>
      <c r="K618" s="108"/>
      <c r="L618" s="108"/>
      <c r="M618" s="111" t="n">
        <v>0</v>
      </c>
      <c r="N618" s="111" t="n">
        <v>0</v>
      </c>
      <c r="O618" s="111" t="n">
        <v>0</v>
      </c>
      <c r="P618" s="108"/>
      <c r="Q618" s="108"/>
    </row>
    <row r="619" customFormat="false" ht="12.75"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75" hidden="false" customHeight="false" outlineLevel="0" collapsed="false">
      <c r="A620" s="118" t="n">
        <f aca="false">A617+1</f>
        <v>207</v>
      </c>
      <c r="B620" s="109"/>
      <c r="C620" s="44"/>
      <c r="D620" s="110" t="n">
        <v>6</v>
      </c>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2</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75" hidden="false" customHeight="false" outlineLevel="0" collapsed="false">
      <c r="A621" s="108"/>
      <c r="B621" s="45"/>
      <c r="C621" s="44"/>
      <c r="D621" s="112" t="n">
        <v>6</v>
      </c>
      <c r="E621" s="112"/>
      <c r="F621" s="44"/>
      <c r="G621" s="111"/>
      <c r="H621" s="108"/>
      <c r="I621" s="111"/>
      <c r="J621" s="108"/>
      <c r="K621" s="108"/>
      <c r="L621" s="108"/>
      <c r="M621" s="111" t="n">
        <v>0</v>
      </c>
      <c r="N621" s="111" t="n">
        <v>0</v>
      </c>
      <c r="O621" s="111" t="n">
        <v>0</v>
      </c>
      <c r="P621" s="108"/>
      <c r="Q621" s="108"/>
    </row>
    <row r="622" customFormat="false" ht="12.75"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75" hidden="false" customHeight="false" outlineLevel="0" collapsed="false">
      <c r="A623" s="118" t="n">
        <f aca="false">A620+1</f>
        <v>208</v>
      </c>
      <c r="B623" s="109"/>
      <c r="C623" s="44"/>
      <c r="D623" s="110" t="n">
        <v>6</v>
      </c>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2</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75" hidden="false" customHeight="false" outlineLevel="0" collapsed="false">
      <c r="A624" s="108"/>
      <c r="B624" s="45"/>
      <c r="C624" s="44"/>
      <c r="D624" s="112" t="n">
        <v>6</v>
      </c>
      <c r="E624" s="112"/>
      <c r="F624" s="44"/>
      <c r="G624" s="111"/>
      <c r="H624" s="108"/>
      <c r="I624" s="111"/>
      <c r="J624" s="108"/>
      <c r="K624" s="108"/>
      <c r="L624" s="108"/>
      <c r="M624" s="111" t="n">
        <v>0</v>
      </c>
      <c r="N624" s="111" t="n">
        <v>0</v>
      </c>
      <c r="O624" s="111" t="n">
        <v>0</v>
      </c>
      <c r="P624" s="108"/>
      <c r="Q624" s="108"/>
    </row>
    <row r="625" customFormat="false" ht="12.75"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75" hidden="false" customHeight="false" outlineLevel="0" collapsed="false">
      <c r="A626" s="118" t="n">
        <f aca="false">A623+1</f>
        <v>209</v>
      </c>
      <c r="B626" s="109"/>
      <c r="C626" s="44"/>
      <c r="D626" s="110" t="n">
        <v>6</v>
      </c>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2</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75" hidden="false" customHeight="false" outlineLevel="0" collapsed="false">
      <c r="A627" s="108"/>
      <c r="B627" s="45"/>
      <c r="C627" s="44"/>
      <c r="D627" s="112" t="n">
        <v>6</v>
      </c>
      <c r="E627" s="112"/>
      <c r="F627" s="44"/>
      <c r="G627" s="111"/>
      <c r="H627" s="108"/>
      <c r="I627" s="111"/>
      <c r="J627" s="108"/>
      <c r="K627" s="108"/>
      <c r="L627" s="108"/>
      <c r="M627" s="111" t="n">
        <v>0</v>
      </c>
      <c r="N627" s="111" t="n">
        <v>0</v>
      </c>
      <c r="O627" s="111" t="n">
        <v>0</v>
      </c>
      <c r="P627" s="108"/>
      <c r="Q627" s="108"/>
    </row>
    <row r="628" customFormat="false" ht="12.75"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75" hidden="false" customHeight="false" outlineLevel="0" collapsed="false">
      <c r="A629" s="118" t="n">
        <f aca="false">A626+1</f>
        <v>210</v>
      </c>
      <c r="B629" s="109"/>
      <c r="C629" s="44"/>
      <c r="D629" s="110" t="n">
        <v>6</v>
      </c>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2</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75" hidden="false" customHeight="false" outlineLevel="0" collapsed="false">
      <c r="A630" s="108"/>
      <c r="B630" s="45"/>
      <c r="C630" s="44"/>
      <c r="D630" s="112" t="n">
        <v>6</v>
      </c>
      <c r="E630" s="112"/>
      <c r="F630" s="44"/>
      <c r="G630" s="111"/>
      <c r="H630" s="108"/>
      <c r="I630" s="111"/>
      <c r="J630" s="108"/>
      <c r="K630" s="108"/>
      <c r="L630" s="108"/>
      <c r="M630" s="111" t="n">
        <v>0</v>
      </c>
      <c r="N630" s="111" t="n">
        <v>0</v>
      </c>
      <c r="O630" s="111" t="n">
        <v>0</v>
      </c>
      <c r="P630" s="108"/>
      <c r="Q630" s="108"/>
    </row>
    <row r="631" customFormat="false" ht="12.75"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75" hidden="false" customHeight="false" outlineLevel="0" collapsed="false">
      <c r="A632" s="118" t="n">
        <f aca="false">A629+1</f>
        <v>211</v>
      </c>
      <c r="B632" s="109"/>
      <c r="C632" s="44"/>
      <c r="D632" s="110" t="n">
        <v>6</v>
      </c>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2</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75" hidden="false" customHeight="false" outlineLevel="0" collapsed="false">
      <c r="A633" s="108"/>
      <c r="B633" s="45"/>
      <c r="C633" s="44"/>
      <c r="D633" s="112" t="n">
        <v>6</v>
      </c>
      <c r="E633" s="112"/>
      <c r="F633" s="44"/>
      <c r="G633" s="111"/>
      <c r="H633" s="108"/>
      <c r="I633" s="111"/>
      <c r="J633" s="108"/>
      <c r="K633" s="108"/>
      <c r="L633" s="108"/>
      <c r="M633" s="111" t="n">
        <v>0</v>
      </c>
      <c r="N633" s="111" t="n">
        <v>0</v>
      </c>
      <c r="O633" s="111" t="n">
        <v>0</v>
      </c>
      <c r="P633" s="108"/>
      <c r="Q633" s="108"/>
    </row>
    <row r="634" customFormat="false" ht="12.75"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75" hidden="false" customHeight="false" outlineLevel="0" collapsed="false">
      <c r="A635" s="118" t="n">
        <f aca="false">A632+1</f>
        <v>212</v>
      </c>
      <c r="B635" s="109"/>
      <c r="C635" s="44"/>
      <c r="D635" s="110" t="n">
        <v>6</v>
      </c>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2</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75" hidden="false" customHeight="false" outlineLevel="0" collapsed="false">
      <c r="A636" s="108"/>
      <c r="B636" s="45"/>
      <c r="C636" s="44"/>
      <c r="D636" s="112" t="n">
        <v>6</v>
      </c>
      <c r="E636" s="112"/>
      <c r="F636" s="44"/>
      <c r="G636" s="111"/>
      <c r="H636" s="108"/>
      <c r="I636" s="111"/>
      <c r="J636" s="108"/>
      <c r="K636" s="108"/>
      <c r="L636" s="108"/>
      <c r="M636" s="111" t="n">
        <v>0</v>
      </c>
      <c r="N636" s="111" t="n">
        <v>0</v>
      </c>
      <c r="O636" s="111" t="n">
        <v>0</v>
      </c>
      <c r="P636" s="108"/>
      <c r="Q636" s="108"/>
    </row>
    <row r="637" customFormat="false" ht="12.75"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75" hidden="false" customHeight="false" outlineLevel="0" collapsed="false">
      <c r="A638" s="118" t="n">
        <f aca="false">A635+1</f>
        <v>213</v>
      </c>
      <c r="B638" s="109"/>
      <c r="C638" s="44"/>
      <c r="D638" s="110" t="n">
        <v>6</v>
      </c>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2</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75" hidden="false" customHeight="false" outlineLevel="0" collapsed="false">
      <c r="A639" s="108"/>
      <c r="B639" s="45"/>
      <c r="C639" s="44"/>
      <c r="D639" s="112" t="n">
        <v>6</v>
      </c>
      <c r="E639" s="112"/>
      <c r="F639" s="44"/>
      <c r="G639" s="111"/>
      <c r="H639" s="108"/>
      <c r="I639" s="111"/>
      <c r="J639" s="108"/>
      <c r="K639" s="108"/>
      <c r="L639" s="108"/>
      <c r="M639" s="111" t="n">
        <v>0</v>
      </c>
      <c r="N639" s="111" t="n">
        <v>0</v>
      </c>
      <c r="O639" s="111" t="n">
        <v>0</v>
      </c>
      <c r="P639" s="108"/>
      <c r="Q639" s="108"/>
    </row>
    <row r="640" customFormat="false" ht="12.75"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75" hidden="false" customHeight="false" outlineLevel="0" collapsed="false">
      <c r="A641" s="118" t="n">
        <f aca="false">A638+1</f>
        <v>214</v>
      </c>
      <c r="B641" s="109"/>
      <c r="C641" s="44"/>
      <c r="D641" s="110" t="n">
        <v>6</v>
      </c>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2</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75" hidden="false" customHeight="false" outlineLevel="0" collapsed="false">
      <c r="A642" s="108"/>
      <c r="B642" s="45"/>
      <c r="C642" s="44"/>
      <c r="D642" s="112" t="n">
        <v>6</v>
      </c>
      <c r="E642" s="112"/>
      <c r="F642" s="44"/>
      <c r="G642" s="111"/>
      <c r="H642" s="108"/>
      <c r="I642" s="111"/>
      <c r="J642" s="108"/>
      <c r="K642" s="108"/>
      <c r="L642" s="108"/>
      <c r="M642" s="111" t="n">
        <v>0</v>
      </c>
      <c r="N642" s="111" t="n">
        <v>0</v>
      </c>
      <c r="O642" s="111" t="n">
        <v>0</v>
      </c>
      <c r="P642" s="108"/>
      <c r="Q642" s="108"/>
    </row>
    <row r="643" customFormat="false" ht="12.75"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75" hidden="false" customHeight="false" outlineLevel="0" collapsed="false">
      <c r="A644" s="118" t="n">
        <f aca="false">A641+1</f>
        <v>215</v>
      </c>
      <c r="B644" s="109"/>
      <c r="C644" s="44"/>
      <c r="D644" s="110" t="n">
        <v>6</v>
      </c>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2</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75" hidden="false" customHeight="false" outlineLevel="0" collapsed="false">
      <c r="A645" s="108"/>
      <c r="B645" s="45"/>
      <c r="C645" s="44"/>
      <c r="D645" s="112" t="n">
        <v>6</v>
      </c>
      <c r="E645" s="112"/>
      <c r="F645" s="44"/>
      <c r="G645" s="111"/>
      <c r="H645" s="108"/>
      <c r="I645" s="111"/>
      <c r="J645" s="108"/>
      <c r="K645" s="108"/>
      <c r="L645" s="108"/>
      <c r="M645" s="111" t="n">
        <v>0</v>
      </c>
      <c r="N645" s="111" t="n">
        <v>0</v>
      </c>
      <c r="O645" s="111" t="n">
        <v>0</v>
      </c>
      <c r="P645" s="108"/>
      <c r="Q645" s="108"/>
    </row>
    <row r="646" customFormat="false" ht="12.75"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75" hidden="false" customHeight="false" outlineLevel="0" collapsed="false">
      <c r="A647" s="118" t="n">
        <f aca="false">A644+1</f>
        <v>216</v>
      </c>
      <c r="B647" s="109"/>
      <c r="C647" s="44"/>
      <c r="D647" s="110" t="n">
        <v>6</v>
      </c>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2</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75" hidden="false" customHeight="false" outlineLevel="0" collapsed="false">
      <c r="A648" s="108"/>
      <c r="B648" s="45"/>
      <c r="C648" s="44"/>
      <c r="D648" s="112" t="n">
        <v>6</v>
      </c>
      <c r="E648" s="112"/>
      <c r="F648" s="44"/>
      <c r="G648" s="111"/>
      <c r="H648" s="108"/>
      <c r="I648" s="111"/>
      <c r="J648" s="108"/>
      <c r="K648" s="108"/>
      <c r="L648" s="108"/>
      <c r="M648" s="111" t="n">
        <v>0</v>
      </c>
      <c r="N648" s="111" t="n">
        <v>0</v>
      </c>
      <c r="O648" s="111" t="n">
        <v>0</v>
      </c>
      <c r="P648" s="108"/>
      <c r="Q648" s="108"/>
    </row>
    <row r="649" customFormat="false" ht="12.75"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75" hidden="false" customHeight="false" outlineLevel="0" collapsed="false">
      <c r="A650" s="118" t="n">
        <f aca="false">A647+1</f>
        <v>217</v>
      </c>
      <c r="B650" s="109"/>
      <c r="C650" s="44"/>
      <c r="D650" s="110" t="n">
        <v>6</v>
      </c>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2</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75" hidden="false" customHeight="false" outlineLevel="0" collapsed="false">
      <c r="A651" s="108"/>
      <c r="B651" s="45"/>
      <c r="C651" s="44"/>
      <c r="D651" s="112" t="n">
        <v>6</v>
      </c>
      <c r="E651" s="112"/>
      <c r="F651" s="44"/>
      <c r="G651" s="111"/>
      <c r="H651" s="108"/>
      <c r="I651" s="111"/>
      <c r="J651" s="108"/>
      <c r="K651" s="108"/>
      <c r="L651" s="108"/>
      <c r="M651" s="111" t="n">
        <v>0</v>
      </c>
      <c r="N651" s="111" t="n">
        <v>0</v>
      </c>
      <c r="O651" s="111" t="n">
        <v>0</v>
      </c>
      <c r="P651" s="108"/>
      <c r="Q651" s="108"/>
    </row>
    <row r="652" customFormat="false" ht="12.75"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75" hidden="false" customHeight="false" outlineLevel="0" collapsed="false">
      <c r="A653" s="118" t="n">
        <f aca="false">A650+1</f>
        <v>218</v>
      </c>
      <c r="B653" s="109"/>
      <c r="C653" s="44"/>
      <c r="D653" s="110" t="n">
        <v>6</v>
      </c>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2</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75" hidden="false" customHeight="false" outlineLevel="0" collapsed="false">
      <c r="A654" s="108"/>
      <c r="B654" s="45"/>
      <c r="C654" s="44"/>
      <c r="D654" s="112" t="n">
        <v>6</v>
      </c>
      <c r="E654" s="112"/>
      <c r="F654" s="44"/>
      <c r="G654" s="111"/>
      <c r="H654" s="108"/>
      <c r="I654" s="111"/>
      <c r="J654" s="108"/>
      <c r="K654" s="108"/>
      <c r="L654" s="108"/>
      <c r="M654" s="111" t="n">
        <v>0</v>
      </c>
      <c r="N654" s="111" t="n">
        <v>0</v>
      </c>
      <c r="O654" s="111" t="n">
        <v>0</v>
      </c>
      <c r="P654" s="108"/>
      <c r="Q654" s="108"/>
    </row>
    <row r="655" customFormat="false" ht="12.75"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75" hidden="false" customHeight="false" outlineLevel="0" collapsed="false">
      <c r="A656" s="118" t="n">
        <f aca="false">A653+1</f>
        <v>219</v>
      </c>
      <c r="B656" s="109"/>
      <c r="C656" s="44"/>
      <c r="D656" s="110" t="n">
        <v>6</v>
      </c>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2</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75" hidden="false" customHeight="false" outlineLevel="0" collapsed="false">
      <c r="A657" s="108"/>
      <c r="B657" s="45"/>
      <c r="C657" s="44"/>
      <c r="D657" s="112" t="n">
        <v>6</v>
      </c>
      <c r="E657" s="112"/>
      <c r="F657" s="44"/>
      <c r="G657" s="111"/>
      <c r="H657" s="108"/>
      <c r="I657" s="111"/>
      <c r="J657" s="108"/>
      <c r="K657" s="108"/>
      <c r="L657" s="108"/>
      <c r="M657" s="111" t="n">
        <v>0</v>
      </c>
      <c r="N657" s="111" t="n">
        <v>0</v>
      </c>
      <c r="O657" s="111" t="n">
        <v>0</v>
      </c>
      <c r="P657" s="108"/>
      <c r="Q657" s="108"/>
    </row>
    <row r="658" customFormat="false" ht="12.75"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75" hidden="false" customHeight="false" outlineLevel="0" collapsed="false">
      <c r="A659" s="118" t="n">
        <f aca="false">A656+1</f>
        <v>220</v>
      </c>
      <c r="B659" s="109"/>
      <c r="C659" s="44"/>
      <c r="D659" s="110" t="n">
        <v>6</v>
      </c>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2</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75" hidden="false" customHeight="false" outlineLevel="0" collapsed="false">
      <c r="A660" s="108"/>
      <c r="B660" s="45"/>
      <c r="C660" s="44"/>
      <c r="D660" s="112" t="n">
        <v>6</v>
      </c>
      <c r="E660" s="112"/>
      <c r="F660" s="44"/>
      <c r="G660" s="111"/>
      <c r="H660" s="108"/>
      <c r="I660" s="111"/>
      <c r="J660" s="108"/>
      <c r="K660" s="108"/>
      <c r="L660" s="108"/>
      <c r="M660" s="111" t="n">
        <v>0</v>
      </c>
      <c r="N660" s="111" t="n">
        <v>0</v>
      </c>
      <c r="O660" s="111" t="n">
        <v>0</v>
      </c>
      <c r="P660" s="108"/>
      <c r="Q660" s="108"/>
    </row>
    <row r="661" customFormat="false" ht="12.75"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75" hidden="false" customHeight="false" outlineLevel="0" collapsed="false">
      <c r="A662" s="118" t="n">
        <f aca="false">A659+1</f>
        <v>221</v>
      </c>
      <c r="B662" s="109"/>
      <c r="C662" s="44"/>
      <c r="D662" s="110" t="n">
        <v>6</v>
      </c>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2</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75" hidden="false" customHeight="false" outlineLevel="0" collapsed="false">
      <c r="A663" s="108"/>
      <c r="B663" s="45"/>
      <c r="C663" s="44"/>
      <c r="D663" s="112" t="n">
        <v>6</v>
      </c>
      <c r="E663" s="112"/>
      <c r="F663" s="44"/>
      <c r="G663" s="111"/>
      <c r="H663" s="108"/>
      <c r="I663" s="111"/>
      <c r="J663" s="108"/>
      <c r="K663" s="108"/>
      <c r="L663" s="108"/>
      <c r="M663" s="111" t="n">
        <v>0</v>
      </c>
      <c r="N663" s="111" t="n">
        <v>0</v>
      </c>
      <c r="O663" s="111" t="n">
        <v>0</v>
      </c>
      <c r="P663" s="108"/>
      <c r="Q663" s="108"/>
    </row>
    <row r="664" customFormat="false" ht="12.75"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75" hidden="false" customHeight="false" outlineLevel="0" collapsed="false">
      <c r="A665" s="118" t="n">
        <f aca="false">A662+1</f>
        <v>222</v>
      </c>
      <c r="B665" s="109"/>
      <c r="C665" s="44"/>
      <c r="D665" s="110" t="n">
        <v>6</v>
      </c>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2</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75" hidden="false" customHeight="false" outlineLevel="0" collapsed="false">
      <c r="A666" s="108"/>
      <c r="B666" s="45"/>
      <c r="C666" s="44"/>
      <c r="D666" s="112" t="n">
        <v>6</v>
      </c>
      <c r="E666" s="112"/>
      <c r="F666" s="44"/>
      <c r="G666" s="111"/>
      <c r="H666" s="108"/>
      <c r="I666" s="111"/>
      <c r="J666" s="108"/>
      <c r="K666" s="108"/>
      <c r="L666" s="108"/>
      <c r="M666" s="111" t="n">
        <v>0</v>
      </c>
      <c r="N666" s="111" t="n">
        <v>0</v>
      </c>
      <c r="O666" s="111" t="n">
        <v>0</v>
      </c>
      <c r="P666" s="108"/>
      <c r="Q666" s="108"/>
    </row>
    <row r="667" customFormat="false" ht="12.75"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75" hidden="false" customHeight="false" outlineLevel="0" collapsed="false">
      <c r="A668" s="118" t="n">
        <f aca="false">A665+1</f>
        <v>223</v>
      </c>
      <c r="B668" s="109"/>
      <c r="C668" s="44"/>
      <c r="D668" s="110" t="n">
        <v>6</v>
      </c>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2</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75" hidden="false" customHeight="false" outlineLevel="0" collapsed="false">
      <c r="A669" s="108"/>
      <c r="B669" s="45"/>
      <c r="C669" s="44"/>
      <c r="D669" s="112" t="n">
        <v>6</v>
      </c>
      <c r="E669" s="112"/>
      <c r="F669" s="44"/>
      <c r="G669" s="111"/>
      <c r="H669" s="108"/>
      <c r="I669" s="111"/>
      <c r="J669" s="108"/>
      <c r="K669" s="108"/>
      <c r="L669" s="108"/>
      <c r="M669" s="111" t="n">
        <v>0</v>
      </c>
      <c r="N669" s="111" t="n">
        <v>0</v>
      </c>
      <c r="O669" s="111" t="n">
        <v>0</v>
      </c>
      <c r="P669" s="108"/>
      <c r="Q669" s="108"/>
    </row>
    <row r="670" customFormat="false" ht="12.75"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75" hidden="false" customHeight="false" outlineLevel="0" collapsed="false">
      <c r="A671" s="118" t="n">
        <f aca="false">A668+1</f>
        <v>224</v>
      </c>
      <c r="B671" s="109"/>
      <c r="C671" s="44"/>
      <c r="D671" s="110" t="n">
        <v>6</v>
      </c>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2</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75" hidden="false" customHeight="false" outlineLevel="0" collapsed="false">
      <c r="A672" s="108"/>
      <c r="B672" s="45"/>
      <c r="C672" s="44"/>
      <c r="D672" s="112" t="n">
        <v>6</v>
      </c>
      <c r="E672" s="112"/>
      <c r="F672" s="44"/>
      <c r="G672" s="111"/>
      <c r="H672" s="108"/>
      <c r="I672" s="111"/>
      <c r="J672" s="108"/>
      <c r="K672" s="108"/>
      <c r="L672" s="108"/>
      <c r="M672" s="111" t="n">
        <v>0</v>
      </c>
      <c r="N672" s="111" t="n">
        <v>0</v>
      </c>
      <c r="O672" s="111" t="n">
        <v>0</v>
      </c>
      <c r="P672" s="108"/>
      <c r="Q672" s="108"/>
    </row>
    <row r="673" customFormat="false" ht="12.75"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75" hidden="false" customHeight="false" outlineLevel="0" collapsed="false">
      <c r="A674" s="118" t="n">
        <f aca="false">A671+1</f>
        <v>225</v>
      </c>
      <c r="B674" s="109"/>
      <c r="C674" s="44"/>
      <c r="D674" s="110" t="n">
        <v>6</v>
      </c>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2</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75" hidden="false" customHeight="false" outlineLevel="0" collapsed="false">
      <c r="A675" s="108"/>
      <c r="B675" s="45"/>
      <c r="C675" s="44"/>
      <c r="D675" s="112" t="n">
        <v>6</v>
      </c>
      <c r="E675" s="112"/>
      <c r="F675" s="44"/>
      <c r="G675" s="111"/>
      <c r="H675" s="108"/>
      <c r="I675" s="111"/>
      <c r="J675" s="108"/>
      <c r="K675" s="108"/>
      <c r="L675" s="108"/>
      <c r="M675" s="111" t="n">
        <v>0</v>
      </c>
      <c r="N675" s="111" t="n">
        <v>0</v>
      </c>
      <c r="O675" s="111" t="n">
        <v>0</v>
      </c>
      <c r="P675" s="108"/>
      <c r="Q675" s="108"/>
    </row>
    <row r="676" customFormat="false" ht="12.75"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75" hidden="false" customHeight="false" outlineLevel="0" collapsed="false">
      <c r="A677" s="118" t="n">
        <f aca="false">A674+1</f>
        <v>226</v>
      </c>
      <c r="B677" s="109"/>
      <c r="C677" s="44"/>
      <c r="D677" s="110" t="n">
        <v>6</v>
      </c>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2</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75" hidden="false" customHeight="false" outlineLevel="0" collapsed="false">
      <c r="A678" s="108"/>
      <c r="B678" s="45"/>
      <c r="C678" s="44"/>
      <c r="D678" s="112" t="n">
        <v>6</v>
      </c>
      <c r="E678" s="112"/>
      <c r="F678" s="44"/>
      <c r="G678" s="111"/>
      <c r="H678" s="108"/>
      <c r="I678" s="111"/>
      <c r="J678" s="108"/>
      <c r="K678" s="108"/>
      <c r="L678" s="108"/>
      <c r="M678" s="111" t="n">
        <v>0</v>
      </c>
      <c r="N678" s="111" t="n">
        <v>0</v>
      </c>
      <c r="O678" s="111" t="n">
        <v>0</v>
      </c>
      <c r="P678" s="108"/>
      <c r="Q678" s="108"/>
    </row>
    <row r="679" customFormat="false" ht="12.75"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75" hidden="false" customHeight="false" outlineLevel="0" collapsed="false">
      <c r="A680" s="118" t="n">
        <f aca="false">A677+1</f>
        <v>227</v>
      </c>
      <c r="B680" s="109"/>
      <c r="C680" s="44"/>
      <c r="D680" s="110" t="n">
        <v>6</v>
      </c>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2</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75" hidden="false" customHeight="false" outlineLevel="0" collapsed="false">
      <c r="A681" s="108"/>
      <c r="B681" s="45"/>
      <c r="C681" s="44"/>
      <c r="D681" s="112" t="n">
        <v>6</v>
      </c>
      <c r="E681" s="112"/>
      <c r="F681" s="44"/>
      <c r="G681" s="111"/>
      <c r="H681" s="108"/>
      <c r="I681" s="111"/>
      <c r="J681" s="108"/>
      <c r="K681" s="108"/>
      <c r="L681" s="108"/>
      <c r="M681" s="111" t="n">
        <v>0</v>
      </c>
      <c r="N681" s="111" t="n">
        <v>0</v>
      </c>
      <c r="O681" s="111" t="n">
        <v>0</v>
      </c>
      <c r="P681" s="108"/>
      <c r="Q681" s="108"/>
    </row>
    <row r="682" customFormat="false" ht="12.75"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75" hidden="false" customHeight="false" outlineLevel="0" collapsed="false">
      <c r="A683" s="118" t="n">
        <f aca="false">A680+1</f>
        <v>228</v>
      </c>
      <c r="B683" s="109"/>
      <c r="C683" s="44"/>
      <c r="D683" s="110" t="n">
        <v>6</v>
      </c>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2</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75" hidden="false" customHeight="false" outlineLevel="0" collapsed="false">
      <c r="A684" s="108"/>
      <c r="B684" s="45"/>
      <c r="C684" s="44"/>
      <c r="D684" s="112" t="n">
        <v>6</v>
      </c>
      <c r="E684" s="112"/>
      <c r="F684" s="44"/>
      <c r="G684" s="111"/>
      <c r="H684" s="108"/>
      <c r="I684" s="111"/>
      <c r="J684" s="108"/>
      <c r="K684" s="108"/>
      <c r="L684" s="108"/>
      <c r="M684" s="111" t="n">
        <v>0</v>
      </c>
      <c r="N684" s="111" t="n">
        <v>0</v>
      </c>
      <c r="O684" s="111" t="n">
        <v>0</v>
      </c>
      <c r="P684" s="108"/>
      <c r="Q684" s="108"/>
    </row>
    <row r="685" customFormat="false" ht="12.75"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75" hidden="false" customHeight="false" outlineLevel="0" collapsed="false">
      <c r="A686" s="118" t="n">
        <f aca="false">A683+1</f>
        <v>229</v>
      </c>
      <c r="B686" s="109"/>
      <c r="C686" s="44"/>
      <c r="D686" s="110" t="n">
        <v>6</v>
      </c>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2</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75" hidden="false" customHeight="false" outlineLevel="0" collapsed="false">
      <c r="A687" s="108"/>
      <c r="B687" s="45"/>
      <c r="C687" s="44"/>
      <c r="D687" s="112" t="n">
        <v>6</v>
      </c>
      <c r="E687" s="112"/>
      <c r="F687" s="44"/>
      <c r="G687" s="111"/>
      <c r="H687" s="108"/>
      <c r="I687" s="111"/>
      <c r="J687" s="108"/>
      <c r="K687" s="108"/>
      <c r="L687" s="108"/>
      <c r="M687" s="111" t="n">
        <v>0</v>
      </c>
      <c r="N687" s="111" t="n">
        <v>0</v>
      </c>
      <c r="O687" s="111" t="n">
        <v>0</v>
      </c>
      <c r="P687" s="108"/>
      <c r="Q687" s="108"/>
    </row>
    <row r="688" customFormat="false" ht="12.75"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75" hidden="false" customHeight="false" outlineLevel="0" collapsed="false">
      <c r="A689" s="118" t="n">
        <f aca="false">A686+1</f>
        <v>230</v>
      </c>
      <c r="B689" s="109"/>
      <c r="C689" s="44"/>
      <c r="D689" s="110" t="n">
        <v>6</v>
      </c>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2</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75" hidden="false" customHeight="false" outlineLevel="0" collapsed="false">
      <c r="A690" s="108"/>
      <c r="B690" s="45"/>
      <c r="C690" s="44"/>
      <c r="D690" s="112" t="n">
        <v>6</v>
      </c>
      <c r="E690" s="112"/>
      <c r="F690" s="44"/>
      <c r="G690" s="111"/>
      <c r="H690" s="108"/>
      <c r="I690" s="111"/>
      <c r="J690" s="108"/>
      <c r="K690" s="108"/>
      <c r="L690" s="108"/>
      <c r="M690" s="111" t="n">
        <v>0</v>
      </c>
      <c r="N690" s="111" t="n">
        <v>0</v>
      </c>
      <c r="O690" s="111" t="n">
        <v>0</v>
      </c>
      <c r="P690" s="108"/>
      <c r="Q690" s="108"/>
    </row>
    <row r="691" customFormat="false" ht="12.75"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75" hidden="false" customHeight="false" outlineLevel="0" collapsed="false">
      <c r="A692" s="118" t="n">
        <f aca="false">A689+1</f>
        <v>231</v>
      </c>
      <c r="B692" s="109"/>
      <c r="C692" s="44"/>
      <c r="D692" s="110" t="n">
        <v>6</v>
      </c>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2</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75" hidden="false" customHeight="false" outlineLevel="0" collapsed="false">
      <c r="A693" s="108"/>
      <c r="B693" s="45"/>
      <c r="C693" s="44"/>
      <c r="D693" s="112" t="n">
        <v>6</v>
      </c>
      <c r="E693" s="112"/>
      <c r="F693" s="44"/>
      <c r="G693" s="111"/>
      <c r="H693" s="108"/>
      <c r="I693" s="111"/>
      <c r="J693" s="108"/>
      <c r="K693" s="108"/>
      <c r="L693" s="108"/>
      <c r="M693" s="111" t="n">
        <v>0</v>
      </c>
      <c r="N693" s="111" t="n">
        <v>0</v>
      </c>
      <c r="O693" s="111" t="n">
        <v>0</v>
      </c>
      <c r="P693" s="108"/>
      <c r="Q693" s="108"/>
    </row>
    <row r="694" customFormat="false" ht="12.75"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75" hidden="false" customHeight="false" outlineLevel="0" collapsed="false">
      <c r="A695" s="118" t="n">
        <f aca="false">A692+1</f>
        <v>232</v>
      </c>
      <c r="B695" s="109"/>
      <c r="C695" s="44"/>
      <c r="D695" s="110" t="n">
        <v>6</v>
      </c>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2</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75" hidden="false" customHeight="false" outlineLevel="0" collapsed="false">
      <c r="A696" s="108"/>
      <c r="B696" s="45"/>
      <c r="C696" s="44"/>
      <c r="D696" s="112" t="n">
        <v>6</v>
      </c>
      <c r="E696" s="112"/>
      <c r="F696" s="44"/>
      <c r="G696" s="111"/>
      <c r="H696" s="108"/>
      <c r="I696" s="111"/>
      <c r="J696" s="108"/>
      <c r="K696" s="108"/>
      <c r="L696" s="108"/>
      <c r="M696" s="111" t="n">
        <v>0</v>
      </c>
      <c r="N696" s="111" t="n">
        <v>0</v>
      </c>
      <c r="O696" s="111" t="n">
        <v>0</v>
      </c>
      <c r="P696" s="108"/>
      <c r="Q696" s="108"/>
    </row>
    <row r="697" customFormat="false" ht="12.75"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75" hidden="false" customHeight="false" outlineLevel="0" collapsed="false">
      <c r="A698" s="118" t="n">
        <f aca="false">A695+1</f>
        <v>233</v>
      </c>
      <c r="B698" s="109"/>
      <c r="C698" s="44"/>
      <c r="D698" s="110" t="n">
        <v>6</v>
      </c>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2</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75" hidden="false" customHeight="false" outlineLevel="0" collapsed="false">
      <c r="A699" s="108"/>
      <c r="B699" s="45"/>
      <c r="C699" s="44"/>
      <c r="D699" s="112" t="n">
        <v>6</v>
      </c>
      <c r="E699" s="112"/>
      <c r="F699" s="44"/>
      <c r="G699" s="111"/>
      <c r="H699" s="108"/>
      <c r="I699" s="111"/>
      <c r="J699" s="108"/>
      <c r="K699" s="108"/>
      <c r="L699" s="108"/>
      <c r="M699" s="111" t="n">
        <v>0</v>
      </c>
      <c r="N699" s="111" t="n">
        <v>0</v>
      </c>
      <c r="O699" s="111" t="n">
        <v>0</v>
      </c>
      <c r="P699" s="108"/>
      <c r="Q699" s="108"/>
    </row>
    <row r="700" customFormat="false" ht="12.75"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75" hidden="false" customHeight="false" outlineLevel="0" collapsed="false">
      <c r="A701" s="118" t="n">
        <f aca="false">A698+1</f>
        <v>234</v>
      </c>
      <c r="B701" s="109"/>
      <c r="C701" s="44"/>
      <c r="D701" s="110" t="n">
        <v>6</v>
      </c>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2</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75" hidden="false" customHeight="false" outlineLevel="0" collapsed="false">
      <c r="A702" s="108"/>
      <c r="B702" s="45"/>
      <c r="C702" s="44"/>
      <c r="D702" s="112" t="n">
        <v>6</v>
      </c>
      <c r="E702" s="112"/>
      <c r="F702" s="44"/>
      <c r="G702" s="111"/>
      <c r="H702" s="108"/>
      <c r="I702" s="111"/>
      <c r="J702" s="108"/>
      <c r="K702" s="108"/>
      <c r="L702" s="108"/>
      <c r="M702" s="111" t="n">
        <v>0</v>
      </c>
      <c r="N702" s="111" t="n">
        <v>0</v>
      </c>
      <c r="O702" s="111" t="n">
        <v>0</v>
      </c>
      <c r="P702" s="108"/>
      <c r="Q702" s="108"/>
    </row>
    <row r="703" customFormat="false" ht="12.75"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75" hidden="false" customHeight="false" outlineLevel="0" collapsed="false">
      <c r="A704" s="118" t="n">
        <f aca="false">A701+1</f>
        <v>235</v>
      </c>
      <c r="B704" s="109"/>
      <c r="C704" s="44"/>
      <c r="D704" s="110" t="n">
        <v>6</v>
      </c>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2</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75" hidden="false" customHeight="false" outlineLevel="0" collapsed="false">
      <c r="A705" s="108"/>
      <c r="B705" s="45"/>
      <c r="C705" s="44"/>
      <c r="D705" s="112" t="n">
        <v>6</v>
      </c>
      <c r="E705" s="112"/>
      <c r="F705" s="44"/>
      <c r="G705" s="111"/>
      <c r="H705" s="108"/>
      <c r="I705" s="111"/>
      <c r="J705" s="108"/>
      <c r="K705" s="108"/>
      <c r="L705" s="108"/>
      <c r="M705" s="111" t="n">
        <v>0</v>
      </c>
      <c r="N705" s="111" t="n">
        <v>0</v>
      </c>
      <c r="O705" s="111" t="n">
        <v>0</v>
      </c>
      <c r="P705" s="108"/>
      <c r="Q705" s="108"/>
    </row>
    <row r="706" customFormat="false" ht="12.75"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75" hidden="false" customHeight="false" outlineLevel="0" collapsed="false">
      <c r="A707" s="118" t="n">
        <f aca="false">A704+1</f>
        <v>236</v>
      </c>
      <c r="B707" s="109"/>
      <c r="C707" s="44"/>
      <c r="D707" s="110" t="n">
        <v>6</v>
      </c>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2</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75" hidden="false" customHeight="false" outlineLevel="0" collapsed="false">
      <c r="A708" s="108"/>
      <c r="B708" s="45"/>
      <c r="C708" s="44"/>
      <c r="D708" s="112" t="n">
        <v>6</v>
      </c>
      <c r="E708" s="112"/>
      <c r="F708" s="44"/>
      <c r="G708" s="111"/>
      <c r="H708" s="108"/>
      <c r="I708" s="111"/>
      <c r="J708" s="108"/>
      <c r="K708" s="108"/>
      <c r="L708" s="108"/>
      <c r="M708" s="111" t="n">
        <v>0</v>
      </c>
      <c r="N708" s="111" t="n">
        <v>0</v>
      </c>
      <c r="O708" s="111" t="n">
        <v>0</v>
      </c>
      <c r="P708" s="108"/>
      <c r="Q708" s="108"/>
    </row>
    <row r="709" customFormat="false" ht="12.75"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75" hidden="false" customHeight="false" outlineLevel="0" collapsed="false">
      <c r="A710" s="118" t="n">
        <f aca="false">A707+1</f>
        <v>237</v>
      </c>
      <c r="B710" s="109"/>
      <c r="C710" s="44"/>
      <c r="D710" s="110" t="n">
        <v>6</v>
      </c>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2</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75" hidden="false" customHeight="false" outlineLevel="0" collapsed="false">
      <c r="A711" s="108"/>
      <c r="B711" s="45"/>
      <c r="C711" s="44"/>
      <c r="D711" s="112" t="n">
        <v>6</v>
      </c>
      <c r="E711" s="112"/>
      <c r="F711" s="44"/>
      <c r="G711" s="111"/>
      <c r="H711" s="108"/>
      <c r="I711" s="111"/>
      <c r="J711" s="108"/>
      <c r="K711" s="108"/>
      <c r="L711" s="108"/>
      <c r="M711" s="111" t="n">
        <v>0</v>
      </c>
      <c r="N711" s="111" t="n">
        <v>0</v>
      </c>
      <c r="O711" s="111" t="n">
        <v>0</v>
      </c>
      <c r="P711" s="108"/>
      <c r="Q711" s="108"/>
    </row>
    <row r="712" customFormat="false" ht="12.75"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75" hidden="false" customHeight="false" outlineLevel="0" collapsed="false">
      <c r="A713" s="118" t="n">
        <f aca="false">A710+1</f>
        <v>238</v>
      </c>
      <c r="B713" s="109"/>
      <c r="C713" s="44"/>
      <c r="D713" s="110" t="n">
        <v>6</v>
      </c>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2</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75" hidden="false" customHeight="false" outlineLevel="0" collapsed="false">
      <c r="A714" s="108"/>
      <c r="B714" s="45"/>
      <c r="C714" s="44"/>
      <c r="D714" s="112" t="n">
        <v>6</v>
      </c>
      <c r="E714" s="112"/>
      <c r="F714" s="44"/>
      <c r="G714" s="111"/>
      <c r="H714" s="108"/>
      <c r="I714" s="111"/>
      <c r="J714" s="108"/>
      <c r="K714" s="108"/>
      <c r="L714" s="108"/>
      <c r="M714" s="111" t="n">
        <v>0</v>
      </c>
      <c r="N714" s="111" t="n">
        <v>0</v>
      </c>
      <c r="O714" s="111" t="n">
        <v>0</v>
      </c>
      <c r="P714" s="108"/>
      <c r="Q714" s="108"/>
    </row>
    <row r="715" customFormat="false" ht="12.75"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75" hidden="false" customHeight="false" outlineLevel="0" collapsed="false">
      <c r="A716" s="118" t="n">
        <f aca="false">A713+1</f>
        <v>239</v>
      </c>
      <c r="B716" s="109"/>
      <c r="C716" s="44"/>
      <c r="D716" s="110" t="n">
        <v>6</v>
      </c>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2</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75" hidden="false" customHeight="false" outlineLevel="0" collapsed="false">
      <c r="A717" s="108"/>
      <c r="B717" s="45"/>
      <c r="C717" s="44"/>
      <c r="D717" s="112" t="n">
        <v>6</v>
      </c>
      <c r="E717" s="112"/>
      <c r="F717" s="44"/>
      <c r="G717" s="111"/>
      <c r="H717" s="108"/>
      <c r="I717" s="111"/>
      <c r="J717" s="108"/>
      <c r="K717" s="108"/>
      <c r="L717" s="108"/>
      <c r="M717" s="111" t="n">
        <v>0</v>
      </c>
      <c r="N717" s="111" t="n">
        <v>0</v>
      </c>
      <c r="O717" s="111" t="n">
        <v>0</v>
      </c>
      <c r="P717" s="108"/>
      <c r="Q717" s="108"/>
    </row>
    <row r="718" customFormat="false" ht="12.75"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75" hidden="false" customHeight="false" outlineLevel="0" collapsed="false">
      <c r="A719" s="118" t="n">
        <f aca="false">A716+1</f>
        <v>240</v>
      </c>
      <c r="B719" s="109"/>
      <c r="C719" s="44"/>
      <c r="D719" s="110" t="n">
        <v>6</v>
      </c>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2</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75" hidden="false" customHeight="false" outlineLevel="0" collapsed="false">
      <c r="A720" s="108"/>
      <c r="B720" s="45"/>
      <c r="C720" s="44"/>
      <c r="D720" s="112" t="n">
        <v>6</v>
      </c>
      <c r="E720" s="112"/>
      <c r="F720" s="44"/>
      <c r="G720" s="111"/>
      <c r="H720" s="108"/>
      <c r="I720" s="111"/>
      <c r="J720" s="108"/>
      <c r="K720" s="108"/>
      <c r="L720" s="108"/>
      <c r="M720" s="111" t="n">
        <v>0</v>
      </c>
      <c r="N720" s="111" t="n">
        <v>0</v>
      </c>
      <c r="O720" s="111" t="n">
        <v>0</v>
      </c>
      <c r="P720" s="108"/>
      <c r="Q720" s="108"/>
    </row>
    <row r="721" customFormat="false" ht="12.75"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75" hidden="false" customHeight="false" outlineLevel="0" collapsed="false">
      <c r="A722" s="118" t="n">
        <f aca="false">A719+1</f>
        <v>241</v>
      </c>
      <c r="B722" s="109"/>
      <c r="C722" s="44"/>
      <c r="D722" s="110" t="n">
        <v>6</v>
      </c>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2</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75" hidden="false" customHeight="false" outlineLevel="0" collapsed="false">
      <c r="A723" s="108"/>
      <c r="B723" s="45"/>
      <c r="C723" s="44"/>
      <c r="D723" s="112" t="n">
        <v>6</v>
      </c>
      <c r="E723" s="112"/>
      <c r="F723" s="44"/>
      <c r="G723" s="111"/>
      <c r="H723" s="108"/>
      <c r="I723" s="111"/>
      <c r="J723" s="108"/>
      <c r="K723" s="108"/>
      <c r="L723" s="108"/>
      <c r="M723" s="111" t="n">
        <v>0</v>
      </c>
      <c r="N723" s="111" t="n">
        <v>0</v>
      </c>
      <c r="O723" s="111" t="n">
        <v>0</v>
      </c>
      <c r="P723" s="108"/>
      <c r="Q723" s="108"/>
    </row>
    <row r="724" customFormat="false" ht="12.75"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75" hidden="false" customHeight="false" outlineLevel="0" collapsed="false">
      <c r="A725" s="118" t="n">
        <f aca="false">A722+1</f>
        <v>242</v>
      </c>
      <c r="B725" s="109"/>
      <c r="C725" s="44"/>
      <c r="D725" s="110" t="n">
        <v>6</v>
      </c>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2</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75" hidden="false" customHeight="false" outlineLevel="0" collapsed="false">
      <c r="A726" s="108"/>
      <c r="B726" s="45"/>
      <c r="C726" s="44"/>
      <c r="D726" s="112" t="n">
        <v>6</v>
      </c>
      <c r="E726" s="112"/>
      <c r="F726" s="44"/>
      <c r="G726" s="111"/>
      <c r="H726" s="108"/>
      <c r="I726" s="111"/>
      <c r="J726" s="108"/>
      <c r="K726" s="108"/>
      <c r="L726" s="108"/>
      <c r="M726" s="111" t="n">
        <v>0</v>
      </c>
      <c r="N726" s="111" t="n">
        <v>0</v>
      </c>
      <c r="O726" s="111" t="n">
        <v>0</v>
      </c>
      <c r="P726" s="108"/>
      <c r="Q726" s="108"/>
    </row>
    <row r="727" customFormat="false" ht="12.75"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75" hidden="false" customHeight="false" outlineLevel="0" collapsed="false">
      <c r="A728" s="118" t="n">
        <f aca="false">A725+1</f>
        <v>243</v>
      </c>
      <c r="B728" s="109"/>
      <c r="C728" s="44"/>
      <c r="D728" s="110" t="n">
        <v>6</v>
      </c>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2</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75" hidden="false" customHeight="false" outlineLevel="0" collapsed="false">
      <c r="A729" s="108"/>
      <c r="B729" s="45"/>
      <c r="C729" s="44"/>
      <c r="D729" s="112" t="n">
        <v>6</v>
      </c>
      <c r="E729" s="112"/>
      <c r="F729" s="44"/>
      <c r="G729" s="111"/>
      <c r="H729" s="108"/>
      <c r="I729" s="111"/>
      <c r="J729" s="108"/>
      <c r="K729" s="108"/>
      <c r="L729" s="108"/>
      <c r="M729" s="111" t="n">
        <v>0</v>
      </c>
      <c r="N729" s="111" t="n">
        <v>0</v>
      </c>
      <c r="O729" s="111" t="n">
        <v>0</v>
      </c>
      <c r="P729" s="108"/>
      <c r="Q729" s="108"/>
    </row>
    <row r="730" customFormat="false" ht="12.75"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75" hidden="false" customHeight="false" outlineLevel="0" collapsed="false">
      <c r="A731" s="118" t="n">
        <f aca="false">A728+1</f>
        <v>244</v>
      </c>
      <c r="B731" s="109"/>
      <c r="C731" s="44"/>
      <c r="D731" s="110" t="n">
        <v>6</v>
      </c>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2</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75" hidden="false" customHeight="false" outlineLevel="0" collapsed="false">
      <c r="A732" s="108"/>
      <c r="B732" s="45"/>
      <c r="C732" s="44"/>
      <c r="D732" s="112" t="n">
        <v>6</v>
      </c>
      <c r="E732" s="112"/>
      <c r="F732" s="44"/>
      <c r="G732" s="111"/>
      <c r="H732" s="108"/>
      <c r="I732" s="111"/>
      <c r="J732" s="108"/>
      <c r="K732" s="108"/>
      <c r="L732" s="108"/>
      <c r="M732" s="111" t="n">
        <v>0</v>
      </c>
      <c r="N732" s="111" t="n">
        <v>0</v>
      </c>
      <c r="O732" s="111" t="n">
        <v>0</v>
      </c>
      <c r="P732" s="108"/>
      <c r="Q732" s="108"/>
    </row>
    <row r="733" customFormat="false" ht="12.75"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75" hidden="false" customHeight="false" outlineLevel="0" collapsed="false">
      <c r="A734" s="118" t="n">
        <f aca="false">A731+1</f>
        <v>245</v>
      </c>
      <c r="B734" s="109"/>
      <c r="C734" s="44"/>
      <c r="D734" s="110" t="n">
        <v>6</v>
      </c>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2</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75" hidden="false" customHeight="false" outlineLevel="0" collapsed="false">
      <c r="A735" s="108"/>
      <c r="B735" s="45"/>
      <c r="C735" s="44"/>
      <c r="D735" s="112" t="n">
        <v>6</v>
      </c>
      <c r="E735" s="112"/>
      <c r="F735" s="44"/>
      <c r="G735" s="111"/>
      <c r="H735" s="108"/>
      <c r="I735" s="111"/>
      <c r="J735" s="108"/>
      <c r="K735" s="108"/>
      <c r="L735" s="108"/>
      <c r="M735" s="111" t="n">
        <v>0</v>
      </c>
      <c r="N735" s="111" t="n">
        <v>0</v>
      </c>
      <c r="O735" s="111" t="n">
        <v>0</v>
      </c>
      <c r="P735" s="108"/>
      <c r="Q735" s="108"/>
    </row>
    <row r="736" customFormat="false" ht="12.75"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75" hidden="false" customHeight="false" outlineLevel="0" collapsed="false">
      <c r="A737" s="118" t="n">
        <f aca="false">A734+1</f>
        <v>246</v>
      </c>
      <c r="B737" s="109"/>
      <c r="C737" s="44"/>
      <c r="D737" s="110" t="n">
        <v>6</v>
      </c>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2</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75" hidden="false" customHeight="false" outlineLevel="0" collapsed="false">
      <c r="A738" s="108"/>
      <c r="B738" s="45"/>
      <c r="C738" s="44"/>
      <c r="D738" s="112" t="n">
        <v>6</v>
      </c>
      <c r="E738" s="112"/>
      <c r="F738" s="44"/>
      <c r="G738" s="111"/>
      <c r="H738" s="108"/>
      <c r="I738" s="111"/>
      <c r="J738" s="108"/>
      <c r="K738" s="108"/>
      <c r="L738" s="108"/>
      <c r="M738" s="111" t="n">
        <v>0</v>
      </c>
      <c r="N738" s="111" t="n">
        <v>0</v>
      </c>
      <c r="O738" s="111" t="n">
        <v>0</v>
      </c>
      <c r="P738" s="108"/>
      <c r="Q738" s="108"/>
    </row>
    <row r="739" customFormat="false" ht="12.75"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75" hidden="false" customHeight="false" outlineLevel="0" collapsed="false">
      <c r="A740" s="118" t="n">
        <f aca="false">A737+1</f>
        <v>247</v>
      </c>
      <c r="B740" s="109"/>
      <c r="C740" s="44"/>
      <c r="D740" s="110" t="n">
        <v>6</v>
      </c>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2</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75" hidden="false" customHeight="false" outlineLevel="0" collapsed="false">
      <c r="A741" s="108"/>
      <c r="B741" s="45"/>
      <c r="C741" s="44"/>
      <c r="D741" s="112" t="n">
        <v>6</v>
      </c>
      <c r="E741" s="112"/>
      <c r="F741" s="44"/>
      <c r="G741" s="111"/>
      <c r="H741" s="108"/>
      <c r="I741" s="111"/>
      <c r="J741" s="108"/>
      <c r="K741" s="108"/>
      <c r="L741" s="108"/>
      <c r="M741" s="111" t="n">
        <v>0</v>
      </c>
      <c r="N741" s="111" t="n">
        <v>0</v>
      </c>
      <c r="O741" s="111" t="n">
        <v>0</v>
      </c>
      <c r="P741" s="108"/>
      <c r="Q741" s="108"/>
    </row>
    <row r="742" customFormat="false" ht="12.75"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75" hidden="false" customHeight="false" outlineLevel="0" collapsed="false">
      <c r="A743" s="118" t="n">
        <f aca="false">A740+1</f>
        <v>248</v>
      </c>
      <c r="B743" s="109"/>
      <c r="C743" s="44"/>
      <c r="D743" s="110" t="n">
        <v>6</v>
      </c>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2</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75" hidden="false" customHeight="false" outlineLevel="0" collapsed="false">
      <c r="A744" s="108"/>
      <c r="B744" s="45"/>
      <c r="C744" s="44"/>
      <c r="D744" s="112" t="n">
        <v>6</v>
      </c>
      <c r="E744" s="112"/>
      <c r="F744" s="44"/>
      <c r="G744" s="111"/>
      <c r="H744" s="108"/>
      <c r="I744" s="111"/>
      <c r="J744" s="108"/>
      <c r="K744" s="108"/>
      <c r="L744" s="108"/>
      <c r="M744" s="111" t="n">
        <v>0</v>
      </c>
      <c r="N744" s="111" t="n">
        <v>0</v>
      </c>
      <c r="O744" s="111" t="n">
        <v>0</v>
      </c>
      <c r="P744" s="108"/>
      <c r="Q744" s="108"/>
    </row>
    <row r="745" customFormat="false" ht="12.75"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75" hidden="false" customHeight="false" outlineLevel="0" collapsed="false">
      <c r="A746" s="118" t="n">
        <f aca="false">A743+1</f>
        <v>249</v>
      </c>
      <c r="B746" s="109"/>
      <c r="C746" s="44"/>
      <c r="D746" s="110" t="n">
        <v>6</v>
      </c>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2</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75" hidden="false" customHeight="false" outlineLevel="0" collapsed="false">
      <c r="A747" s="108"/>
      <c r="B747" s="45"/>
      <c r="C747" s="44"/>
      <c r="D747" s="112" t="n">
        <v>6</v>
      </c>
      <c r="E747" s="112"/>
      <c r="F747" s="44"/>
      <c r="G747" s="111"/>
      <c r="H747" s="108"/>
      <c r="I747" s="111"/>
      <c r="J747" s="108"/>
      <c r="K747" s="108"/>
      <c r="L747" s="108"/>
      <c r="M747" s="111" t="n">
        <v>0</v>
      </c>
      <c r="N747" s="111" t="n">
        <v>0</v>
      </c>
      <c r="O747" s="111" t="n">
        <v>0</v>
      </c>
      <c r="P747" s="108"/>
      <c r="Q747" s="108"/>
    </row>
    <row r="748" customFormat="false" ht="12.75"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75" hidden="false" customHeight="false" outlineLevel="0" collapsed="false">
      <c r="A749" s="118" t="n">
        <f aca="false">A746+1</f>
        <v>250</v>
      </c>
      <c r="B749" s="109"/>
      <c r="C749" s="44"/>
      <c r="D749" s="110" t="n">
        <v>6</v>
      </c>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2</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75" hidden="false" customHeight="false" outlineLevel="0" collapsed="false">
      <c r="A750" s="108"/>
      <c r="B750" s="45"/>
      <c r="C750" s="44"/>
      <c r="D750" s="112" t="n">
        <v>6</v>
      </c>
      <c r="E750" s="112"/>
      <c r="F750" s="44"/>
      <c r="G750" s="111"/>
      <c r="H750" s="108"/>
      <c r="I750" s="111"/>
      <c r="J750" s="108"/>
      <c r="K750" s="108"/>
      <c r="L750" s="108"/>
      <c r="M750" s="111" t="n">
        <v>0</v>
      </c>
      <c r="N750" s="111" t="n">
        <v>0</v>
      </c>
      <c r="O750" s="111" t="n">
        <v>0</v>
      </c>
      <c r="P750" s="108"/>
      <c r="Q750" s="108"/>
    </row>
    <row r="751" customFormat="false" ht="12.75"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75" hidden="false" customHeight="false" outlineLevel="0" collapsed="false">
      <c r="A752" s="118" t="n">
        <f aca="false">A749+1</f>
        <v>251</v>
      </c>
      <c r="B752" s="109"/>
      <c r="C752" s="44"/>
      <c r="D752" s="110" t="n">
        <v>6</v>
      </c>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2</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75" hidden="false" customHeight="false" outlineLevel="0" collapsed="false">
      <c r="A753" s="108"/>
      <c r="B753" s="45"/>
      <c r="C753" s="44"/>
      <c r="D753" s="112" t="n">
        <v>6</v>
      </c>
      <c r="E753" s="112"/>
      <c r="F753" s="44"/>
      <c r="G753" s="111"/>
      <c r="H753" s="108"/>
      <c r="I753" s="111"/>
      <c r="J753" s="108"/>
      <c r="K753" s="108"/>
      <c r="L753" s="108"/>
      <c r="M753" s="111" t="n">
        <v>0</v>
      </c>
      <c r="N753" s="111" t="n">
        <v>0</v>
      </c>
      <c r="O753" s="111" t="n">
        <v>0</v>
      </c>
      <c r="P753" s="108"/>
      <c r="Q753" s="108"/>
    </row>
    <row r="754" customFormat="false" ht="12.75"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75" hidden="false" customHeight="false" outlineLevel="0" collapsed="false">
      <c r="A755" s="118" t="n">
        <f aca="false">A752+1</f>
        <v>252</v>
      </c>
      <c r="B755" s="109"/>
      <c r="C755" s="44"/>
      <c r="D755" s="110" t="n">
        <v>6</v>
      </c>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2</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75" hidden="false" customHeight="false" outlineLevel="0" collapsed="false">
      <c r="A756" s="108"/>
      <c r="B756" s="45"/>
      <c r="C756" s="44"/>
      <c r="D756" s="112" t="n">
        <v>6</v>
      </c>
      <c r="E756" s="112"/>
      <c r="F756" s="44"/>
      <c r="G756" s="111"/>
      <c r="H756" s="108"/>
      <c r="I756" s="111"/>
      <c r="J756" s="108"/>
      <c r="K756" s="108"/>
      <c r="L756" s="108"/>
      <c r="M756" s="111" t="n">
        <v>0</v>
      </c>
      <c r="N756" s="111" t="n">
        <v>0</v>
      </c>
      <c r="O756" s="111" t="n">
        <v>0</v>
      </c>
      <c r="P756" s="108"/>
      <c r="Q756" s="108"/>
    </row>
    <row r="757" customFormat="false" ht="12.75"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75" hidden="false" customHeight="false" outlineLevel="0" collapsed="false">
      <c r="A758" s="118" t="n">
        <f aca="false">A755+1</f>
        <v>253</v>
      </c>
      <c r="B758" s="109"/>
      <c r="C758" s="44"/>
      <c r="D758" s="110" t="n">
        <v>6</v>
      </c>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2</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75" hidden="false" customHeight="false" outlineLevel="0" collapsed="false">
      <c r="A759" s="108"/>
      <c r="B759" s="45"/>
      <c r="C759" s="44"/>
      <c r="D759" s="112" t="n">
        <v>6</v>
      </c>
      <c r="E759" s="112"/>
      <c r="F759" s="44"/>
      <c r="G759" s="111"/>
      <c r="H759" s="108"/>
      <c r="I759" s="111"/>
      <c r="J759" s="108"/>
      <c r="K759" s="108"/>
      <c r="L759" s="108"/>
      <c r="M759" s="111" t="n">
        <v>0</v>
      </c>
      <c r="N759" s="111" t="n">
        <v>0</v>
      </c>
      <c r="O759" s="111" t="n">
        <v>0</v>
      </c>
      <c r="P759" s="108"/>
      <c r="Q759" s="108"/>
    </row>
    <row r="760" customFormat="false" ht="12.75"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75" hidden="false" customHeight="false" outlineLevel="0" collapsed="false">
      <c r="A761" s="118" t="n">
        <f aca="false">A758+1</f>
        <v>254</v>
      </c>
      <c r="B761" s="109"/>
      <c r="C761" s="44"/>
      <c r="D761" s="110" t="n">
        <v>6</v>
      </c>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2</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75" hidden="false" customHeight="false" outlineLevel="0" collapsed="false">
      <c r="A762" s="108"/>
      <c r="B762" s="45"/>
      <c r="C762" s="44"/>
      <c r="D762" s="112" t="n">
        <v>6</v>
      </c>
      <c r="E762" s="112"/>
      <c r="F762" s="44"/>
      <c r="G762" s="111"/>
      <c r="H762" s="108"/>
      <c r="I762" s="111"/>
      <c r="J762" s="108"/>
      <c r="K762" s="108"/>
      <c r="L762" s="108"/>
      <c r="M762" s="111" t="n">
        <v>0</v>
      </c>
      <c r="N762" s="111" t="n">
        <v>0</v>
      </c>
      <c r="O762" s="111" t="n">
        <v>0</v>
      </c>
      <c r="P762" s="108"/>
      <c r="Q762" s="108"/>
    </row>
    <row r="763" customFormat="false" ht="12.75"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75" hidden="false" customHeight="false" outlineLevel="0" collapsed="false">
      <c r="A764" s="118" t="n">
        <f aca="false">A761+1</f>
        <v>255</v>
      </c>
      <c r="B764" s="109"/>
      <c r="C764" s="44"/>
      <c r="D764" s="110" t="n">
        <v>6</v>
      </c>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2</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75" hidden="false" customHeight="false" outlineLevel="0" collapsed="false">
      <c r="A765" s="108"/>
      <c r="B765" s="45"/>
      <c r="C765" s="44"/>
      <c r="D765" s="112" t="n">
        <v>6</v>
      </c>
      <c r="E765" s="112"/>
      <c r="F765" s="44"/>
      <c r="G765" s="111"/>
      <c r="H765" s="108"/>
      <c r="I765" s="111"/>
      <c r="J765" s="108"/>
      <c r="K765" s="108"/>
      <c r="L765" s="108"/>
      <c r="M765" s="111" t="n">
        <v>0</v>
      </c>
      <c r="N765" s="111" t="n">
        <v>0</v>
      </c>
      <c r="O765" s="111" t="n">
        <v>0</v>
      </c>
      <c r="P765" s="108"/>
      <c r="Q765" s="108"/>
    </row>
    <row r="766" customFormat="false" ht="12.75"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75" hidden="false" customHeight="false" outlineLevel="0" collapsed="false">
      <c r="A767" s="118" t="n">
        <f aca="false">A764+1</f>
        <v>256</v>
      </c>
      <c r="B767" s="109"/>
      <c r="C767" s="44"/>
      <c r="D767" s="110" t="n">
        <v>6</v>
      </c>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2</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75" hidden="false" customHeight="false" outlineLevel="0" collapsed="false">
      <c r="A768" s="108"/>
      <c r="B768" s="45"/>
      <c r="C768" s="44"/>
      <c r="D768" s="112" t="n">
        <v>6</v>
      </c>
      <c r="E768" s="112"/>
      <c r="F768" s="44"/>
      <c r="G768" s="111"/>
      <c r="H768" s="108"/>
      <c r="I768" s="111"/>
      <c r="J768" s="108"/>
      <c r="K768" s="108"/>
      <c r="L768" s="108"/>
      <c r="M768" s="111" t="n">
        <v>0</v>
      </c>
      <c r="N768" s="111" t="n">
        <v>0</v>
      </c>
      <c r="O768" s="111" t="n">
        <v>0</v>
      </c>
      <c r="P768" s="108"/>
      <c r="Q768" s="108"/>
    </row>
    <row r="769" customFormat="false" ht="12.75"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75" hidden="false" customHeight="false" outlineLevel="0" collapsed="false">
      <c r="A770" s="118" t="n">
        <f aca="false">A767+1</f>
        <v>257</v>
      </c>
      <c r="B770" s="109"/>
      <c r="C770" s="44"/>
      <c r="D770" s="110" t="n">
        <v>6</v>
      </c>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2</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75" hidden="false" customHeight="false" outlineLevel="0" collapsed="false">
      <c r="A771" s="108"/>
      <c r="B771" s="45"/>
      <c r="C771" s="44"/>
      <c r="D771" s="112" t="n">
        <v>6</v>
      </c>
      <c r="E771" s="112"/>
      <c r="F771" s="44"/>
      <c r="G771" s="111"/>
      <c r="H771" s="108"/>
      <c r="I771" s="111"/>
      <c r="J771" s="108"/>
      <c r="K771" s="108"/>
      <c r="L771" s="108"/>
      <c r="M771" s="111" t="n">
        <v>0</v>
      </c>
      <c r="N771" s="111" t="n">
        <v>0</v>
      </c>
      <c r="O771" s="111" t="n">
        <v>0</v>
      </c>
      <c r="P771" s="108"/>
      <c r="Q771" s="108"/>
    </row>
    <row r="772" customFormat="false" ht="12.75"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75" hidden="false" customHeight="false" outlineLevel="0" collapsed="false">
      <c r="A773" s="118" t="n">
        <f aca="false">A770+1</f>
        <v>258</v>
      </c>
      <c r="B773" s="109"/>
      <c r="C773" s="44"/>
      <c r="D773" s="110" t="n">
        <v>6</v>
      </c>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2</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75" hidden="false" customHeight="false" outlineLevel="0" collapsed="false">
      <c r="A774" s="108"/>
      <c r="B774" s="45"/>
      <c r="C774" s="44"/>
      <c r="D774" s="112" t="n">
        <v>6</v>
      </c>
      <c r="E774" s="112"/>
      <c r="F774" s="44"/>
      <c r="G774" s="111"/>
      <c r="H774" s="108"/>
      <c r="I774" s="111"/>
      <c r="J774" s="108"/>
      <c r="K774" s="108"/>
      <c r="L774" s="108"/>
      <c r="M774" s="111" t="n">
        <v>0</v>
      </c>
      <c r="N774" s="111" t="n">
        <v>0</v>
      </c>
      <c r="O774" s="111" t="n">
        <v>0</v>
      </c>
      <c r="P774" s="108"/>
      <c r="Q774" s="108"/>
    </row>
    <row r="775" customFormat="false" ht="12.75"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75" hidden="false" customHeight="false" outlineLevel="0" collapsed="false">
      <c r="A776" s="118" t="n">
        <f aca="false">A773+1</f>
        <v>259</v>
      </c>
      <c r="B776" s="109"/>
      <c r="C776" s="44"/>
      <c r="D776" s="110" t="n">
        <v>6</v>
      </c>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2</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75" hidden="false" customHeight="false" outlineLevel="0" collapsed="false">
      <c r="A777" s="108"/>
      <c r="B777" s="45"/>
      <c r="C777" s="44"/>
      <c r="D777" s="112" t="n">
        <v>6</v>
      </c>
      <c r="E777" s="112"/>
      <c r="F777" s="44"/>
      <c r="G777" s="111"/>
      <c r="H777" s="108"/>
      <c r="I777" s="111"/>
      <c r="J777" s="108"/>
      <c r="K777" s="108"/>
      <c r="L777" s="108"/>
      <c r="M777" s="111" t="n">
        <v>0</v>
      </c>
      <c r="N777" s="111" t="n">
        <v>0</v>
      </c>
      <c r="O777" s="111" t="n">
        <v>0</v>
      </c>
      <c r="P777" s="108"/>
      <c r="Q777" s="108"/>
    </row>
    <row r="778" customFormat="false" ht="12.75"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75" hidden="false" customHeight="false" outlineLevel="0" collapsed="false">
      <c r="A779" s="118" t="n">
        <f aca="false">A776+1</f>
        <v>260</v>
      </c>
      <c r="B779" s="109"/>
      <c r="C779" s="44"/>
      <c r="D779" s="110" t="n">
        <v>6</v>
      </c>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2</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75" hidden="false" customHeight="false" outlineLevel="0" collapsed="false">
      <c r="A780" s="108"/>
      <c r="B780" s="45"/>
      <c r="C780" s="44"/>
      <c r="D780" s="112" t="n">
        <v>6</v>
      </c>
      <c r="E780" s="112"/>
      <c r="F780" s="44"/>
      <c r="G780" s="111"/>
      <c r="H780" s="108"/>
      <c r="I780" s="111"/>
      <c r="J780" s="108"/>
      <c r="K780" s="108"/>
      <c r="L780" s="108"/>
      <c r="M780" s="111" t="n">
        <v>0</v>
      </c>
      <c r="N780" s="111" t="n">
        <v>0</v>
      </c>
      <c r="O780" s="111" t="n">
        <v>0</v>
      </c>
      <c r="P780" s="108"/>
      <c r="Q780" s="108"/>
    </row>
    <row r="781" customFormat="false" ht="12.75"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75" hidden="false" customHeight="false" outlineLevel="0" collapsed="false">
      <c r="A782" s="118" t="n">
        <f aca="false">A779+1</f>
        <v>261</v>
      </c>
      <c r="B782" s="109"/>
      <c r="C782" s="44"/>
      <c r="D782" s="110" t="n">
        <v>6</v>
      </c>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2</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75" hidden="false" customHeight="false" outlineLevel="0" collapsed="false">
      <c r="A783" s="108"/>
      <c r="B783" s="45"/>
      <c r="C783" s="44"/>
      <c r="D783" s="112" t="n">
        <v>6</v>
      </c>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262</v>
      </c>
      <c r="B785" s="109"/>
      <c r="C785" s="44"/>
      <c r="D785" s="110" t="n">
        <v>6</v>
      </c>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2</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t="n">
        <v>6</v>
      </c>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263</v>
      </c>
      <c r="B788" s="109"/>
      <c r="C788" s="44"/>
      <c r="D788" s="110" t="n">
        <v>6</v>
      </c>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2</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t="n">
        <v>6</v>
      </c>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264</v>
      </c>
      <c r="B791" s="109"/>
      <c r="C791" s="44"/>
      <c r="D791" s="110" t="n">
        <v>6</v>
      </c>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2</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t="n">
        <v>6</v>
      </c>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265</v>
      </c>
      <c r="B794" s="109"/>
      <c r="C794" s="44"/>
      <c r="D794" s="110" t="n">
        <v>6</v>
      </c>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2</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t="n">
        <v>6</v>
      </c>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266</v>
      </c>
      <c r="B797" s="109"/>
      <c r="C797" s="44"/>
      <c r="D797" s="110" t="n">
        <v>6</v>
      </c>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2</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t="n">
        <v>6</v>
      </c>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267</v>
      </c>
      <c r="B800" s="109"/>
      <c r="C800" s="44"/>
      <c r="D800" s="110" t="n">
        <v>6</v>
      </c>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2</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t="n">
        <v>6</v>
      </c>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268</v>
      </c>
      <c r="B803" s="109"/>
      <c r="C803" s="44"/>
      <c r="D803" s="110" t="n">
        <v>6</v>
      </c>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2</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t="n">
        <v>6</v>
      </c>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269</v>
      </c>
      <c r="B806" s="109"/>
      <c r="C806" s="44"/>
      <c r="D806" s="110" t="n">
        <v>6</v>
      </c>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2</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t="n">
        <v>6</v>
      </c>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270</v>
      </c>
      <c r="B809" s="109"/>
      <c r="C809" s="44"/>
      <c r="D809" s="110" t="n">
        <v>6</v>
      </c>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2</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t="n">
        <v>6</v>
      </c>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271</v>
      </c>
      <c r="B812" s="109"/>
      <c r="C812" s="44"/>
      <c r="D812" s="110" t="n">
        <v>6</v>
      </c>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2</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t="n">
        <v>6</v>
      </c>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272</v>
      </c>
      <c r="B815" s="109"/>
      <c r="C815" s="44"/>
      <c r="D815" s="110" t="n">
        <v>6</v>
      </c>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2</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t="n">
        <v>6</v>
      </c>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273</v>
      </c>
      <c r="B818" s="109"/>
      <c r="C818" s="44"/>
      <c r="D818" s="110" t="n">
        <v>6</v>
      </c>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2</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t="n">
        <v>6</v>
      </c>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274</v>
      </c>
      <c r="B821" s="109"/>
      <c r="C821" s="44"/>
      <c r="D821" s="110" t="n">
        <v>6</v>
      </c>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2</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t="n">
        <v>6</v>
      </c>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275</v>
      </c>
      <c r="B824" s="109"/>
      <c r="C824" s="44"/>
      <c r="D824" s="110" t="n">
        <v>6</v>
      </c>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2</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t="n">
        <v>6</v>
      </c>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276</v>
      </c>
      <c r="B827" s="109"/>
      <c r="C827" s="44"/>
      <c r="D827" s="110" t="n">
        <v>6</v>
      </c>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2</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t="n">
        <v>6</v>
      </c>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277</v>
      </c>
      <c r="B830" s="109"/>
      <c r="C830" s="44"/>
      <c r="D830" s="110" t="n">
        <v>6</v>
      </c>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2</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t="n">
        <v>6</v>
      </c>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278</v>
      </c>
      <c r="B833" s="109"/>
      <c r="C833" s="44"/>
      <c r="D833" s="110" t="n">
        <v>6</v>
      </c>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2</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t="n">
        <v>6</v>
      </c>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279</v>
      </c>
      <c r="B836" s="109"/>
      <c r="C836" s="44"/>
      <c r="D836" s="110" t="n">
        <v>6</v>
      </c>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2</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t="n">
        <v>6</v>
      </c>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280</v>
      </c>
      <c r="B839" s="109"/>
      <c r="C839" s="44"/>
      <c r="D839" s="110" t="n">
        <v>6</v>
      </c>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2</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t="n">
        <v>6</v>
      </c>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281</v>
      </c>
      <c r="B842" s="109"/>
      <c r="C842" s="44"/>
      <c r="D842" s="110" t="n">
        <v>6</v>
      </c>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2</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t="n">
        <v>6</v>
      </c>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282</v>
      </c>
      <c r="B845" s="109"/>
      <c r="C845" s="44"/>
      <c r="D845" s="110" t="n">
        <v>6</v>
      </c>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2</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t="n">
        <v>6</v>
      </c>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283</v>
      </c>
      <c r="B848" s="109"/>
      <c r="C848" s="44"/>
      <c r="D848" s="110" t="n">
        <v>6</v>
      </c>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2</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t="n">
        <v>6</v>
      </c>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284</v>
      </c>
      <c r="B851" s="109"/>
      <c r="C851" s="44"/>
      <c r="D851" s="110" t="n">
        <v>6</v>
      </c>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2</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t="n">
        <v>6</v>
      </c>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285</v>
      </c>
      <c r="B854" s="109"/>
      <c r="C854" s="44"/>
      <c r="D854" s="110" t="n">
        <v>6</v>
      </c>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2</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t="n">
        <v>6</v>
      </c>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286</v>
      </c>
      <c r="B857" s="109"/>
      <c r="C857" s="44"/>
      <c r="D857" s="110" t="n">
        <v>6</v>
      </c>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2</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t="n">
        <v>6</v>
      </c>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287</v>
      </c>
      <c r="B860" s="109"/>
      <c r="C860" s="44"/>
      <c r="D860" s="110" t="n">
        <v>6</v>
      </c>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2</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t="n">
        <v>6</v>
      </c>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288</v>
      </c>
      <c r="B863" s="109"/>
      <c r="C863" s="44"/>
      <c r="D863" s="110" t="n">
        <v>6</v>
      </c>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2</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t="n">
        <v>6</v>
      </c>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289</v>
      </c>
      <c r="B866" s="109"/>
      <c r="C866" s="44"/>
      <c r="D866" s="110" t="n">
        <v>6</v>
      </c>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2</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t="n">
        <v>6</v>
      </c>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290</v>
      </c>
      <c r="B869" s="109"/>
      <c r="C869" s="44"/>
      <c r="D869" s="110" t="n">
        <v>6</v>
      </c>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2</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t="n">
        <v>6</v>
      </c>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291</v>
      </c>
      <c r="B872" s="109"/>
      <c r="C872" s="44"/>
      <c r="D872" s="110" t="n">
        <v>6</v>
      </c>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2</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t="n">
        <v>6</v>
      </c>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292</v>
      </c>
      <c r="B875" s="109"/>
      <c r="C875" s="44"/>
      <c r="D875" s="110" t="n">
        <v>6</v>
      </c>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2</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t="n">
        <v>6</v>
      </c>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293</v>
      </c>
      <c r="B878" s="109"/>
      <c r="C878" s="44"/>
      <c r="D878" s="110" t="n">
        <v>6</v>
      </c>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2</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t="n">
        <v>6</v>
      </c>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294</v>
      </c>
      <c r="B881" s="109"/>
      <c r="C881" s="44"/>
      <c r="D881" s="110" t="n">
        <v>6</v>
      </c>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2</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t="n">
        <v>6</v>
      </c>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295</v>
      </c>
      <c r="B884" s="109"/>
      <c r="C884" s="44"/>
      <c r="D884" s="110" t="n">
        <v>6</v>
      </c>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2</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t="n">
        <v>6</v>
      </c>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296</v>
      </c>
      <c r="B887" s="109"/>
      <c r="C887" s="44"/>
      <c r="D887" s="110" t="n">
        <v>6</v>
      </c>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2</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t="n">
        <v>6</v>
      </c>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297</v>
      </c>
      <c r="B890" s="109"/>
      <c r="C890" s="44"/>
      <c r="D890" s="110" t="n">
        <v>6</v>
      </c>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2</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t="n">
        <v>6</v>
      </c>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298</v>
      </c>
      <c r="B893" s="109"/>
      <c r="C893" s="44"/>
      <c r="D893" s="110" t="n">
        <v>6</v>
      </c>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2</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t="n">
        <v>6</v>
      </c>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299</v>
      </c>
      <c r="B896" s="109"/>
      <c r="C896" s="44"/>
      <c r="D896" s="110" t="n">
        <v>6</v>
      </c>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2</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t="n">
        <v>6</v>
      </c>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300</v>
      </c>
      <c r="B899" s="109"/>
      <c r="C899" s="44"/>
      <c r="D899" s="110" t="n">
        <v>6</v>
      </c>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2</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t="n">
        <v>6</v>
      </c>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301</v>
      </c>
      <c r="B902" s="109"/>
      <c r="C902" s="44"/>
      <c r="D902" s="110" t="n">
        <v>6</v>
      </c>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2</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t="n">
        <v>6</v>
      </c>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302</v>
      </c>
      <c r="B905" s="109"/>
      <c r="C905" s="44"/>
      <c r="D905" s="110" t="n">
        <v>6</v>
      </c>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2</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t="n">
        <v>6</v>
      </c>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303</v>
      </c>
      <c r="B908" s="109"/>
      <c r="C908" s="44"/>
      <c r="D908" s="110" t="n">
        <v>6</v>
      </c>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2</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t="n">
        <v>6</v>
      </c>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304</v>
      </c>
      <c r="B911" s="109"/>
      <c r="C911" s="44"/>
      <c r="D911" s="110" t="n">
        <v>6</v>
      </c>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2</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t="n">
        <v>6</v>
      </c>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305</v>
      </c>
      <c r="B914" s="109"/>
      <c r="C914" s="44"/>
      <c r="D914" s="110" t="n">
        <v>6</v>
      </c>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2</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t="n">
        <v>6</v>
      </c>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306</v>
      </c>
      <c r="B917" s="109"/>
      <c r="C917" s="44"/>
      <c r="D917" s="110" t="n">
        <v>6</v>
      </c>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2</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t="n">
        <v>6</v>
      </c>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307</v>
      </c>
      <c r="B920" s="109"/>
      <c r="C920" s="44"/>
      <c r="D920" s="110" t="n">
        <v>6</v>
      </c>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2</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t="n">
        <v>6</v>
      </c>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308</v>
      </c>
      <c r="B923" s="109"/>
      <c r="C923" s="44"/>
      <c r="D923" s="110" t="n">
        <v>6</v>
      </c>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2</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t="n">
        <v>6</v>
      </c>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309</v>
      </c>
      <c r="B926" s="109"/>
      <c r="C926" s="44"/>
      <c r="D926" s="110" t="n">
        <v>6</v>
      </c>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2</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t="n">
        <v>6</v>
      </c>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310</v>
      </c>
      <c r="B929" s="109"/>
      <c r="C929" s="44"/>
      <c r="D929" s="110" t="n">
        <v>6</v>
      </c>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2</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t="n">
        <v>6</v>
      </c>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311</v>
      </c>
      <c r="B932" s="109"/>
      <c r="C932" s="44"/>
      <c r="D932" s="110" t="n">
        <v>6</v>
      </c>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2</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t="n">
        <v>6</v>
      </c>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312</v>
      </c>
      <c r="B935" s="109"/>
      <c r="C935" s="44"/>
      <c r="D935" s="110" t="n">
        <v>6</v>
      </c>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2</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t="n">
        <v>6</v>
      </c>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313</v>
      </c>
      <c r="B938" s="109"/>
      <c r="C938" s="44"/>
      <c r="D938" s="110" t="n">
        <v>6</v>
      </c>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2</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t="n">
        <v>6</v>
      </c>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314</v>
      </c>
      <c r="B941" s="109"/>
      <c r="C941" s="44"/>
      <c r="D941" s="110" t="n">
        <v>6</v>
      </c>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2</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t="n">
        <v>6</v>
      </c>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315</v>
      </c>
      <c r="B944" s="109"/>
      <c r="C944" s="44"/>
      <c r="D944" s="110" t="n">
        <v>6</v>
      </c>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2</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t="n">
        <v>6</v>
      </c>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316</v>
      </c>
      <c r="B947" s="109"/>
      <c r="C947" s="44"/>
      <c r="D947" s="110" t="n">
        <v>6</v>
      </c>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2</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t="n">
        <v>6</v>
      </c>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317</v>
      </c>
      <c r="B950" s="109"/>
      <c r="C950" s="44"/>
      <c r="D950" s="110" t="n">
        <v>6</v>
      </c>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2</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t="n">
        <v>6</v>
      </c>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318</v>
      </c>
      <c r="B953" s="109"/>
      <c r="C953" s="44"/>
      <c r="D953" s="110" t="n">
        <v>6</v>
      </c>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2</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t="n">
        <v>6</v>
      </c>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319</v>
      </c>
      <c r="B956" s="109"/>
      <c r="C956" s="44"/>
      <c r="D956" s="110" t="n">
        <v>6</v>
      </c>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2</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t="n">
        <v>6</v>
      </c>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320</v>
      </c>
      <c r="B959" s="109"/>
      <c r="C959" s="44"/>
      <c r="D959" s="110" t="n">
        <v>6</v>
      </c>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2</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t="n">
        <v>6</v>
      </c>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321</v>
      </c>
      <c r="B962" s="109"/>
      <c r="C962" s="44"/>
      <c r="D962" s="110" t="n">
        <v>6</v>
      </c>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2</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t="n">
        <v>6</v>
      </c>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322</v>
      </c>
      <c r="B965" s="109"/>
      <c r="C965" s="44"/>
      <c r="D965" s="110" t="n">
        <v>6</v>
      </c>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2</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t="n">
        <v>6</v>
      </c>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323</v>
      </c>
      <c r="B968" s="109"/>
      <c r="C968" s="44"/>
      <c r="D968" s="110" t="n">
        <v>6</v>
      </c>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2</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t="n">
        <v>6</v>
      </c>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324</v>
      </c>
      <c r="B971" s="109"/>
      <c r="C971" s="44"/>
      <c r="D971" s="110" t="n">
        <v>6</v>
      </c>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2</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t="n">
        <v>6</v>
      </c>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325</v>
      </c>
      <c r="B974" s="109"/>
      <c r="C974" s="44"/>
      <c r="D974" s="110" t="n">
        <v>6</v>
      </c>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2</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t="n">
        <v>6</v>
      </c>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326</v>
      </c>
      <c r="B977" s="109"/>
      <c r="C977" s="44"/>
      <c r="D977" s="110" t="n">
        <v>6</v>
      </c>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2</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t="n">
        <v>6</v>
      </c>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327</v>
      </c>
      <c r="B980" s="109"/>
      <c r="C980" s="44"/>
      <c r="D980" s="110" t="n">
        <v>6</v>
      </c>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2</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t="n">
        <v>6</v>
      </c>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328</v>
      </c>
      <c r="B983" s="109"/>
      <c r="C983" s="44"/>
      <c r="D983" s="110" t="n">
        <v>6</v>
      </c>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2</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t="n">
        <v>6</v>
      </c>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329</v>
      </c>
      <c r="B986" s="109"/>
      <c r="C986" s="44"/>
      <c r="D986" s="110" t="n">
        <v>6</v>
      </c>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2</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t="n">
        <v>6</v>
      </c>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330</v>
      </c>
      <c r="B989" s="109"/>
      <c r="C989" s="44"/>
      <c r="D989" s="110" t="n">
        <v>6</v>
      </c>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2</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t="n">
        <v>6</v>
      </c>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331</v>
      </c>
      <c r="B992" s="109"/>
      <c r="C992" s="44"/>
      <c r="D992" s="110" t="n">
        <v>6</v>
      </c>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2</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t="n">
        <v>6</v>
      </c>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332</v>
      </c>
      <c r="B995" s="109"/>
      <c r="C995" s="44"/>
      <c r="D995" s="110" t="n">
        <v>6</v>
      </c>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2</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t="n">
        <v>6</v>
      </c>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333</v>
      </c>
      <c r="B998" s="109"/>
      <c r="C998" s="44"/>
      <c r="D998" s="110" t="n">
        <v>6</v>
      </c>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2</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t="n">
        <v>6</v>
      </c>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334</v>
      </c>
      <c r="B1001" s="109"/>
      <c r="C1001" s="44"/>
      <c r="D1001" s="110" t="n">
        <v>6</v>
      </c>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2</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t="n">
        <v>6</v>
      </c>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335</v>
      </c>
      <c r="B1004" s="109"/>
      <c r="C1004" s="44"/>
      <c r="D1004" s="110" t="n">
        <v>6</v>
      </c>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2</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t="n">
        <v>6</v>
      </c>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336</v>
      </c>
      <c r="B1007" s="109"/>
      <c r="C1007" s="44"/>
      <c r="D1007" s="110" t="n">
        <v>6</v>
      </c>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2</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t="n">
        <v>6</v>
      </c>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337</v>
      </c>
      <c r="B1010" s="109"/>
      <c r="C1010" s="44"/>
      <c r="D1010" s="110" t="n">
        <v>6</v>
      </c>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2</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t="n">
        <v>6</v>
      </c>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338</v>
      </c>
      <c r="B1013" s="109"/>
      <c r="C1013" s="44"/>
      <c r="D1013" s="110" t="n">
        <v>6</v>
      </c>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2</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t="n">
        <v>6</v>
      </c>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339</v>
      </c>
      <c r="B1016" s="109"/>
      <c r="C1016" s="44"/>
      <c r="D1016" s="110" t="n">
        <v>6</v>
      </c>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2</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t="n">
        <v>6</v>
      </c>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340</v>
      </c>
      <c r="B1019" s="109"/>
      <c r="C1019" s="44"/>
      <c r="D1019" s="110" t="n">
        <v>6</v>
      </c>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2</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t="n">
        <v>6</v>
      </c>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341</v>
      </c>
      <c r="B1022" s="109"/>
      <c r="C1022" s="44"/>
      <c r="D1022" s="110" t="n">
        <v>6</v>
      </c>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2</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t="n">
        <v>6</v>
      </c>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342</v>
      </c>
      <c r="B1025" s="109"/>
      <c r="C1025" s="44"/>
      <c r="D1025" s="110" t="n">
        <v>6</v>
      </c>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2</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t="n">
        <v>6</v>
      </c>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343</v>
      </c>
      <c r="B1028" s="109"/>
      <c r="C1028" s="44"/>
      <c r="D1028" s="110" t="n">
        <v>6</v>
      </c>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2</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t="n">
        <v>6</v>
      </c>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344</v>
      </c>
      <c r="B1031" s="109"/>
      <c r="C1031" s="44"/>
      <c r="D1031" s="110" t="n">
        <v>6</v>
      </c>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2</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t="n">
        <v>6</v>
      </c>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345</v>
      </c>
      <c r="B1034" s="109"/>
      <c r="C1034" s="44"/>
      <c r="D1034" s="110" t="n">
        <v>6</v>
      </c>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2</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t="n">
        <v>6</v>
      </c>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346</v>
      </c>
      <c r="B1037" s="109"/>
      <c r="C1037" s="44"/>
      <c r="D1037" s="110" t="n">
        <v>6</v>
      </c>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2</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t="n">
        <v>6</v>
      </c>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347</v>
      </c>
      <c r="B1040" s="109"/>
      <c r="C1040" s="44"/>
      <c r="D1040" s="110" t="n">
        <v>6</v>
      </c>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2</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t="n">
        <v>6</v>
      </c>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348</v>
      </c>
      <c r="B1043" s="109"/>
      <c r="C1043" s="44"/>
      <c r="D1043" s="110" t="n">
        <v>6</v>
      </c>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2</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t="n">
        <v>6</v>
      </c>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349</v>
      </c>
      <c r="B1046" s="109"/>
      <c r="C1046" s="44"/>
      <c r="D1046" s="110" t="n">
        <v>6</v>
      </c>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2</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t="n">
        <v>6</v>
      </c>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350</v>
      </c>
      <c r="B1049" s="109"/>
      <c r="C1049" s="44"/>
      <c r="D1049" s="110" t="n">
        <v>6</v>
      </c>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2</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t="n">
        <v>6</v>
      </c>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351</v>
      </c>
      <c r="B1052" s="109"/>
      <c r="C1052" s="44"/>
      <c r="D1052" s="110" t="n">
        <v>6</v>
      </c>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2</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t="n">
        <v>6</v>
      </c>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352</v>
      </c>
      <c r="B1055" s="109"/>
      <c r="C1055" s="44"/>
      <c r="D1055" s="110" t="n">
        <v>6</v>
      </c>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2</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t="n">
        <v>6</v>
      </c>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353</v>
      </c>
      <c r="B1058" s="109"/>
      <c r="C1058" s="44"/>
      <c r="D1058" s="110" t="n">
        <v>6</v>
      </c>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2</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t="n">
        <v>6</v>
      </c>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354</v>
      </c>
      <c r="B1061" s="109"/>
      <c r="C1061" s="44"/>
      <c r="D1061" s="110" t="n">
        <v>6</v>
      </c>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2</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t="n">
        <v>6</v>
      </c>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355</v>
      </c>
      <c r="B1064" s="109"/>
      <c r="C1064" s="44"/>
      <c r="D1064" s="110" t="n">
        <v>6</v>
      </c>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2</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t="n">
        <v>6</v>
      </c>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356</v>
      </c>
      <c r="B1067" s="109"/>
      <c r="C1067" s="44"/>
      <c r="D1067" s="110" t="n">
        <v>6</v>
      </c>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2</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t="n">
        <v>6</v>
      </c>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357</v>
      </c>
      <c r="B1070" s="109"/>
      <c r="C1070" s="44"/>
      <c r="D1070" s="110" t="n">
        <v>6</v>
      </c>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2</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t="n">
        <v>6</v>
      </c>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358</v>
      </c>
      <c r="B1073" s="109"/>
      <c r="C1073" s="44"/>
      <c r="D1073" s="110" t="n">
        <v>6</v>
      </c>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2</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t="n">
        <v>6</v>
      </c>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359</v>
      </c>
      <c r="B1076" s="109"/>
      <c r="C1076" s="44"/>
      <c r="D1076" s="110" t="n">
        <v>6</v>
      </c>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2</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t="n">
        <v>6</v>
      </c>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360</v>
      </c>
      <c r="B1079" s="109"/>
      <c r="C1079" s="44"/>
      <c r="D1079" s="110" t="n">
        <v>6</v>
      </c>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2</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t="n">
        <v>6</v>
      </c>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361</v>
      </c>
      <c r="B1082" s="109"/>
      <c r="C1082" s="44"/>
      <c r="D1082" s="110" t="n">
        <v>6</v>
      </c>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2</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t="n">
        <v>6</v>
      </c>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362</v>
      </c>
      <c r="B1085" s="109"/>
      <c r="C1085" s="44"/>
      <c r="D1085" s="110" t="n">
        <v>6</v>
      </c>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2</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t="n">
        <v>6</v>
      </c>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363</v>
      </c>
      <c r="B1088" s="109"/>
      <c r="C1088" s="44"/>
      <c r="D1088" s="110" t="n">
        <v>6</v>
      </c>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2</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t="n">
        <v>6</v>
      </c>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364</v>
      </c>
      <c r="B1091" s="109"/>
      <c r="C1091" s="44"/>
      <c r="D1091" s="110" t="n">
        <v>6</v>
      </c>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2</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t="n">
        <v>6</v>
      </c>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365</v>
      </c>
      <c r="B1094" s="109"/>
      <c r="C1094" s="44"/>
      <c r="D1094" s="110" t="n">
        <v>6</v>
      </c>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2</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t="n">
        <v>6</v>
      </c>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366</v>
      </c>
      <c r="B1097" s="109"/>
      <c r="C1097" s="44"/>
      <c r="D1097" s="110" t="n">
        <v>6</v>
      </c>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2</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t="n">
        <v>6</v>
      </c>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367</v>
      </c>
      <c r="B1100" s="109"/>
      <c r="C1100" s="44"/>
      <c r="D1100" s="110" t="n">
        <v>6</v>
      </c>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2</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t="n">
        <v>6</v>
      </c>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368</v>
      </c>
      <c r="B1103" s="109"/>
      <c r="C1103" s="44"/>
      <c r="D1103" s="110" t="n">
        <v>6</v>
      </c>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2</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t="n">
        <v>6</v>
      </c>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369</v>
      </c>
      <c r="B1106" s="109"/>
      <c r="C1106" s="44"/>
      <c r="D1106" s="110" t="n">
        <v>6</v>
      </c>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2</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t="n">
        <v>6</v>
      </c>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370</v>
      </c>
      <c r="B1109" s="109"/>
      <c r="C1109" s="44"/>
      <c r="D1109" s="110" t="n">
        <v>6</v>
      </c>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2</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t="n">
        <v>6</v>
      </c>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371</v>
      </c>
      <c r="B1112" s="109"/>
      <c r="C1112" s="44"/>
      <c r="D1112" s="110" t="n">
        <v>6</v>
      </c>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2</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t="n">
        <v>6</v>
      </c>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372</v>
      </c>
      <c r="B1115" s="109"/>
      <c r="C1115" s="44"/>
      <c r="D1115" s="110" t="n">
        <v>6</v>
      </c>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2</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t="n">
        <v>6</v>
      </c>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373</v>
      </c>
      <c r="B1118" s="109"/>
      <c r="C1118" s="44"/>
      <c r="D1118" s="110" t="n">
        <v>6</v>
      </c>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2</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t="n">
        <v>6</v>
      </c>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374</v>
      </c>
      <c r="B1121" s="109"/>
      <c r="C1121" s="44"/>
      <c r="D1121" s="110" t="n">
        <v>6</v>
      </c>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2</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t="n">
        <v>6</v>
      </c>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375</v>
      </c>
      <c r="B1124" s="109"/>
      <c r="C1124" s="44"/>
      <c r="D1124" s="110" t="n">
        <v>6</v>
      </c>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2</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t="n">
        <v>6</v>
      </c>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376</v>
      </c>
      <c r="B1127" s="109"/>
      <c r="C1127" s="44"/>
      <c r="D1127" s="110" t="n">
        <v>6</v>
      </c>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2</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t="n">
        <v>6</v>
      </c>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377</v>
      </c>
      <c r="B1130" s="109"/>
      <c r="C1130" s="44"/>
      <c r="D1130" s="110" t="n">
        <v>6</v>
      </c>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2</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t="n">
        <v>6</v>
      </c>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378</v>
      </c>
      <c r="B1133" s="109"/>
      <c r="C1133" s="44"/>
      <c r="D1133" s="110" t="n">
        <v>6</v>
      </c>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2</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t="n">
        <v>6</v>
      </c>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379</v>
      </c>
      <c r="B1136" s="109"/>
      <c r="C1136" s="44"/>
      <c r="D1136" s="110" t="n">
        <v>6</v>
      </c>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2</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t="n">
        <v>6</v>
      </c>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380</v>
      </c>
      <c r="B1139" s="109"/>
      <c r="C1139" s="44"/>
      <c r="D1139" s="110" t="n">
        <v>6</v>
      </c>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2</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t="n">
        <v>6</v>
      </c>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381</v>
      </c>
      <c r="B1142" s="109"/>
      <c r="C1142" s="44"/>
      <c r="D1142" s="110" t="n">
        <v>6</v>
      </c>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2</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t="n">
        <v>6</v>
      </c>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382</v>
      </c>
      <c r="B1145" s="109"/>
      <c r="C1145" s="44"/>
      <c r="D1145" s="110" t="n">
        <v>6</v>
      </c>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2</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t="n">
        <v>6</v>
      </c>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383</v>
      </c>
      <c r="B1148" s="109"/>
      <c r="C1148" s="44"/>
      <c r="D1148" s="110" t="n">
        <v>6</v>
      </c>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2</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t="n">
        <v>6</v>
      </c>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384</v>
      </c>
      <c r="B1151" s="109"/>
      <c r="C1151" s="44"/>
      <c r="D1151" s="110" t="n">
        <v>6</v>
      </c>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2</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t="n">
        <v>6</v>
      </c>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385</v>
      </c>
      <c r="B1154" s="109"/>
      <c r="C1154" s="44"/>
      <c r="D1154" s="110" t="n">
        <v>6</v>
      </c>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2</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t="n">
        <v>6</v>
      </c>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386</v>
      </c>
      <c r="B1157" s="109"/>
      <c r="C1157" s="44"/>
      <c r="D1157" s="110" t="n">
        <v>6</v>
      </c>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2</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t="n">
        <v>6</v>
      </c>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387</v>
      </c>
      <c r="B1160" s="109"/>
      <c r="C1160" s="44"/>
      <c r="D1160" s="110" t="n">
        <v>6</v>
      </c>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2</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t="n">
        <v>6</v>
      </c>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388</v>
      </c>
      <c r="B1163" s="109"/>
      <c r="C1163" s="44"/>
      <c r="D1163" s="110" t="n">
        <v>6</v>
      </c>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2</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t="n">
        <v>6</v>
      </c>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389</v>
      </c>
      <c r="B1166" s="109"/>
      <c r="C1166" s="44"/>
      <c r="D1166" s="110" t="n">
        <v>6</v>
      </c>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2</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t="n">
        <v>6</v>
      </c>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390</v>
      </c>
      <c r="B1169" s="109"/>
      <c r="C1169" s="44"/>
      <c r="D1169" s="110" t="n">
        <v>6</v>
      </c>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2</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t="n">
        <v>6</v>
      </c>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391</v>
      </c>
      <c r="B1172" s="109"/>
      <c r="C1172" s="44"/>
      <c r="D1172" s="110" t="n">
        <v>6</v>
      </c>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2</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t="n">
        <v>6</v>
      </c>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392</v>
      </c>
      <c r="B1175" s="109"/>
      <c r="C1175" s="44"/>
      <c r="D1175" s="110" t="n">
        <v>6</v>
      </c>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2</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t="n">
        <v>6</v>
      </c>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393</v>
      </c>
      <c r="B1178" s="109"/>
      <c r="C1178" s="44"/>
      <c r="D1178" s="110" t="n">
        <v>6</v>
      </c>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2</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t="n">
        <v>6</v>
      </c>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394</v>
      </c>
      <c r="B1181" s="109"/>
      <c r="C1181" s="44"/>
      <c r="D1181" s="110" t="n">
        <v>6</v>
      </c>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2</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t="n">
        <v>6</v>
      </c>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395</v>
      </c>
      <c r="B1184" s="109"/>
      <c r="C1184" s="44"/>
      <c r="D1184" s="110" t="n">
        <v>6</v>
      </c>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2</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t="n">
        <v>6</v>
      </c>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396</v>
      </c>
      <c r="B1187" s="109"/>
      <c r="C1187" s="44"/>
      <c r="D1187" s="110" t="n">
        <v>6</v>
      </c>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2</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t="n">
        <v>6</v>
      </c>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397</v>
      </c>
      <c r="B1190" s="109"/>
      <c r="C1190" s="44"/>
      <c r="D1190" s="110" t="n">
        <v>6</v>
      </c>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2</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t="n">
        <v>6</v>
      </c>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398</v>
      </c>
      <c r="B1193" s="109"/>
      <c r="C1193" s="44"/>
      <c r="D1193" s="110" t="n">
        <v>6</v>
      </c>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2</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t="n">
        <v>6</v>
      </c>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399</v>
      </c>
      <c r="B1196" s="109"/>
      <c r="C1196" s="44"/>
      <c r="D1196" s="110" t="n">
        <v>6</v>
      </c>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2</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t="n">
        <v>6</v>
      </c>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400</v>
      </c>
      <c r="B1199" s="109"/>
      <c r="C1199" s="44"/>
      <c r="D1199" s="110" t="n">
        <v>6</v>
      </c>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2</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t="n">
        <v>6</v>
      </c>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401</v>
      </c>
      <c r="B1202" s="109"/>
      <c r="C1202" s="44"/>
      <c r="D1202" s="110" t="n">
        <v>6</v>
      </c>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2</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t="n">
        <v>6</v>
      </c>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402</v>
      </c>
      <c r="B1205" s="109"/>
      <c r="C1205" s="44"/>
      <c r="D1205" s="110" t="n">
        <v>6</v>
      </c>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2</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t="n">
        <v>6</v>
      </c>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403</v>
      </c>
      <c r="B1208" s="109"/>
      <c r="C1208" s="44"/>
      <c r="D1208" s="110" t="n">
        <v>6</v>
      </c>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2</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t="n">
        <v>6</v>
      </c>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404</v>
      </c>
      <c r="B1211" s="109"/>
      <c r="C1211" s="44"/>
      <c r="D1211" s="110" t="n">
        <v>6</v>
      </c>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2</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t="n">
        <v>6</v>
      </c>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405</v>
      </c>
      <c r="B1214" s="109"/>
      <c r="C1214" s="44"/>
      <c r="D1214" s="110" t="n">
        <v>6</v>
      </c>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2</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t="n">
        <v>6</v>
      </c>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406</v>
      </c>
      <c r="B1217" s="109"/>
      <c r="C1217" s="44"/>
      <c r="D1217" s="110" t="n">
        <v>6</v>
      </c>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2</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t="n">
        <v>6</v>
      </c>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407</v>
      </c>
      <c r="B1220" s="109"/>
      <c r="C1220" s="44"/>
      <c r="D1220" s="110" t="n">
        <v>6</v>
      </c>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2</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t="n">
        <v>6</v>
      </c>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408</v>
      </c>
      <c r="B1223" s="109"/>
      <c r="C1223" s="44"/>
      <c r="D1223" s="110" t="n">
        <v>6</v>
      </c>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2</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t="n">
        <v>6</v>
      </c>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409</v>
      </c>
      <c r="B1226" s="109"/>
      <c r="C1226" s="44"/>
      <c r="D1226" s="110" t="n">
        <v>6</v>
      </c>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2</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t="n">
        <v>6</v>
      </c>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410</v>
      </c>
      <c r="B1229" s="109"/>
      <c r="C1229" s="44"/>
      <c r="D1229" s="110" t="n">
        <v>6</v>
      </c>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2</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t="n">
        <v>6</v>
      </c>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411</v>
      </c>
      <c r="B1232" s="109"/>
      <c r="C1232" s="44"/>
      <c r="D1232" s="110" t="n">
        <v>6</v>
      </c>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2</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t="n">
        <v>6</v>
      </c>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412</v>
      </c>
      <c r="B1235" s="109"/>
      <c r="C1235" s="44"/>
      <c r="D1235" s="110" t="n">
        <v>6</v>
      </c>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2</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t="n">
        <v>6</v>
      </c>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413</v>
      </c>
      <c r="B1238" s="109"/>
      <c r="C1238" s="44"/>
      <c r="D1238" s="110" t="n">
        <v>6</v>
      </c>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2</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t="n">
        <v>6</v>
      </c>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414</v>
      </c>
      <c r="B1241" s="109"/>
      <c r="C1241" s="44"/>
      <c r="D1241" s="110" t="n">
        <v>6</v>
      </c>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2</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t="n">
        <v>6</v>
      </c>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415</v>
      </c>
      <c r="B1244" s="109"/>
      <c r="C1244" s="44"/>
      <c r="D1244" s="110" t="n">
        <v>6</v>
      </c>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2</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t="n">
        <v>6</v>
      </c>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416</v>
      </c>
      <c r="B1247" s="109"/>
      <c r="C1247" s="44"/>
      <c r="D1247" s="110" t="n">
        <v>6</v>
      </c>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2</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t="n">
        <v>6</v>
      </c>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417</v>
      </c>
      <c r="B1250" s="109"/>
      <c r="C1250" s="44"/>
      <c r="D1250" s="110" t="n">
        <v>6</v>
      </c>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2</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t="n">
        <v>6</v>
      </c>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418</v>
      </c>
      <c r="B1253" s="109"/>
      <c r="C1253" s="44"/>
      <c r="D1253" s="110" t="n">
        <v>6</v>
      </c>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2</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t="n">
        <v>6</v>
      </c>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419</v>
      </c>
      <c r="B1256" s="109"/>
      <c r="C1256" s="44"/>
      <c r="D1256" s="110" t="n">
        <v>6</v>
      </c>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2</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t="n">
        <v>6</v>
      </c>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420</v>
      </c>
      <c r="B1259" s="109"/>
      <c r="C1259" s="44"/>
      <c r="D1259" s="110" t="n">
        <v>6</v>
      </c>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2</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t="n">
        <v>6</v>
      </c>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421</v>
      </c>
      <c r="B1262" s="109"/>
      <c r="C1262" s="44"/>
      <c r="D1262" s="110" t="n">
        <v>6</v>
      </c>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2</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t="n">
        <v>6</v>
      </c>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422</v>
      </c>
      <c r="B1265" s="109"/>
      <c r="C1265" s="44"/>
      <c r="D1265" s="110" t="n">
        <v>6</v>
      </c>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2</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t="n">
        <v>6</v>
      </c>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423</v>
      </c>
      <c r="B1268" s="109"/>
      <c r="C1268" s="44"/>
      <c r="D1268" s="110" t="n">
        <v>6</v>
      </c>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2</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t="n">
        <v>6</v>
      </c>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424</v>
      </c>
      <c r="B1271" s="109"/>
      <c r="C1271" s="44"/>
      <c r="D1271" s="110" t="n">
        <v>6</v>
      </c>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2</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t="n">
        <v>6</v>
      </c>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425</v>
      </c>
      <c r="B1274" s="109"/>
      <c r="C1274" s="44"/>
      <c r="D1274" s="110" t="n">
        <v>6</v>
      </c>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2</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t="n">
        <v>6</v>
      </c>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426</v>
      </c>
      <c r="B1277" s="109"/>
      <c r="C1277" s="44"/>
      <c r="D1277" s="110" t="n">
        <v>6</v>
      </c>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2</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t="n">
        <v>6</v>
      </c>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427</v>
      </c>
      <c r="B1280" s="109"/>
      <c r="C1280" s="44"/>
      <c r="D1280" s="110" t="n">
        <v>6</v>
      </c>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2</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t="n">
        <v>6</v>
      </c>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428</v>
      </c>
      <c r="B1283" s="109"/>
      <c r="C1283" s="44"/>
      <c r="D1283" s="110" t="n">
        <v>6</v>
      </c>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2</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t="n">
        <v>6</v>
      </c>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429</v>
      </c>
      <c r="B1286" s="109"/>
      <c r="C1286" s="44"/>
      <c r="D1286" s="110" t="n">
        <v>6</v>
      </c>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2</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t="n">
        <v>6</v>
      </c>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430</v>
      </c>
      <c r="B1289" s="109"/>
      <c r="C1289" s="44"/>
      <c r="D1289" s="110" t="n">
        <v>6</v>
      </c>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2</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t="n">
        <v>6</v>
      </c>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431</v>
      </c>
      <c r="B1292" s="109"/>
      <c r="C1292" s="44"/>
      <c r="D1292" s="110" t="n">
        <v>6</v>
      </c>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2</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t="n">
        <v>6</v>
      </c>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432</v>
      </c>
      <c r="B1295" s="109"/>
      <c r="C1295" s="44"/>
      <c r="D1295" s="110" t="n">
        <v>6</v>
      </c>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2</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t="n">
        <v>6</v>
      </c>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433</v>
      </c>
      <c r="B1298" s="109"/>
      <c r="C1298" s="44"/>
      <c r="D1298" s="110" t="n">
        <v>6</v>
      </c>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2</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t="n">
        <v>6</v>
      </c>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434</v>
      </c>
      <c r="B1301" s="109"/>
      <c r="C1301" s="44"/>
      <c r="D1301" s="110" t="n">
        <v>6</v>
      </c>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2</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t="n">
        <v>6</v>
      </c>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435</v>
      </c>
      <c r="B1304" s="109"/>
      <c r="C1304" s="44"/>
      <c r="D1304" s="110" t="n">
        <v>6</v>
      </c>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2</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t="n">
        <v>6</v>
      </c>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436</v>
      </c>
      <c r="B1307" s="109"/>
      <c r="C1307" s="44"/>
      <c r="D1307" s="110" t="n">
        <v>6</v>
      </c>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2</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t="n">
        <v>6</v>
      </c>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437</v>
      </c>
      <c r="B1310" s="109"/>
      <c r="C1310" s="44"/>
      <c r="D1310" s="110" t="n">
        <v>6</v>
      </c>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2</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t="n">
        <v>6</v>
      </c>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438</v>
      </c>
      <c r="B1313" s="109"/>
      <c r="C1313" s="44"/>
      <c r="D1313" s="110" t="n">
        <v>6</v>
      </c>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2</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t="n">
        <v>6</v>
      </c>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439</v>
      </c>
      <c r="B1316" s="109"/>
      <c r="C1316" s="44"/>
      <c r="D1316" s="110" t="n">
        <v>6</v>
      </c>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2</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t="n">
        <v>6</v>
      </c>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440</v>
      </c>
      <c r="B1319" s="109"/>
      <c r="C1319" s="44"/>
      <c r="D1319" s="110" t="n">
        <v>6</v>
      </c>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2</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t="n">
        <v>6</v>
      </c>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441</v>
      </c>
      <c r="B1322" s="109"/>
      <c r="C1322" s="44"/>
      <c r="D1322" s="110" t="n">
        <v>6</v>
      </c>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2</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t="n">
        <v>6</v>
      </c>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442</v>
      </c>
      <c r="B1325" s="109"/>
      <c r="C1325" s="44"/>
      <c r="D1325" s="110" t="n">
        <v>6</v>
      </c>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2</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t="n">
        <v>6</v>
      </c>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443</v>
      </c>
      <c r="B1328" s="109"/>
      <c r="C1328" s="44"/>
      <c r="D1328" s="110" t="n">
        <v>6</v>
      </c>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2</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t="n">
        <v>6</v>
      </c>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444</v>
      </c>
      <c r="B1331" s="109"/>
      <c r="C1331" s="44"/>
      <c r="D1331" s="110" t="n">
        <v>6</v>
      </c>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2</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t="n">
        <v>6</v>
      </c>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445</v>
      </c>
      <c r="B1334" s="109"/>
      <c r="C1334" s="44"/>
      <c r="D1334" s="110" t="n">
        <v>6</v>
      </c>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2</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t="n">
        <v>6</v>
      </c>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446</v>
      </c>
      <c r="B1337" s="109"/>
      <c r="C1337" s="44"/>
      <c r="D1337" s="110" t="n">
        <v>6</v>
      </c>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2</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t="n">
        <v>6</v>
      </c>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447</v>
      </c>
      <c r="B1340" s="109"/>
      <c r="C1340" s="44"/>
      <c r="D1340" s="110" t="n">
        <v>6</v>
      </c>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2</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t="n">
        <v>6</v>
      </c>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448</v>
      </c>
      <c r="B1343" s="109"/>
      <c r="C1343" s="44"/>
      <c r="D1343" s="110" t="n">
        <v>6</v>
      </c>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2</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t="n">
        <v>6</v>
      </c>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449</v>
      </c>
      <c r="B1346" s="109"/>
      <c r="C1346" s="44"/>
      <c r="D1346" s="110" t="n">
        <v>6</v>
      </c>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2</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t="n">
        <v>6</v>
      </c>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450</v>
      </c>
      <c r="B1349" s="109"/>
      <c r="C1349" s="44"/>
      <c r="D1349" s="110" t="n">
        <v>6</v>
      </c>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2</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t="n">
        <v>6</v>
      </c>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451</v>
      </c>
      <c r="B1352" s="109"/>
      <c r="C1352" s="44"/>
      <c r="D1352" s="110" t="n">
        <v>6</v>
      </c>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2</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t="n">
        <v>6</v>
      </c>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452</v>
      </c>
      <c r="B1355" s="109"/>
      <c r="C1355" s="44"/>
      <c r="D1355" s="110" t="n">
        <v>6</v>
      </c>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2</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t="n">
        <v>6</v>
      </c>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453</v>
      </c>
      <c r="B1358" s="109"/>
      <c r="C1358" s="44"/>
      <c r="D1358" s="110" t="n">
        <v>6</v>
      </c>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2</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t="n">
        <v>6</v>
      </c>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454</v>
      </c>
      <c r="B1361" s="109"/>
      <c r="C1361" s="44"/>
      <c r="D1361" s="110" t="n">
        <v>6</v>
      </c>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2</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t="n">
        <v>6</v>
      </c>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455</v>
      </c>
      <c r="B1364" s="109"/>
      <c r="C1364" s="44"/>
      <c r="D1364" s="110" t="n">
        <v>6</v>
      </c>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2</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t="n">
        <v>6</v>
      </c>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456</v>
      </c>
      <c r="B1367" s="109"/>
      <c r="C1367" s="44"/>
      <c r="D1367" s="110" t="n">
        <v>6</v>
      </c>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2</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t="n">
        <v>6</v>
      </c>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457</v>
      </c>
      <c r="B1370" s="109"/>
      <c r="C1370" s="44"/>
      <c r="D1370" s="110" t="n">
        <v>6</v>
      </c>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2</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t="n">
        <v>6</v>
      </c>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458</v>
      </c>
      <c r="B1373" s="109"/>
      <c r="C1373" s="44"/>
      <c r="D1373" s="110" t="n">
        <v>6</v>
      </c>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2</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t="n">
        <v>6</v>
      </c>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459</v>
      </c>
      <c r="B1376" s="109"/>
      <c r="C1376" s="44"/>
      <c r="D1376" s="110" t="n">
        <v>6</v>
      </c>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2</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t="n">
        <v>6</v>
      </c>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460</v>
      </c>
      <c r="B1379" s="109"/>
      <c r="C1379" s="44"/>
      <c r="D1379" s="110" t="n">
        <v>6</v>
      </c>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2</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t="n">
        <v>6</v>
      </c>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461</v>
      </c>
      <c r="B1382" s="109"/>
      <c r="C1382" s="44"/>
      <c r="D1382" s="110" t="n">
        <v>6</v>
      </c>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2</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t="n">
        <v>6</v>
      </c>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462</v>
      </c>
      <c r="B1385" s="109"/>
      <c r="C1385" s="44"/>
      <c r="D1385" s="110" t="n">
        <v>6</v>
      </c>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2</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t="n">
        <v>6</v>
      </c>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463</v>
      </c>
      <c r="B1388" s="109"/>
      <c r="C1388" s="44"/>
      <c r="D1388" s="110" t="n">
        <v>6</v>
      </c>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2</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t="n">
        <v>6</v>
      </c>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464</v>
      </c>
      <c r="B1391" s="109"/>
      <c r="C1391" s="44"/>
      <c r="D1391" s="110" t="n">
        <v>6</v>
      </c>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2</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t="n">
        <v>6</v>
      </c>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465</v>
      </c>
      <c r="B1394" s="109"/>
      <c r="C1394" s="44"/>
      <c r="D1394" s="110" t="n">
        <v>6</v>
      </c>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2</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t="n">
        <v>6</v>
      </c>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466</v>
      </c>
      <c r="B1397" s="109"/>
      <c r="C1397" s="44"/>
      <c r="D1397" s="110" t="n">
        <v>6</v>
      </c>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2</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t="n">
        <v>6</v>
      </c>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467</v>
      </c>
      <c r="B1400" s="109"/>
      <c r="C1400" s="44"/>
      <c r="D1400" s="110" t="n">
        <v>6</v>
      </c>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2</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t="n">
        <v>6</v>
      </c>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468</v>
      </c>
      <c r="B1403" s="109"/>
      <c r="C1403" s="44"/>
      <c r="D1403" s="110" t="n">
        <v>6</v>
      </c>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2</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t="n">
        <v>6</v>
      </c>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469</v>
      </c>
      <c r="B1406" s="109"/>
      <c r="C1406" s="44"/>
      <c r="D1406" s="110" t="n">
        <v>6</v>
      </c>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2</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t="n">
        <v>6</v>
      </c>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470</v>
      </c>
      <c r="B1409" s="109"/>
      <c r="C1409" s="44"/>
      <c r="D1409" s="110" t="n">
        <v>6</v>
      </c>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2</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t="n">
        <v>6</v>
      </c>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471</v>
      </c>
      <c r="B1412" s="109"/>
      <c r="C1412" s="44"/>
      <c r="D1412" s="110" t="n">
        <v>6</v>
      </c>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2</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t="n">
        <v>6</v>
      </c>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472</v>
      </c>
      <c r="B1415" s="109"/>
      <c r="C1415" s="44"/>
      <c r="D1415" s="110" t="n">
        <v>6</v>
      </c>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2</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t="n">
        <v>6</v>
      </c>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473</v>
      </c>
      <c r="B1418" s="109"/>
      <c r="C1418" s="44"/>
      <c r="D1418" s="110" t="n">
        <v>6</v>
      </c>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2</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t="n">
        <v>6</v>
      </c>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474</v>
      </c>
      <c r="B1421" s="109"/>
      <c r="C1421" s="44"/>
      <c r="D1421" s="110" t="n">
        <v>6</v>
      </c>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2</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t="n">
        <v>6</v>
      </c>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475</v>
      </c>
      <c r="B1424" s="109"/>
      <c r="C1424" s="44"/>
      <c r="D1424" s="110" t="n">
        <v>6</v>
      </c>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2</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t="n">
        <v>6</v>
      </c>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476</v>
      </c>
      <c r="B1427" s="109"/>
      <c r="C1427" s="44"/>
      <c r="D1427" s="110" t="n">
        <v>6</v>
      </c>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2</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t="n">
        <v>6</v>
      </c>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477</v>
      </c>
      <c r="B1430" s="109"/>
      <c r="C1430" s="44"/>
      <c r="D1430" s="110" t="n">
        <v>6</v>
      </c>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2</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t="n">
        <v>6</v>
      </c>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478</v>
      </c>
      <c r="B1433" s="109"/>
      <c r="C1433" s="44"/>
      <c r="D1433" s="110" t="n">
        <v>6</v>
      </c>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2</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t="n">
        <v>6</v>
      </c>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479</v>
      </c>
      <c r="B1436" s="109"/>
      <c r="C1436" s="44"/>
      <c r="D1436" s="110" t="n">
        <v>6</v>
      </c>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2</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t="n">
        <v>6</v>
      </c>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480</v>
      </c>
      <c r="B1439" s="109"/>
      <c r="C1439" s="44"/>
      <c r="D1439" s="110" t="n">
        <v>6</v>
      </c>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2</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t="n">
        <v>6</v>
      </c>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481</v>
      </c>
      <c r="B1442" s="109"/>
      <c r="C1442" s="44"/>
      <c r="D1442" s="110" t="n">
        <v>6</v>
      </c>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2</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t="n">
        <v>6</v>
      </c>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482</v>
      </c>
      <c r="B1445" s="109"/>
      <c r="C1445" s="44"/>
      <c r="D1445" s="110" t="n">
        <v>6</v>
      </c>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2</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t="n">
        <v>6</v>
      </c>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483</v>
      </c>
      <c r="B1448" s="109"/>
      <c r="C1448" s="44"/>
      <c r="D1448" s="110" t="n">
        <v>6</v>
      </c>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2</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t="n">
        <v>6</v>
      </c>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484</v>
      </c>
      <c r="B1451" s="109"/>
      <c r="C1451" s="44"/>
      <c r="D1451" s="110" t="n">
        <v>6</v>
      </c>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2</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t="n">
        <v>6</v>
      </c>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485</v>
      </c>
      <c r="B1454" s="109"/>
      <c r="C1454" s="44"/>
      <c r="D1454" s="110" t="n">
        <v>6</v>
      </c>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2</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t="n">
        <v>6</v>
      </c>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486</v>
      </c>
      <c r="B1457" s="109"/>
      <c r="C1457" s="44"/>
      <c r="D1457" s="110" t="n">
        <v>6</v>
      </c>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2</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t="n">
        <v>6</v>
      </c>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487</v>
      </c>
      <c r="B1460" s="109"/>
      <c r="C1460" s="44"/>
      <c r="D1460" s="110" t="n">
        <v>6</v>
      </c>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2</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t="n">
        <v>6</v>
      </c>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488</v>
      </c>
      <c r="B1463" s="109"/>
      <c r="C1463" s="44"/>
      <c r="D1463" s="110" t="n">
        <v>6</v>
      </c>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2</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t="n">
        <v>6</v>
      </c>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489</v>
      </c>
      <c r="B1466" s="109"/>
      <c r="C1466" s="44"/>
      <c r="D1466" s="110" t="n">
        <v>6</v>
      </c>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2</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t="n">
        <v>6</v>
      </c>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490</v>
      </c>
      <c r="B1469" s="109"/>
      <c r="C1469" s="44"/>
      <c r="D1469" s="110" t="n">
        <v>6</v>
      </c>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2</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t="n">
        <v>6</v>
      </c>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491</v>
      </c>
      <c r="B1472" s="109"/>
      <c r="C1472" s="44"/>
      <c r="D1472" s="110" t="n">
        <v>6</v>
      </c>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2</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t="n">
        <v>6</v>
      </c>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492</v>
      </c>
      <c r="B1475" s="109"/>
      <c r="C1475" s="44"/>
      <c r="D1475" s="110" t="n">
        <v>6</v>
      </c>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2</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t="n">
        <v>6</v>
      </c>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493</v>
      </c>
      <c r="B1478" s="109"/>
      <c r="C1478" s="44"/>
      <c r="D1478" s="110" t="n">
        <v>6</v>
      </c>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2</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t="n">
        <v>6</v>
      </c>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494</v>
      </c>
      <c r="B1481" s="109"/>
      <c r="C1481" s="44"/>
      <c r="D1481" s="110" t="n">
        <v>6</v>
      </c>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2</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t="n">
        <v>6</v>
      </c>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495</v>
      </c>
      <c r="B1484" s="109"/>
      <c r="C1484" s="44"/>
      <c r="D1484" s="110" t="n">
        <v>6</v>
      </c>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2</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t="n">
        <v>6</v>
      </c>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496</v>
      </c>
      <c r="B1487" s="109"/>
      <c r="C1487" s="44"/>
      <c r="D1487" s="110" t="n">
        <v>6</v>
      </c>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2</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t="n">
        <v>6</v>
      </c>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497</v>
      </c>
      <c r="B1490" s="109"/>
      <c r="C1490" s="44"/>
      <c r="D1490" s="110" t="n">
        <v>6</v>
      </c>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2</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t="n">
        <v>6</v>
      </c>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498</v>
      </c>
      <c r="B1493" s="109"/>
      <c r="C1493" s="44"/>
      <c r="D1493" s="110" t="n">
        <v>6</v>
      </c>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2</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t="n">
        <v>6</v>
      </c>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499</v>
      </c>
      <c r="B1496" s="109"/>
      <c r="C1496" s="44"/>
      <c r="D1496" s="110" t="n">
        <v>6</v>
      </c>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2</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t="n">
        <v>6</v>
      </c>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500</v>
      </c>
      <c r="B1499" s="109"/>
      <c r="C1499" s="44"/>
      <c r="D1499" s="110" t="n">
        <v>6</v>
      </c>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2</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t="n">
        <v>6</v>
      </c>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501</v>
      </c>
      <c r="B1502" s="109"/>
      <c r="C1502" s="44"/>
      <c r="D1502" s="110" t="n">
        <v>6</v>
      </c>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2</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t="n">
        <v>6</v>
      </c>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502</v>
      </c>
      <c r="B1505" s="109"/>
      <c r="C1505" s="44"/>
      <c r="D1505" s="110" t="n">
        <v>6</v>
      </c>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2</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t="n">
        <v>6</v>
      </c>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503</v>
      </c>
      <c r="B1508" s="109"/>
      <c r="C1508" s="44"/>
      <c r="D1508" s="110" t="n">
        <v>6</v>
      </c>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2</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t="n">
        <v>6</v>
      </c>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504</v>
      </c>
      <c r="B1511" s="109"/>
      <c r="C1511" s="44"/>
      <c r="D1511" s="110" t="n">
        <v>6</v>
      </c>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2</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t="n">
        <v>6</v>
      </c>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505</v>
      </c>
      <c r="B1514" s="109"/>
      <c r="C1514" s="44"/>
      <c r="D1514" s="110" t="n">
        <v>6</v>
      </c>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2</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t="n">
        <v>6</v>
      </c>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506</v>
      </c>
      <c r="B1517" s="109"/>
      <c r="C1517" s="44"/>
      <c r="D1517" s="110" t="n">
        <v>6</v>
      </c>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2</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t="n">
        <v>6</v>
      </c>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507</v>
      </c>
      <c r="B1520" s="109"/>
      <c r="C1520" s="44"/>
      <c r="D1520" s="110" t="n">
        <v>6</v>
      </c>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2</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t="n">
        <v>6</v>
      </c>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508</v>
      </c>
      <c r="B1523" s="109"/>
      <c r="C1523" s="44"/>
      <c r="D1523" s="110" t="n">
        <v>6</v>
      </c>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2</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t="n">
        <v>6</v>
      </c>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509</v>
      </c>
      <c r="B1526" s="109"/>
      <c r="C1526" s="44"/>
      <c r="D1526" s="110" t="n">
        <v>6</v>
      </c>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2</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t="n">
        <v>6</v>
      </c>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510</v>
      </c>
      <c r="B1529" s="109"/>
      <c r="C1529" s="44"/>
      <c r="D1529" s="110" t="n">
        <v>6</v>
      </c>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2</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t="n">
        <v>6</v>
      </c>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511</v>
      </c>
      <c r="B1532" s="109"/>
      <c r="C1532" s="44"/>
      <c r="D1532" s="110" t="n">
        <v>6</v>
      </c>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2</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t="n">
        <v>6</v>
      </c>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512</v>
      </c>
      <c r="B1535" s="109"/>
      <c r="C1535" s="44"/>
      <c r="D1535" s="110" t="n">
        <v>6</v>
      </c>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2</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t="n">
        <v>6</v>
      </c>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513</v>
      </c>
      <c r="B1538" s="109"/>
      <c r="C1538" s="44"/>
      <c r="D1538" s="110" t="n">
        <v>6</v>
      </c>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2</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t="n">
        <v>6</v>
      </c>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514</v>
      </c>
      <c r="B1541" s="109"/>
      <c r="C1541" s="44"/>
      <c r="D1541" s="110" t="n">
        <v>6</v>
      </c>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2</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t="n">
        <v>6</v>
      </c>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515</v>
      </c>
      <c r="B1544" s="109"/>
      <c r="C1544" s="44"/>
      <c r="D1544" s="110" t="n">
        <v>6</v>
      </c>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2</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t="n">
        <v>6</v>
      </c>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516</v>
      </c>
      <c r="B1547" s="109"/>
      <c r="C1547" s="44"/>
      <c r="D1547" s="110" t="n">
        <v>6</v>
      </c>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2</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t="n">
        <v>6</v>
      </c>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517</v>
      </c>
      <c r="B1550" s="109"/>
      <c r="C1550" s="44"/>
      <c r="D1550" s="110" t="n">
        <v>6</v>
      </c>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2</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t="n">
        <v>6</v>
      </c>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518</v>
      </c>
      <c r="B1553" s="109"/>
      <c r="C1553" s="44"/>
      <c r="D1553" s="110" t="n">
        <v>6</v>
      </c>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2</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t="n">
        <v>6</v>
      </c>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519</v>
      </c>
      <c r="B1556" s="109"/>
      <c r="C1556" s="44"/>
      <c r="D1556" s="110" t="n">
        <v>6</v>
      </c>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2</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t="n">
        <v>6</v>
      </c>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520</v>
      </c>
      <c r="B1559" s="109"/>
      <c r="C1559" s="44"/>
      <c r="D1559" s="110" t="n">
        <v>6</v>
      </c>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2</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t="n">
        <v>6</v>
      </c>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521</v>
      </c>
      <c r="B1562" s="109"/>
      <c r="C1562" s="44"/>
      <c r="D1562" s="110" t="n">
        <v>6</v>
      </c>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2</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t="n">
        <v>6</v>
      </c>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522</v>
      </c>
      <c r="B1565" s="109"/>
      <c r="C1565" s="44"/>
      <c r="D1565" s="110" t="n">
        <v>6</v>
      </c>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2</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t="n">
        <v>6</v>
      </c>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523</v>
      </c>
      <c r="B1568" s="109"/>
      <c r="C1568" s="44"/>
      <c r="D1568" s="110" t="n">
        <v>6</v>
      </c>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2</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t="n">
        <v>6</v>
      </c>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524</v>
      </c>
      <c r="B1571" s="109"/>
      <c r="C1571" s="44"/>
      <c r="D1571" s="110" t="n">
        <v>6</v>
      </c>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2</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t="n">
        <v>6</v>
      </c>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525</v>
      </c>
      <c r="B1574" s="109"/>
      <c r="C1574" s="44"/>
      <c r="D1574" s="110" t="n">
        <v>6</v>
      </c>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2</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t="n">
        <v>6</v>
      </c>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526</v>
      </c>
      <c r="B1577" s="109"/>
      <c r="C1577" s="44"/>
      <c r="D1577" s="110" t="n">
        <v>6</v>
      </c>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2</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t="n">
        <v>6</v>
      </c>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527</v>
      </c>
      <c r="B1580" s="109"/>
      <c r="C1580" s="44"/>
      <c r="D1580" s="110" t="n">
        <v>6</v>
      </c>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2</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t="n">
        <v>6</v>
      </c>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528</v>
      </c>
      <c r="B1583" s="109"/>
      <c r="C1583" s="44"/>
      <c r="D1583" s="110" t="n">
        <v>6</v>
      </c>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2</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t="n">
        <v>6</v>
      </c>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529</v>
      </c>
      <c r="B1586" s="109"/>
      <c r="C1586" s="44"/>
      <c r="D1586" s="110" t="n">
        <v>6</v>
      </c>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2</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t="n">
        <v>6</v>
      </c>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530</v>
      </c>
      <c r="B1589" s="109"/>
      <c r="C1589" s="44"/>
      <c r="D1589" s="110" t="n">
        <v>6</v>
      </c>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2</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t="n">
        <v>6</v>
      </c>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531</v>
      </c>
      <c r="B1592" s="109"/>
      <c r="C1592" s="44"/>
      <c r="D1592" s="110" t="n">
        <v>6</v>
      </c>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2</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t="n">
        <v>6</v>
      </c>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532</v>
      </c>
      <c r="B1595" s="109"/>
      <c r="C1595" s="44"/>
      <c r="D1595" s="110" t="n">
        <v>6</v>
      </c>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2</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t="n">
        <v>6</v>
      </c>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533</v>
      </c>
      <c r="B1598" s="109"/>
      <c r="C1598" s="44"/>
      <c r="D1598" s="110" t="n">
        <v>6</v>
      </c>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2</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t="n">
        <v>6</v>
      </c>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534</v>
      </c>
      <c r="B1601" s="109"/>
      <c r="C1601" s="44"/>
      <c r="D1601" s="110" t="n">
        <v>6</v>
      </c>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2</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t="n">
        <v>6</v>
      </c>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535</v>
      </c>
      <c r="B1604" s="109"/>
      <c r="C1604" s="44"/>
      <c r="D1604" s="110" t="n">
        <v>6</v>
      </c>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2</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t="n">
        <v>6</v>
      </c>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536</v>
      </c>
      <c r="B1607" s="109"/>
      <c r="C1607" s="44"/>
      <c r="D1607" s="110" t="n">
        <v>6</v>
      </c>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2</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t="n">
        <v>6</v>
      </c>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537</v>
      </c>
      <c r="B1610" s="109"/>
      <c r="C1610" s="44"/>
      <c r="D1610" s="110" t="n">
        <v>6</v>
      </c>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2</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t="n">
        <v>6</v>
      </c>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538</v>
      </c>
      <c r="B1613" s="109"/>
      <c r="C1613" s="44"/>
      <c r="D1613" s="110" t="n">
        <v>6</v>
      </c>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2</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t="n">
        <v>6</v>
      </c>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539</v>
      </c>
      <c r="B1616" s="109"/>
      <c r="C1616" s="44"/>
      <c r="D1616" s="110" t="n">
        <v>6</v>
      </c>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2</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t="n">
        <v>6</v>
      </c>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540</v>
      </c>
      <c r="B1619" s="109"/>
      <c r="C1619" s="44"/>
      <c r="D1619" s="110" t="n">
        <v>6</v>
      </c>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2</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t="n">
        <v>6</v>
      </c>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541</v>
      </c>
      <c r="B1622" s="109"/>
      <c r="C1622" s="44"/>
      <c r="D1622" s="110" t="n">
        <v>6</v>
      </c>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2</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t="n">
        <v>6</v>
      </c>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542</v>
      </c>
      <c r="B1625" s="109"/>
      <c r="C1625" s="44"/>
      <c r="D1625" s="110" t="n">
        <v>6</v>
      </c>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2</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t="n">
        <v>6</v>
      </c>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543</v>
      </c>
      <c r="B1628" s="109"/>
      <c r="C1628" s="44"/>
      <c r="D1628" s="110" t="n">
        <v>6</v>
      </c>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2</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t="n">
        <v>6</v>
      </c>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544</v>
      </c>
      <c r="B1631" s="109"/>
      <c r="C1631" s="44"/>
      <c r="D1631" s="110" t="n">
        <v>6</v>
      </c>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2</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t="n">
        <v>6</v>
      </c>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545</v>
      </c>
      <c r="B1634" s="109"/>
      <c r="C1634" s="44"/>
      <c r="D1634" s="110" t="n">
        <v>6</v>
      </c>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2</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t="n">
        <v>6</v>
      </c>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546</v>
      </c>
      <c r="B1637" s="109"/>
      <c r="C1637" s="44"/>
      <c r="D1637" s="110" t="n">
        <v>6</v>
      </c>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2</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t="n">
        <v>6</v>
      </c>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547</v>
      </c>
      <c r="B1640" s="109"/>
      <c r="C1640" s="44"/>
      <c r="D1640" s="110" t="n">
        <v>6</v>
      </c>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2</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t="n">
        <v>6</v>
      </c>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548</v>
      </c>
      <c r="B1643" s="109"/>
      <c r="C1643" s="44"/>
      <c r="D1643" s="110" t="n">
        <v>6</v>
      </c>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2</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t="n">
        <v>6</v>
      </c>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549</v>
      </c>
      <c r="B1646" s="109"/>
      <c r="C1646" s="44"/>
      <c r="D1646" s="110" t="n">
        <v>6</v>
      </c>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2</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t="n">
        <v>6</v>
      </c>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550</v>
      </c>
      <c r="B1649" s="109"/>
      <c r="C1649" s="44"/>
      <c r="D1649" s="110" t="n">
        <v>6</v>
      </c>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2</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t="n">
        <v>6</v>
      </c>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551</v>
      </c>
      <c r="B1652" s="109"/>
      <c r="C1652" s="44"/>
      <c r="D1652" s="110" t="n">
        <v>6</v>
      </c>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2</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t="n">
        <v>6</v>
      </c>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552</v>
      </c>
      <c r="B1655" s="109"/>
      <c r="C1655" s="44"/>
      <c r="D1655" s="110" t="n">
        <v>6</v>
      </c>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2</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t="n">
        <v>6</v>
      </c>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553</v>
      </c>
      <c r="B1658" s="109"/>
      <c r="C1658" s="44"/>
      <c r="D1658" s="110" t="n">
        <v>6</v>
      </c>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2</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t="n">
        <v>6</v>
      </c>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554</v>
      </c>
      <c r="B1661" s="109"/>
      <c r="C1661" s="44"/>
      <c r="D1661" s="110" t="n">
        <v>6</v>
      </c>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2</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t="n">
        <v>6</v>
      </c>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555</v>
      </c>
      <c r="B1664" s="109"/>
      <c r="C1664" s="44"/>
      <c r="D1664" s="110" t="n">
        <v>6</v>
      </c>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2</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t="n">
        <v>6</v>
      </c>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556</v>
      </c>
      <c r="B1667" s="109"/>
      <c r="C1667" s="44"/>
      <c r="D1667" s="110" t="n">
        <v>6</v>
      </c>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2</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t="n">
        <v>6</v>
      </c>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557</v>
      </c>
      <c r="B1670" s="109"/>
      <c r="C1670" s="44"/>
      <c r="D1670" s="110" t="n">
        <v>6</v>
      </c>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2</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t="n">
        <v>6</v>
      </c>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558</v>
      </c>
      <c r="B1673" s="109"/>
      <c r="C1673" s="44"/>
      <c r="D1673" s="110" t="n">
        <v>6</v>
      </c>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2</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t="n">
        <v>6</v>
      </c>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559</v>
      </c>
      <c r="B1676" s="109"/>
      <c r="C1676" s="44"/>
      <c r="D1676" s="110" t="n">
        <v>6</v>
      </c>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2</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t="n">
        <v>6</v>
      </c>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560</v>
      </c>
      <c r="B1679" s="109"/>
      <c r="C1679" s="44"/>
      <c r="D1679" s="110" t="n">
        <v>6</v>
      </c>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2</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t="n">
        <v>6</v>
      </c>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561</v>
      </c>
      <c r="B1682" s="109"/>
      <c r="C1682" s="44"/>
      <c r="D1682" s="110" t="n">
        <v>6</v>
      </c>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2</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t="n">
        <v>6</v>
      </c>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562</v>
      </c>
      <c r="B1685" s="109"/>
      <c r="C1685" s="44"/>
      <c r="D1685" s="110" t="n">
        <v>6</v>
      </c>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2</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t="n">
        <v>6</v>
      </c>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563</v>
      </c>
      <c r="B1688" s="109"/>
      <c r="C1688" s="44"/>
      <c r="D1688" s="110" t="n">
        <v>6</v>
      </c>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2</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t="n">
        <v>6</v>
      </c>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564</v>
      </c>
      <c r="B1691" s="109"/>
      <c r="C1691" s="44"/>
      <c r="D1691" s="110" t="n">
        <v>6</v>
      </c>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2</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t="n">
        <v>6</v>
      </c>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565</v>
      </c>
      <c r="B1694" s="109"/>
      <c r="C1694" s="44"/>
      <c r="D1694" s="110" t="n">
        <v>6</v>
      </c>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2</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t="n">
        <v>6</v>
      </c>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566</v>
      </c>
      <c r="B1697" s="109"/>
      <c r="C1697" s="44"/>
      <c r="D1697" s="110" t="n">
        <v>6</v>
      </c>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2</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t="n">
        <v>6</v>
      </c>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567</v>
      </c>
      <c r="B1700" s="109"/>
      <c r="C1700" s="44"/>
      <c r="D1700" s="110" t="n">
        <v>6</v>
      </c>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2</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t="n">
        <v>6</v>
      </c>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568</v>
      </c>
      <c r="B1703" s="109"/>
      <c r="C1703" s="44"/>
      <c r="D1703" s="110" t="n">
        <v>6</v>
      </c>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2</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t="n">
        <v>6</v>
      </c>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569</v>
      </c>
      <c r="B1706" s="109"/>
      <c r="C1706" s="44"/>
      <c r="D1706" s="110" t="n">
        <v>6</v>
      </c>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2</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t="n">
        <v>6</v>
      </c>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570</v>
      </c>
      <c r="B1709" s="109"/>
      <c r="C1709" s="44"/>
      <c r="D1709" s="110" t="n">
        <v>6</v>
      </c>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2</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t="n">
        <v>6</v>
      </c>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571</v>
      </c>
      <c r="B1712" s="109"/>
      <c r="C1712" s="44"/>
      <c r="D1712" s="110" t="n">
        <v>6</v>
      </c>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2</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t="n">
        <v>6</v>
      </c>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572</v>
      </c>
      <c r="B1715" s="109"/>
      <c r="C1715" s="44"/>
      <c r="D1715" s="110" t="n">
        <v>6</v>
      </c>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2</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t="n">
        <v>6</v>
      </c>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573</v>
      </c>
      <c r="B1718" s="109"/>
      <c r="C1718" s="44"/>
      <c r="D1718" s="110" t="n">
        <v>6</v>
      </c>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2</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t="n">
        <v>6</v>
      </c>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574</v>
      </c>
      <c r="B1721" s="109"/>
      <c r="C1721" s="44"/>
      <c r="D1721" s="110" t="n">
        <v>6</v>
      </c>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2</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t="n">
        <v>6</v>
      </c>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575</v>
      </c>
      <c r="B1724" s="109"/>
      <c r="C1724" s="44"/>
      <c r="D1724" s="110" t="n">
        <v>6</v>
      </c>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2</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t="n">
        <v>6</v>
      </c>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576</v>
      </c>
      <c r="B1727" s="109"/>
      <c r="C1727" s="44"/>
      <c r="D1727" s="110" t="n">
        <v>6</v>
      </c>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2</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t="n">
        <v>6</v>
      </c>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577</v>
      </c>
      <c r="B1730" s="109"/>
      <c r="C1730" s="44"/>
      <c r="D1730" s="110" t="n">
        <v>6</v>
      </c>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2</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t="n">
        <v>6</v>
      </c>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578</v>
      </c>
      <c r="B1733" s="109"/>
      <c r="C1733" s="44"/>
      <c r="D1733" s="110" t="n">
        <v>6</v>
      </c>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2</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t="n">
        <v>6</v>
      </c>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579</v>
      </c>
      <c r="B1736" s="109"/>
      <c r="C1736" s="44"/>
      <c r="D1736" s="110" t="n">
        <v>6</v>
      </c>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2</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t="n">
        <v>6</v>
      </c>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580</v>
      </c>
      <c r="B1739" s="109"/>
      <c r="C1739" s="44"/>
      <c r="D1739" s="110" t="n">
        <v>6</v>
      </c>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2</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t="n">
        <v>6</v>
      </c>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581</v>
      </c>
      <c r="B1742" s="109"/>
      <c r="C1742" s="44"/>
      <c r="D1742" s="110" t="n">
        <v>6</v>
      </c>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2</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t="n">
        <v>6</v>
      </c>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582</v>
      </c>
      <c r="B1745" s="109"/>
      <c r="C1745" s="44"/>
      <c r="D1745" s="110" t="n">
        <v>6</v>
      </c>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2</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t="n">
        <v>6</v>
      </c>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583</v>
      </c>
      <c r="B1748" s="109"/>
      <c r="C1748" s="44"/>
      <c r="D1748" s="110" t="n">
        <v>6</v>
      </c>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2</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t="n">
        <v>6</v>
      </c>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584</v>
      </c>
      <c r="B1751" s="109"/>
      <c r="C1751" s="44"/>
      <c r="D1751" s="110" t="n">
        <v>6</v>
      </c>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2</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t="n">
        <v>6</v>
      </c>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585</v>
      </c>
      <c r="B1754" s="109"/>
      <c r="C1754" s="44"/>
      <c r="D1754" s="110" t="n">
        <v>6</v>
      </c>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2</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t="n">
        <v>6</v>
      </c>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586</v>
      </c>
      <c r="B1757" s="109"/>
      <c r="C1757" s="44"/>
      <c r="D1757" s="110" t="n">
        <v>6</v>
      </c>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2</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t="n">
        <v>6</v>
      </c>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587</v>
      </c>
      <c r="B1760" s="109"/>
      <c r="C1760" s="44"/>
      <c r="D1760" s="110" t="n">
        <v>6</v>
      </c>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2</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t="n">
        <v>6</v>
      </c>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588</v>
      </c>
      <c r="B1763" s="109"/>
      <c r="C1763" s="44"/>
      <c r="D1763" s="110" t="n">
        <v>6</v>
      </c>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2</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t="n">
        <v>6</v>
      </c>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589</v>
      </c>
      <c r="B1766" s="109"/>
      <c r="C1766" s="44"/>
      <c r="D1766" s="110" t="n">
        <v>6</v>
      </c>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2</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t="n">
        <v>6</v>
      </c>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590</v>
      </c>
      <c r="B1769" s="109"/>
      <c r="C1769" s="44"/>
      <c r="D1769" s="110" t="n">
        <v>6</v>
      </c>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2</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t="n">
        <v>6</v>
      </c>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591</v>
      </c>
      <c r="B1772" s="109"/>
      <c r="C1772" s="44"/>
      <c r="D1772" s="110" t="n">
        <v>6</v>
      </c>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2</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t="n">
        <v>6</v>
      </c>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592</v>
      </c>
      <c r="B1775" s="109"/>
      <c r="C1775" s="44"/>
      <c r="D1775" s="110" t="n">
        <v>6</v>
      </c>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2</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t="n">
        <v>6</v>
      </c>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593</v>
      </c>
      <c r="B1778" s="109"/>
      <c r="C1778" s="44"/>
      <c r="D1778" s="110" t="n">
        <v>6</v>
      </c>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2</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t="n">
        <v>6</v>
      </c>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594</v>
      </c>
      <c r="B1781" s="109"/>
      <c r="C1781" s="44"/>
      <c r="D1781" s="110" t="n">
        <v>6</v>
      </c>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2</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t="n">
        <v>6</v>
      </c>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595</v>
      </c>
      <c r="B1784" s="109"/>
      <c r="C1784" s="44"/>
      <c r="D1784" s="110" t="n">
        <v>6</v>
      </c>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2</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t="n">
        <v>6</v>
      </c>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596</v>
      </c>
      <c r="B1787" s="109"/>
      <c r="C1787" s="44"/>
      <c r="D1787" s="110" t="n">
        <v>6</v>
      </c>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2</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t="n">
        <v>6</v>
      </c>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597</v>
      </c>
      <c r="B1790" s="109"/>
      <c r="C1790" s="44"/>
      <c r="D1790" s="110" t="n">
        <v>6</v>
      </c>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2</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t="n">
        <v>6</v>
      </c>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598</v>
      </c>
      <c r="B1793" s="109"/>
      <c r="C1793" s="44"/>
      <c r="D1793" s="110" t="n">
        <v>6</v>
      </c>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2</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t="n">
        <v>6</v>
      </c>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599</v>
      </c>
      <c r="B1796" s="109"/>
      <c r="C1796" s="44"/>
      <c r="D1796" s="110" t="n">
        <v>6</v>
      </c>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2</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t="n">
        <v>6</v>
      </c>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 min="1" style="132" width="16.71"/>
    <col collapsed="false" customWidth="true" hidden="false" outlineLevel="0" max="1025" min="3" style="0" width="8.53"/>
  </cols>
  <sheetData>
    <row r="1" customFormat="false" ht="15" hidden="false" customHeight="false" outlineLevel="0" collapsed="false">
      <c r="A1" s="133" t="s">
        <v>2</v>
      </c>
      <c r="B1" s="133" t="s">
        <v>27</v>
      </c>
    </row>
    <row r="2" customFormat="false" ht="15" hidden="false" customHeight="false" outlineLevel="0" collapsed="false">
      <c r="A2" s="133" t="s">
        <v>3</v>
      </c>
      <c r="B2" s="133" t="s">
        <v>28</v>
      </c>
    </row>
    <row r="3" customFormat="false" ht="15" hidden="false" customHeight="false" outlineLevel="0" collapsed="false">
      <c r="A3" s="133" t="s">
        <v>4</v>
      </c>
      <c r="B3" s="133" t="s">
        <v>29</v>
      </c>
    </row>
    <row r="4" customFormat="false" ht="15" hidden="false" customHeight="false" outlineLevel="0" collapsed="false">
      <c r="A4" s="133" t="s">
        <v>5</v>
      </c>
      <c r="B4" s="133" t="s">
        <v>30</v>
      </c>
    </row>
    <row r="5" customFormat="false" ht="15" hidden="false" customHeight="false" outlineLevel="0" collapsed="false">
      <c r="A5" s="133" t="s">
        <v>6</v>
      </c>
      <c r="B5" s="133" t="s">
        <v>31</v>
      </c>
    </row>
    <row r="6" customFormat="false" ht="15" hidden="false" customHeight="false" outlineLevel="0" collapsed="false">
      <c r="A6" s="133" t="s">
        <v>7</v>
      </c>
      <c r="B6" s="133" t="s">
        <v>32</v>
      </c>
    </row>
    <row r="7" customFormat="false" ht="15" hidden="false" customHeight="false" outlineLevel="0" collapsed="false">
      <c r="A7" s="133" t="s">
        <v>8</v>
      </c>
      <c r="B7" s="133" t="s">
        <v>33</v>
      </c>
    </row>
    <row r="8" customFormat="false" ht="15" hidden="false" customHeight="false" outlineLevel="0" collapsed="false">
      <c r="A8" s="133" t="s">
        <v>9</v>
      </c>
      <c r="B8" s="133" t="s">
        <v>34</v>
      </c>
    </row>
    <row r="9" customFormat="false" ht="15" hidden="false" customHeight="false" outlineLevel="0" collapsed="false">
      <c r="A9" s="133" t="s">
        <v>10</v>
      </c>
      <c r="B9" s="133" t="s">
        <v>35</v>
      </c>
    </row>
    <row r="10" customFormat="false" ht="15" hidden="false" customHeight="false" outlineLevel="0" collapsed="false">
      <c r="A10" s="133" t="s">
        <v>99</v>
      </c>
      <c r="B10" s="133" t="s">
        <v>36</v>
      </c>
    </row>
    <row r="11" customFormat="false" ht="15" hidden="false" customHeight="false" outlineLevel="0" collapsed="false">
      <c r="A11" s="133" t="s">
        <v>12</v>
      </c>
      <c r="B11" s="133" t="s">
        <v>37</v>
      </c>
    </row>
    <row r="12" customFormat="false" ht="15" hidden="false" customHeight="false" outlineLevel="0" collapsed="false">
      <c r="A12" s="133" t="s">
        <v>13</v>
      </c>
      <c r="B12" s="133" t="s">
        <v>38</v>
      </c>
    </row>
    <row r="13" customFormat="false" ht="15" hidden="false" customHeight="false" outlineLevel="0" collapsed="false">
      <c r="A13" s="133" t="s">
        <v>14</v>
      </c>
      <c r="B13" s="133" t="s">
        <v>39</v>
      </c>
    </row>
    <row r="14" customFormat="false" ht="15" hidden="false" customHeight="false" outlineLevel="0" collapsed="false">
      <c r="A14" s="133" t="s">
        <v>15</v>
      </c>
      <c r="B14" s="133" t="s">
        <v>40</v>
      </c>
    </row>
    <row r="15" customFormat="false" ht="15" hidden="false" customHeight="false" outlineLevel="0" collapsed="false">
      <c r="A15" s="133" t="s">
        <v>16</v>
      </c>
      <c r="B15" s="133" t="s">
        <v>41</v>
      </c>
    </row>
    <row r="16" customFormat="false" ht="15" hidden="false" customHeight="false" outlineLevel="0" collapsed="false">
      <c r="A16" s="133" t="s">
        <v>17</v>
      </c>
      <c r="B16" s="133" t="s">
        <v>42</v>
      </c>
    </row>
    <row r="17" customFormat="false" ht="15" hidden="false" customHeight="false" outlineLevel="0" collapsed="false">
      <c r="A17" s="133" t="s">
        <v>18</v>
      </c>
      <c r="B17" s="133" t="s">
        <v>43</v>
      </c>
    </row>
    <row r="18" customFormat="false" ht="15" hidden="false" customHeight="false" outlineLevel="0" collapsed="false">
      <c r="A18" s="133" t="s">
        <v>19</v>
      </c>
      <c r="B18" s="133" t="s">
        <v>44</v>
      </c>
    </row>
    <row r="19" customFormat="false" ht="15" hidden="false" customHeight="false" outlineLevel="0" collapsed="false">
      <c r="A19" s="133" t="s">
        <v>20</v>
      </c>
      <c r="B19" s="133" t="s">
        <v>45</v>
      </c>
    </row>
    <row r="20" customFormat="false" ht="15" hidden="false" customHeight="false" outlineLevel="0" collapsed="false">
      <c r="A20" s="133" t="s">
        <v>21</v>
      </c>
      <c r="B20" s="133" t="s">
        <v>46</v>
      </c>
    </row>
    <row r="21" customFormat="false" ht="15" hidden="false" customHeight="false" outlineLevel="0" collapsed="false">
      <c r="A21" s="133" t="s">
        <v>22</v>
      </c>
      <c r="B21" s="133" t="s">
        <v>47</v>
      </c>
    </row>
    <row r="22" customFormat="false" ht="15" hidden="false" customHeight="false" outlineLevel="0" collapsed="false">
      <c r="A22" s="133" t="s">
        <v>23</v>
      </c>
      <c r="B22" s="133" t="s">
        <v>48</v>
      </c>
    </row>
    <row r="23" customFormat="false" ht="15" hidden="false" customHeight="false" outlineLevel="0" collapsed="false">
      <c r="A23" s="133" t="s">
        <v>24</v>
      </c>
      <c r="B23" s="133" t="s">
        <v>49</v>
      </c>
    </row>
    <row r="24" customFormat="false" ht="15" hidden="false" customHeight="false" outlineLevel="0" collapsed="false">
      <c r="A24" s="133" t="s">
        <v>25</v>
      </c>
      <c r="B24" s="133" t="s">
        <v>50</v>
      </c>
    </row>
    <row r="25" customFormat="false" ht="15" hidden="false" customHeight="false" outlineLevel="0" collapsed="false">
      <c r="A25" s="133" t="s">
        <v>26</v>
      </c>
      <c r="B25" s="134"/>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t="n">
        <f aca="true">TODAY()-B2</f>
        <v>44613</v>
      </c>
    </row>
    <row r="2" customFormat="false" ht="12.8" hidden="false" customHeight="false" outlineLevel="0" collapsed="false">
      <c r="A2" s="108" t="n">
        <v>1</v>
      </c>
      <c r="B2" s="109"/>
      <c r="C2" s="44"/>
      <c r="D2" s="110"/>
      <c r="E2" s="110"/>
      <c r="F2" s="44"/>
      <c r="G2" s="111" t="n">
        <f aca="false">C2</f>
        <v>0</v>
      </c>
      <c r="H2" s="108" t="n">
        <f aca="false">IF(AND(E2=0,E3=0),25,20)</f>
        <v>25</v>
      </c>
      <c r="I2" s="111" t="n">
        <f aca="false">F2</f>
        <v>0</v>
      </c>
      <c r="J2" s="108" t="n">
        <f aca="false">IF(E2="WO40",-40,MAX(4,SUM(E2:E3)))</f>
        <v>4</v>
      </c>
      <c r="K2" s="108" t="n">
        <f aca="false">IF(D2&gt;E2,1,0)+IF(D3&gt;E3,1,0)+IF(D4&gt;E4,1,0)</f>
        <v>0</v>
      </c>
      <c r="L2" s="108" t="n">
        <f aca="false">IF(E2&gt;D2,1,0)+IF(E3&gt;D3,1,0)+IF(E4&gt;D4,1,0)</f>
        <v>0</v>
      </c>
      <c r="M2" s="111" t="str">
        <f aca="false">G2&amp;" d. "&amp;I2</f>
        <v>0 d. 0</v>
      </c>
      <c r="N2" s="111" t="str">
        <f aca="false">G2&amp;" x "&amp;I2</f>
        <v>0 x 0</v>
      </c>
      <c r="O2" s="111" t="str">
        <f aca="false">I2&amp;" x "&amp;G2</f>
        <v>0 x 0</v>
      </c>
      <c r="P2" s="108" t="n">
        <f aca="false">MONTH(B2)</f>
        <v>12</v>
      </c>
      <c r="Q2" s="108" t="n">
        <f aca="false">QUOTIENT(B2-2,7)-6129</f>
        <v>-6129</v>
      </c>
    </row>
    <row r="3" customFormat="false" ht="12.8" hidden="false" customHeight="false" outlineLevel="0" collapsed="false">
      <c r="A3" s="108"/>
      <c r="B3" s="45"/>
      <c r="C3" s="44"/>
      <c r="D3" s="112"/>
      <c r="E3" s="112"/>
      <c r="F3" s="44"/>
      <c r="G3" s="111"/>
      <c r="H3" s="108"/>
      <c r="I3" s="111"/>
      <c r="J3" s="108"/>
      <c r="K3" s="108"/>
      <c r="L3" s="108"/>
      <c r="M3" s="111" t="n">
        <v>0</v>
      </c>
      <c r="N3" s="111" t="n">
        <v>0</v>
      </c>
      <c r="O3" s="111" t="n">
        <v>0</v>
      </c>
      <c r="P3" s="108"/>
      <c r="Q3" s="108"/>
    </row>
    <row r="4" customFormat="false" ht="12.8" hidden="false" customHeight="false" outlineLevel="0" collapsed="false">
      <c r="A4" s="113"/>
      <c r="B4" s="114"/>
      <c r="C4" s="115"/>
      <c r="D4" s="116"/>
      <c r="E4" s="116"/>
      <c r="F4" s="115"/>
      <c r="G4" s="117"/>
      <c r="H4" s="113"/>
      <c r="I4" s="117"/>
      <c r="J4" s="113"/>
      <c r="K4" s="113"/>
      <c r="L4" s="113"/>
      <c r="M4" s="117" t="n">
        <v>0</v>
      </c>
      <c r="N4" s="117" t="n">
        <v>0</v>
      </c>
      <c r="O4" s="117" t="n">
        <v>0</v>
      </c>
      <c r="P4" s="113"/>
      <c r="Q4" s="113"/>
    </row>
    <row r="5" customFormat="false" ht="12.8" hidden="false" customHeight="false" outlineLevel="0" collapsed="false">
      <c r="A5" s="118" t="n">
        <f aca="false">A2+1</f>
        <v>2</v>
      </c>
      <c r="B5" s="109"/>
      <c r="C5" s="44"/>
      <c r="D5" s="110"/>
      <c r="E5" s="110"/>
      <c r="F5" s="44"/>
      <c r="G5" s="119" t="n">
        <f aca="false">C5</f>
        <v>0</v>
      </c>
      <c r="H5" s="118" t="n">
        <f aca="false">IF(AND(E5=0,E6=0),25,20)</f>
        <v>25</v>
      </c>
      <c r="I5" s="119" t="n">
        <f aca="false">F5</f>
        <v>0</v>
      </c>
      <c r="J5" s="108" t="n">
        <f aca="false">IF(E5="WO40",-40,MAX(4,SUM(E5:E6)))</f>
        <v>4</v>
      </c>
      <c r="K5" s="118" t="n">
        <f aca="false">IF(D5&gt;E5,1,0)+IF(D6&gt;E6,1,0)+IF(D7&gt;E7,1,0)</f>
        <v>0</v>
      </c>
      <c r="L5" s="118" t="n">
        <f aca="false">IF(E5&gt;D5,1,0)+IF(E6&gt;D6,1,0)+IF(E7&gt;D7,1,0)</f>
        <v>0</v>
      </c>
      <c r="M5" s="111" t="str">
        <f aca="false">G5&amp;" d. "&amp;I5</f>
        <v>0 d. 0</v>
      </c>
      <c r="N5" s="111" t="str">
        <f aca="false">G5&amp;" x "&amp;I5</f>
        <v>0 x 0</v>
      </c>
      <c r="O5" s="111" t="str">
        <f aca="false">I5&amp;" x "&amp;G5</f>
        <v>0 x 0</v>
      </c>
      <c r="P5" s="108" t="n">
        <f aca="false">MONTH(B5)</f>
        <v>12</v>
      </c>
      <c r="Q5" s="108" t="n">
        <f aca="false">QUOTIENT(B5-2,7)-6129</f>
        <v>-6129</v>
      </c>
    </row>
    <row r="6" customFormat="false" ht="12.8" hidden="false" customHeight="false" outlineLevel="0" collapsed="false">
      <c r="A6" s="108"/>
      <c r="B6" s="45"/>
      <c r="C6" s="44"/>
      <c r="D6" s="112"/>
      <c r="E6" s="112"/>
      <c r="F6" s="44"/>
      <c r="G6" s="111"/>
      <c r="H6" s="108"/>
      <c r="I6" s="111"/>
      <c r="J6" s="108"/>
      <c r="K6" s="108"/>
      <c r="L6" s="108"/>
      <c r="M6" s="111" t="n">
        <v>0</v>
      </c>
      <c r="N6" s="111" t="n">
        <v>0</v>
      </c>
      <c r="O6" s="111" t="n">
        <v>0</v>
      </c>
      <c r="P6" s="108"/>
      <c r="Q6" s="108"/>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row>
    <row r="8" customFormat="false" ht="12.8" hidden="false" customHeight="false" outlineLevel="0" collapsed="false">
      <c r="A8" s="118" t="n">
        <f aca="false">A5+1</f>
        <v>3</v>
      </c>
      <c r="B8" s="109"/>
      <c r="C8" s="44"/>
      <c r="D8" s="110"/>
      <c r="E8" s="110"/>
      <c r="F8" s="44"/>
      <c r="G8" s="119" t="n">
        <f aca="false">C8</f>
        <v>0</v>
      </c>
      <c r="H8" s="118" t="n">
        <f aca="false">IF(AND(E8=0,E9=0),25,20)</f>
        <v>25</v>
      </c>
      <c r="I8" s="119" t="n">
        <f aca="false">F8</f>
        <v>0</v>
      </c>
      <c r="J8" s="108" t="n">
        <f aca="false">IF(E8="WO40",-40,MAX(4,SUM(E8:E9)))</f>
        <v>4</v>
      </c>
      <c r="K8" s="118" t="n">
        <f aca="false">IF(D8&gt;E8,1,0)+IF(D9&gt;E9,1,0)+IF(D10&gt;E10,1,0)</f>
        <v>0</v>
      </c>
      <c r="L8" s="118" t="n">
        <f aca="false">IF(E8&gt;D8,1,0)+IF(E9&gt;D9,1,0)+IF(E10&gt;D10,1,0)</f>
        <v>0</v>
      </c>
      <c r="M8" s="111" t="str">
        <f aca="false">G8&amp;" d. "&amp;I8</f>
        <v>0 d. 0</v>
      </c>
      <c r="N8" s="111" t="str">
        <f aca="false">G8&amp;" x "&amp;I8</f>
        <v>0 x 0</v>
      </c>
      <c r="O8" s="111" t="str">
        <f aca="false">I8&amp;" x "&amp;G8</f>
        <v>0 x 0</v>
      </c>
      <c r="P8" s="108" t="n">
        <f aca="false">MONTH(B8)</f>
        <v>12</v>
      </c>
      <c r="Q8" s="108" t="n">
        <f aca="false">QUOTIENT(B8-2,7)-6129</f>
        <v>-6129</v>
      </c>
    </row>
    <row r="9" customFormat="false" ht="12.8" hidden="false" customHeight="false" outlineLevel="0" collapsed="false">
      <c r="A9" s="108"/>
      <c r="B9" s="45"/>
      <c r="C9" s="44"/>
      <c r="D9" s="112"/>
      <c r="E9" s="112"/>
      <c r="F9" s="44"/>
      <c r="G9" s="111"/>
      <c r="H9" s="108"/>
      <c r="I9" s="111"/>
      <c r="J9" s="108"/>
      <c r="K9" s="108"/>
      <c r="L9" s="108"/>
      <c r="M9" s="111" t="n">
        <v>0</v>
      </c>
      <c r="N9" s="111" t="n">
        <v>0</v>
      </c>
      <c r="O9" s="111" t="n">
        <v>0</v>
      </c>
      <c r="P9" s="108"/>
      <c r="Q9" s="108"/>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row>
    <row r="11" customFormat="false" ht="12.8" hidden="false" customHeight="false" outlineLevel="0" collapsed="false">
      <c r="A11" s="118" t="n">
        <f aca="false">A8+1</f>
        <v>4</v>
      </c>
      <c r="B11" s="109"/>
      <c r="C11" s="44"/>
      <c r="D11" s="110"/>
      <c r="E11" s="110"/>
      <c r="F11" s="44"/>
      <c r="G11" s="119" t="n">
        <f aca="false">C11</f>
        <v>0</v>
      </c>
      <c r="H11" s="118" t="n">
        <f aca="false">IF(AND(E11=0,E12=0),25,20)</f>
        <v>25</v>
      </c>
      <c r="I11" s="119" t="n">
        <f aca="false">F11</f>
        <v>0</v>
      </c>
      <c r="J11" s="108" t="n">
        <f aca="false">IF(E11="WO40",-40,MAX(4,SUM(E11:E12)))</f>
        <v>4</v>
      </c>
      <c r="K11" s="118" t="n">
        <f aca="false">IF(D11&gt;E11,1,0)+IF(D12&gt;E12,1,0)+IF(D13&gt;E13,1,0)</f>
        <v>0</v>
      </c>
      <c r="L11" s="118" t="n">
        <f aca="false">IF(E11&gt;D11,1,0)+IF(E12&gt;D12,1,0)+IF(E13&gt;D13,1,0)</f>
        <v>0</v>
      </c>
      <c r="M11" s="111" t="str">
        <f aca="false">G11&amp;" d. "&amp;I11</f>
        <v>0 d. 0</v>
      </c>
      <c r="N11" s="111" t="str">
        <f aca="false">G11&amp;" x "&amp;I11</f>
        <v>0 x 0</v>
      </c>
      <c r="O11" s="111" t="str">
        <f aca="false">I11&amp;" x "&amp;G11</f>
        <v>0 x 0</v>
      </c>
      <c r="P11" s="108" t="n">
        <f aca="false">MONTH(B11)</f>
        <v>12</v>
      </c>
      <c r="Q11" s="108" t="n">
        <f aca="false">QUOTIENT(B11-2,7)-6129</f>
        <v>-6129</v>
      </c>
    </row>
    <row r="12" customFormat="false" ht="12.75" hidden="false" customHeight="false" outlineLevel="0" collapsed="false">
      <c r="A12" s="108"/>
      <c r="B12" s="45"/>
      <c r="C12" s="44"/>
      <c r="D12" s="112"/>
      <c r="E12" s="112"/>
      <c r="F12" s="44"/>
      <c r="G12" s="111"/>
      <c r="H12" s="108"/>
      <c r="I12" s="111"/>
      <c r="J12" s="108"/>
      <c r="K12" s="108"/>
      <c r="L12" s="108"/>
      <c r="M12" s="111" t="n">
        <v>0</v>
      </c>
      <c r="N12" s="111" t="n">
        <v>0</v>
      </c>
      <c r="O12" s="111" t="n">
        <v>0</v>
      </c>
      <c r="P12" s="108"/>
      <c r="Q12" s="108"/>
    </row>
    <row r="13" customFormat="false" ht="12.75"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row>
    <row r="14" customFormat="false" ht="12.75" hidden="false" customHeight="false" outlineLevel="0" collapsed="false">
      <c r="A14" s="118" t="n">
        <f aca="false">A11+1</f>
        <v>5</v>
      </c>
      <c r="B14" s="109"/>
      <c r="C14" s="44"/>
      <c r="D14" s="110"/>
      <c r="E14" s="110"/>
      <c r="F14" s="44"/>
      <c r="G14" s="119" t="n">
        <f aca="false">C14</f>
        <v>0</v>
      </c>
      <c r="H14" s="118" t="n">
        <f aca="false">IF(AND(E14=0,E15=0),25,20)</f>
        <v>25</v>
      </c>
      <c r="I14" s="119" t="n">
        <f aca="false">F14</f>
        <v>0</v>
      </c>
      <c r="J14" s="108" t="n">
        <f aca="false">IF(E14="WO40",-40,MAX(4,SUM(E14:E15)))</f>
        <v>4</v>
      </c>
      <c r="K14" s="118" t="n">
        <f aca="false">IF(D14&gt;E14,1,0)+IF(D15&gt;E15,1,0)+IF(D16&gt;E16,1,0)</f>
        <v>0</v>
      </c>
      <c r="L14" s="118" t="n">
        <f aca="false">IF(E14&gt;D14,1,0)+IF(E15&gt;D15,1,0)+IF(E16&gt;D16,1,0)</f>
        <v>0</v>
      </c>
      <c r="M14" s="111" t="str">
        <f aca="false">G14&amp;" d. "&amp;I14</f>
        <v>0 d. 0</v>
      </c>
      <c r="N14" s="111" t="str">
        <f aca="false">G14&amp;" x "&amp;I14</f>
        <v>0 x 0</v>
      </c>
      <c r="O14" s="111" t="str">
        <f aca="false">I14&amp;" x "&amp;G14</f>
        <v>0 x 0</v>
      </c>
      <c r="P14" s="108" t="n">
        <f aca="false">MONTH(B14)</f>
        <v>12</v>
      </c>
      <c r="Q14" s="108" t="n">
        <f aca="false">QUOTIENT(B14-2,7)-6129</f>
        <v>-6129</v>
      </c>
    </row>
    <row r="15" customFormat="false" ht="12.75" hidden="false" customHeight="false" outlineLevel="0" collapsed="false">
      <c r="A15" s="108"/>
      <c r="B15" s="45"/>
      <c r="C15" s="44"/>
      <c r="D15" s="112"/>
      <c r="E15" s="112"/>
      <c r="F15" s="44"/>
      <c r="G15" s="111"/>
      <c r="H15" s="108"/>
      <c r="I15" s="111"/>
      <c r="J15" s="108"/>
      <c r="K15" s="108"/>
      <c r="L15" s="108"/>
      <c r="M15" s="111" t="n">
        <v>0</v>
      </c>
      <c r="N15" s="111" t="n">
        <v>0</v>
      </c>
      <c r="O15" s="111" t="n">
        <v>0</v>
      </c>
      <c r="P15" s="108"/>
      <c r="Q15" s="108"/>
    </row>
    <row r="16" customFormat="false" ht="12.75"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row>
    <row r="17" customFormat="false" ht="12.75" hidden="false" customHeight="false" outlineLevel="0" collapsed="false">
      <c r="A17" s="118" t="n">
        <f aca="false">A14+1</f>
        <v>6</v>
      </c>
      <c r="B17" s="109"/>
      <c r="C17" s="44"/>
      <c r="D17" s="110"/>
      <c r="E17" s="110"/>
      <c r="F17" s="44"/>
      <c r="G17" s="119" t="n">
        <f aca="false">C17</f>
        <v>0</v>
      </c>
      <c r="H17" s="118" t="n">
        <f aca="false">IF(AND(E17=0,E18=0),25,20)</f>
        <v>25</v>
      </c>
      <c r="I17" s="119" t="n">
        <f aca="false">F17</f>
        <v>0</v>
      </c>
      <c r="J17" s="108" t="n">
        <f aca="false">IF(E17="WO40",-40,MAX(4,SUM(E17:E18)))</f>
        <v>4</v>
      </c>
      <c r="K17" s="118" t="n">
        <f aca="false">IF(D17&gt;E17,1,0)+IF(D18&gt;E18,1,0)+IF(D19&gt;E19,1,0)</f>
        <v>0</v>
      </c>
      <c r="L17" s="118" t="n">
        <f aca="false">IF(E17&gt;D17,1,0)+IF(E18&gt;D18,1,0)+IF(E19&gt;D19,1,0)</f>
        <v>0</v>
      </c>
      <c r="M17" s="111" t="str">
        <f aca="false">G17&amp;" d. "&amp;I17</f>
        <v>0 d. 0</v>
      </c>
      <c r="N17" s="111" t="str">
        <f aca="false">G17&amp;" x "&amp;I17</f>
        <v>0 x 0</v>
      </c>
      <c r="O17" s="111" t="str">
        <f aca="false">I17&amp;" x "&amp;G17</f>
        <v>0 x 0</v>
      </c>
      <c r="P17" s="108" t="n">
        <f aca="false">MONTH(B17)</f>
        <v>12</v>
      </c>
      <c r="Q17" s="108" t="n">
        <f aca="false">QUOTIENT(B17-2,7)-6129</f>
        <v>-6129</v>
      </c>
    </row>
    <row r="18" customFormat="false" ht="12.75" hidden="false" customHeight="false" outlineLevel="0" collapsed="false">
      <c r="A18" s="108"/>
      <c r="B18" s="45"/>
      <c r="C18" s="44"/>
      <c r="D18" s="112"/>
      <c r="E18" s="112"/>
      <c r="F18" s="44"/>
      <c r="G18" s="111"/>
      <c r="H18" s="108"/>
      <c r="I18" s="111"/>
      <c r="J18" s="108"/>
      <c r="K18" s="108"/>
      <c r="L18" s="108"/>
      <c r="M18" s="111" t="n">
        <v>0</v>
      </c>
      <c r="N18" s="111" t="n">
        <v>0</v>
      </c>
      <c r="O18" s="111" t="n">
        <v>0</v>
      </c>
      <c r="P18" s="108"/>
      <c r="Q18" s="108"/>
    </row>
    <row r="19" customFormat="false" ht="12.75"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row>
    <row r="20" customFormat="false" ht="12.75" hidden="false" customHeight="false" outlineLevel="0" collapsed="false">
      <c r="A20" s="118" t="n">
        <f aca="false">A17+1</f>
        <v>7</v>
      </c>
      <c r="B20" s="109"/>
      <c r="C20" s="44"/>
      <c r="D20" s="110"/>
      <c r="E20" s="110"/>
      <c r="F20" s="44"/>
      <c r="G20" s="119" t="n">
        <f aca="false">C20</f>
        <v>0</v>
      </c>
      <c r="H20" s="118" t="n">
        <f aca="false">IF(AND(E20=0,E21=0),25,20)</f>
        <v>25</v>
      </c>
      <c r="I20" s="119" t="n">
        <f aca="false">F20</f>
        <v>0</v>
      </c>
      <c r="J20" s="108" t="n">
        <f aca="false">IF(E20="WO40",-40,MAX(4,SUM(E20:E21)))</f>
        <v>4</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c r="P20" s="108" t="n">
        <f aca="false">MONTH(B20)</f>
        <v>12</v>
      </c>
      <c r="Q20" s="108" t="n">
        <f aca="false">QUOTIENT(B20-2,7)-6129</f>
        <v>-6129</v>
      </c>
    </row>
    <row r="21" customFormat="false" ht="12.75" hidden="false" customHeight="false" outlineLevel="0" collapsed="false">
      <c r="A21" s="108"/>
      <c r="B21" s="45"/>
      <c r="C21" s="44"/>
      <c r="D21" s="112"/>
      <c r="E21" s="112"/>
      <c r="F21" s="44"/>
      <c r="G21" s="111"/>
      <c r="H21" s="108"/>
      <c r="I21" s="111"/>
      <c r="J21" s="108"/>
      <c r="K21" s="108"/>
      <c r="L21" s="108"/>
      <c r="M21" s="111" t="n">
        <v>0</v>
      </c>
      <c r="N21" s="111" t="n">
        <v>0</v>
      </c>
      <c r="O21" s="111" t="n">
        <v>0</v>
      </c>
      <c r="P21" s="108"/>
      <c r="Q21" s="108"/>
    </row>
    <row r="22" customFormat="false" ht="12.75"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row>
    <row r="23" customFormat="false" ht="12.75" hidden="false" customHeight="false" outlineLevel="0" collapsed="false">
      <c r="A23" s="118" t="n">
        <f aca="false">A20+1</f>
        <v>8</v>
      </c>
      <c r="B23" s="109"/>
      <c r="C23" s="44"/>
      <c r="D23" s="110"/>
      <c r="E23" s="110"/>
      <c r="F23" s="44"/>
      <c r="G23" s="119" t="n">
        <f aca="false">C23</f>
        <v>0</v>
      </c>
      <c r="H23" s="118" t="n">
        <f aca="false">IF(AND(E23=0,E24=0),25,20)</f>
        <v>25</v>
      </c>
      <c r="I23" s="119" t="n">
        <f aca="false">F23</f>
        <v>0</v>
      </c>
      <c r="J23" s="108" t="n">
        <f aca="false">IF(E23="WO40",-40,MAX(4,SUM(E23:E24)))</f>
        <v>4</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c r="P23" s="108" t="n">
        <f aca="false">MONTH(B23)</f>
        <v>12</v>
      </c>
      <c r="Q23" s="108" t="n">
        <f aca="false">QUOTIENT(B23-2,7)-6129</f>
        <v>-6129</v>
      </c>
    </row>
    <row r="24" customFormat="false" ht="12.75" hidden="false" customHeight="false" outlineLevel="0" collapsed="false">
      <c r="A24" s="108"/>
      <c r="B24" s="45"/>
      <c r="C24" s="44"/>
      <c r="D24" s="112"/>
      <c r="E24" s="112"/>
      <c r="F24" s="44"/>
      <c r="G24" s="111"/>
      <c r="H24" s="108"/>
      <c r="I24" s="111"/>
      <c r="J24" s="108"/>
      <c r="K24" s="108"/>
      <c r="L24" s="108"/>
      <c r="M24" s="111" t="n">
        <v>0</v>
      </c>
      <c r="N24" s="111" t="n">
        <v>0</v>
      </c>
      <c r="O24" s="111" t="n">
        <v>0</v>
      </c>
      <c r="P24" s="108"/>
      <c r="Q24" s="108"/>
    </row>
    <row r="25" customFormat="false" ht="12.75"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row>
    <row r="26" customFormat="false" ht="12.75" hidden="false" customHeight="false" outlineLevel="0" collapsed="false">
      <c r="A26" s="118" t="n">
        <f aca="false">A23+1</f>
        <v>9</v>
      </c>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row>
    <row r="27" customFormat="false" ht="12.75" hidden="false" customHeight="false" outlineLevel="0" collapsed="false">
      <c r="A27" s="108"/>
      <c r="B27" s="45"/>
      <c r="C27" s="44"/>
      <c r="D27" s="112"/>
      <c r="E27" s="112"/>
      <c r="F27" s="44"/>
      <c r="G27" s="111"/>
      <c r="H27" s="108"/>
      <c r="I27" s="111"/>
      <c r="J27" s="108"/>
      <c r="K27" s="108"/>
      <c r="L27" s="108"/>
      <c r="M27" s="111" t="n">
        <v>0</v>
      </c>
      <c r="N27" s="111" t="n">
        <v>0</v>
      </c>
      <c r="O27" s="111" t="n">
        <v>0</v>
      </c>
      <c r="P27" s="108"/>
      <c r="Q27" s="108"/>
    </row>
    <row r="28" customFormat="false" ht="12.75"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row>
    <row r="29" customFormat="false" ht="12.75" hidden="false" customHeight="false" outlineLevel="0" collapsed="false">
      <c r="A29" s="118" t="n">
        <f aca="false">A26+1</f>
        <v>10</v>
      </c>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row>
    <row r="30" customFormat="false" ht="12.75" hidden="false" customHeight="false" outlineLevel="0" collapsed="false">
      <c r="A30" s="108"/>
      <c r="B30" s="45"/>
      <c r="C30" s="44"/>
      <c r="D30" s="112"/>
      <c r="E30" s="112"/>
      <c r="F30" s="44"/>
      <c r="G30" s="111"/>
      <c r="H30" s="108"/>
      <c r="I30" s="111"/>
      <c r="J30" s="108"/>
      <c r="K30" s="108"/>
      <c r="L30" s="108"/>
      <c r="M30" s="111" t="n">
        <v>0</v>
      </c>
      <c r="N30" s="111" t="n">
        <v>0</v>
      </c>
      <c r="O30" s="111" t="n">
        <v>0</v>
      </c>
      <c r="P30" s="108"/>
      <c r="Q30" s="108"/>
    </row>
    <row r="31" customFormat="false" ht="12.75"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row>
    <row r="32" customFormat="false" ht="12.75" hidden="false" customHeight="false" outlineLevel="0" collapsed="false">
      <c r="A32" s="118" t="n">
        <f aca="false">A29+1</f>
        <v>11</v>
      </c>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row>
    <row r="33" customFormat="false" ht="12.75" hidden="false" customHeight="false" outlineLevel="0" collapsed="false">
      <c r="A33" s="108"/>
      <c r="B33" s="45"/>
      <c r="C33" s="44"/>
      <c r="D33" s="112"/>
      <c r="E33" s="112"/>
      <c r="F33" s="44"/>
      <c r="G33" s="111"/>
      <c r="H33" s="108"/>
      <c r="I33" s="111"/>
      <c r="J33" s="108"/>
      <c r="K33" s="108"/>
      <c r="L33" s="108"/>
      <c r="M33" s="111" t="n">
        <v>0</v>
      </c>
      <c r="N33" s="111" t="n">
        <v>0</v>
      </c>
      <c r="O33" s="111" t="n">
        <v>0</v>
      </c>
      <c r="P33" s="108"/>
      <c r="Q33" s="108"/>
    </row>
    <row r="34" customFormat="false" ht="12.75"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row>
    <row r="35" customFormat="false" ht="12.75" hidden="false" customHeight="false" outlineLevel="0" collapsed="false">
      <c r="A35" s="118" t="n">
        <f aca="false">A32+1</f>
        <v>12</v>
      </c>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75" hidden="false" customHeight="false" outlineLevel="0" collapsed="false">
      <c r="A36" s="108"/>
      <c r="B36" s="45"/>
      <c r="C36" s="44"/>
      <c r="D36" s="112"/>
      <c r="E36" s="112"/>
      <c r="F36" s="44"/>
      <c r="G36" s="111"/>
      <c r="H36" s="108"/>
      <c r="I36" s="111"/>
      <c r="J36" s="108"/>
      <c r="K36" s="108"/>
      <c r="L36" s="108"/>
      <c r="M36" s="111" t="n">
        <v>0</v>
      </c>
      <c r="N36" s="111" t="n">
        <v>0</v>
      </c>
      <c r="O36" s="111" t="n">
        <v>0</v>
      </c>
      <c r="P36" s="108"/>
      <c r="Q36" s="108"/>
    </row>
    <row r="37" customFormat="false" ht="12.75"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75" hidden="false" customHeight="false" outlineLevel="0" collapsed="false">
      <c r="A38" s="118" t="n">
        <f aca="false">A35+1</f>
        <v>13</v>
      </c>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75" hidden="false" customHeight="false" outlineLevel="0" collapsed="false">
      <c r="A39" s="108"/>
      <c r="B39" s="45"/>
      <c r="C39" s="44"/>
      <c r="D39" s="112"/>
      <c r="E39" s="112"/>
      <c r="F39" s="44"/>
      <c r="G39" s="111"/>
      <c r="H39" s="108"/>
      <c r="I39" s="111"/>
      <c r="J39" s="108"/>
      <c r="K39" s="108"/>
      <c r="L39" s="108"/>
      <c r="M39" s="111" t="n">
        <v>0</v>
      </c>
      <c r="N39" s="111" t="n">
        <v>0</v>
      </c>
      <c r="O39" s="111" t="n">
        <v>0</v>
      </c>
      <c r="P39" s="108"/>
      <c r="Q39" s="108"/>
    </row>
    <row r="40" customFormat="false" ht="12.75"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75" hidden="false" customHeight="false" outlineLevel="0" collapsed="false">
      <c r="A41" s="118" t="n">
        <f aca="false">A38+1</f>
        <v>14</v>
      </c>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2.75" hidden="false" customHeight="false" outlineLevel="0" collapsed="false">
      <c r="A42" s="108"/>
      <c r="B42" s="45"/>
      <c r="C42" s="44"/>
      <c r="D42" s="112"/>
      <c r="E42" s="112"/>
      <c r="F42" s="44"/>
      <c r="G42" s="111"/>
      <c r="H42" s="108"/>
      <c r="I42" s="111"/>
      <c r="J42" s="108"/>
      <c r="K42" s="108"/>
      <c r="L42" s="108"/>
      <c r="M42" s="111" t="n">
        <v>0</v>
      </c>
      <c r="N42" s="111" t="n">
        <v>0</v>
      </c>
      <c r="O42" s="111" t="n">
        <v>0</v>
      </c>
      <c r="P42" s="108"/>
      <c r="Q42" s="108"/>
    </row>
    <row r="43" customFormat="false" ht="12.75"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2.75" hidden="false" customHeight="false" outlineLevel="0" collapsed="false">
      <c r="A44" s="118" t="n">
        <f aca="false">A41+1</f>
        <v>15</v>
      </c>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2.75" hidden="false" customHeight="false" outlineLevel="0" collapsed="false">
      <c r="A45" s="108"/>
      <c r="B45" s="45"/>
      <c r="C45" s="44"/>
      <c r="D45" s="112"/>
      <c r="E45" s="112"/>
      <c r="F45" s="44"/>
      <c r="G45" s="111"/>
      <c r="H45" s="108"/>
      <c r="I45" s="111"/>
      <c r="J45" s="108"/>
      <c r="K45" s="108"/>
      <c r="L45" s="108"/>
      <c r="M45" s="111" t="n">
        <v>0</v>
      </c>
      <c r="N45" s="111" t="n">
        <v>0</v>
      </c>
      <c r="O45" s="111" t="n">
        <v>0</v>
      </c>
      <c r="P45" s="108"/>
      <c r="Q45" s="108"/>
    </row>
    <row r="46" customFormat="false" ht="12.75"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2.75" hidden="false" customHeight="false" outlineLevel="0" collapsed="false">
      <c r="A47" s="118" t="n">
        <f aca="false">A44+1</f>
        <v>16</v>
      </c>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2.75" hidden="false" customHeight="false" outlineLevel="0" collapsed="false">
      <c r="A48" s="108"/>
      <c r="B48" s="45"/>
      <c r="C48" s="44"/>
      <c r="D48" s="112"/>
      <c r="E48" s="112"/>
      <c r="F48" s="44"/>
      <c r="G48" s="111"/>
      <c r="H48" s="108"/>
      <c r="I48" s="111"/>
      <c r="J48" s="108"/>
      <c r="K48" s="108"/>
      <c r="L48" s="108"/>
      <c r="M48" s="111" t="n">
        <v>0</v>
      </c>
      <c r="N48" s="111" t="n">
        <v>0</v>
      </c>
      <c r="O48" s="111" t="n">
        <v>0</v>
      </c>
      <c r="P48" s="108"/>
      <c r="Q48" s="108"/>
    </row>
    <row r="49" customFormat="false" ht="12.75"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2.75" hidden="false" customHeight="false" outlineLevel="0" collapsed="false">
      <c r="A50" s="118" t="n">
        <f aca="false">A47+1</f>
        <v>17</v>
      </c>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2.75" hidden="false" customHeight="false" outlineLevel="0" collapsed="false">
      <c r="A51" s="108"/>
      <c r="B51" s="45"/>
      <c r="C51" s="44"/>
      <c r="D51" s="112"/>
      <c r="E51" s="112"/>
      <c r="F51" s="44"/>
      <c r="G51" s="111"/>
      <c r="H51" s="108"/>
      <c r="I51" s="111"/>
      <c r="J51" s="108"/>
      <c r="K51" s="108"/>
      <c r="L51" s="108"/>
      <c r="M51" s="111" t="n">
        <v>0</v>
      </c>
      <c r="N51" s="111" t="n">
        <v>0</v>
      </c>
      <c r="O51" s="111" t="n">
        <v>0</v>
      </c>
      <c r="P51" s="108"/>
      <c r="Q51" s="108"/>
    </row>
    <row r="52" customFormat="false" ht="12.75"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2.75" hidden="false" customHeight="false" outlineLevel="0" collapsed="false">
      <c r="A53" s="118" t="n">
        <f aca="false">A50+1</f>
        <v>18</v>
      </c>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2.75" hidden="false" customHeight="false" outlineLevel="0" collapsed="false">
      <c r="A54" s="108"/>
      <c r="B54" s="45"/>
      <c r="C54" s="44"/>
      <c r="D54" s="112"/>
      <c r="E54" s="112"/>
      <c r="F54" s="44"/>
      <c r="G54" s="111"/>
      <c r="H54" s="108"/>
      <c r="I54" s="111"/>
      <c r="J54" s="108"/>
      <c r="K54" s="108"/>
      <c r="L54" s="108"/>
      <c r="M54" s="111" t="n">
        <v>0</v>
      </c>
      <c r="N54" s="111" t="n">
        <v>0</v>
      </c>
      <c r="O54" s="111" t="n">
        <v>0</v>
      </c>
      <c r="P54" s="108"/>
      <c r="Q54" s="108"/>
    </row>
    <row r="55" customFormat="false" ht="12.75"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2.75" hidden="false" customHeight="false" outlineLevel="0" collapsed="false">
      <c r="A56" s="118" t="n">
        <f aca="false">A53+1</f>
        <v>19</v>
      </c>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2.75" hidden="false" customHeight="false" outlineLevel="0" collapsed="false">
      <c r="A57" s="108"/>
      <c r="B57" s="45"/>
      <c r="C57" s="44"/>
      <c r="D57" s="112"/>
      <c r="E57" s="112"/>
      <c r="F57" s="44"/>
      <c r="G57" s="111"/>
      <c r="H57" s="108"/>
      <c r="I57" s="111"/>
      <c r="J57" s="108"/>
      <c r="K57" s="108"/>
      <c r="L57" s="108"/>
      <c r="M57" s="111" t="n">
        <v>0</v>
      </c>
      <c r="N57" s="111" t="n">
        <v>0</v>
      </c>
      <c r="O57" s="111" t="n">
        <v>0</v>
      </c>
      <c r="P57" s="108"/>
      <c r="Q57" s="108"/>
    </row>
    <row r="58" customFormat="false" ht="12.75"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2.75" hidden="false" customHeight="false" outlineLevel="0" collapsed="false">
      <c r="A59" s="118" t="n">
        <f aca="false">A56+1</f>
        <v>20</v>
      </c>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2.75" hidden="false" customHeight="false" outlineLevel="0" collapsed="false">
      <c r="A60" s="108"/>
      <c r="B60" s="45"/>
      <c r="C60" s="44"/>
      <c r="D60" s="112"/>
      <c r="E60" s="112"/>
      <c r="F60" s="44"/>
      <c r="G60" s="111"/>
      <c r="H60" s="108"/>
      <c r="I60" s="111"/>
      <c r="J60" s="108"/>
      <c r="K60" s="108"/>
      <c r="L60" s="108"/>
      <c r="M60" s="111" t="n">
        <v>0</v>
      </c>
      <c r="N60" s="111" t="n">
        <v>0</v>
      </c>
      <c r="O60" s="111" t="n">
        <v>0</v>
      </c>
      <c r="P60" s="108"/>
      <c r="Q60" s="108"/>
    </row>
    <row r="61" customFormat="false" ht="12.75"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2.75" hidden="false" customHeight="false" outlineLevel="0" collapsed="false">
      <c r="A62" s="118" t="n">
        <f aca="false">A59+1</f>
        <v>21</v>
      </c>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2.75" hidden="false" customHeight="false" outlineLevel="0" collapsed="false">
      <c r="A63" s="108"/>
      <c r="B63" s="45"/>
      <c r="C63" s="44"/>
      <c r="D63" s="112"/>
      <c r="E63" s="112"/>
      <c r="F63" s="44"/>
      <c r="G63" s="111"/>
      <c r="H63" s="108"/>
      <c r="I63" s="111"/>
      <c r="J63" s="108"/>
      <c r="K63" s="108"/>
      <c r="L63" s="108"/>
      <c r="M63" s="111" t="n">
        <v>0</v>
      </c>
      <c r="N63" s="111" t="n">
        <v>0</v>
      </c>
      <c r="O63" s="111" t="n">
        <v>0</v>
      </c>
      <c r="P63" s="108"/>
      <c r="Q63" s="108"/>
    </row>
    <row r="64" customFormat="false" ht="12.75"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2.75" hidden="false" customHeight="false" outlineLevel="0" collapsed="false">
      <c r="A65" s="118" t="n">
        <f aca="false">A62+1</f>
        <v>22</v>
      </c>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2.75" hidden="false" customHeight="false" outlineLevel="0" collapsed="false">
      <c r="A66" s="108"/>
      <c r="B66" s="45"/>
      <c r="C66" s="44"/>
      <c r="D66" s="112"/>
      <c r="E66" s="112"/>
      <c r="F66" s="44"/>
      <c r="G66" s="111"/>
      <c r="H66" s="108"/>
      <c r="I66" s="111"/>
      <c r="J66" s="108"/>
      <c r="K66" s="108"/>
      <c r="L66" s="108"/>
      <c r="M66" s="111" t="n">
        <v>0</v>
      </c>
      <c r="N66" s="111" t="n">
        <v>0</v>
      </c>
      <c r="O66" s="111" t="n">
        <v>0</v>
      </c>
      <c r="P66" s="108"/>
      <c r="Q66" s="108"/>
    </row>
    <row r="67" customFormat="false" ht="12.75"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75" hidden="false" customHeight="false" outlineLevel="0" collapsed="false">
      <c r="A68" s="118" t="n">
        <f aca="false">A65+1</f>
        <v>23</v>
      </c>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75" hidden="false" customHeight="false" outlineLevel="0" collapsed="false">
      <c r="A69" s="108"/>
      <c r="B69" s="45"/>
      <c r="C69" s="44"/>
      <c r="D69" s="112"/>
      <c r="E69" s="112"/>
      <c r="F69" s="44"/>
      <c r="G69" s="111"/>
      <c r="H69" s="108"/>
      <c r="I69" s="111"/>
      <c r="J69" s="108"/>
      <c r="K69" s="108"/>
      <c r="L69" s="108"/>
      <c r="M69" s="111" t="n">
        <v>0</v>
      </c>
      <c r="N69" s="111" t="n">
        <v>0</v>
      </c>
      <c r="O69" s="111" t="n">
        <v>0</v>
      </c>
      <c r="P69" s="108"/>
      <c r="Q69" s="108"/>
    </row>
    <row r="70" customFormat="false" ht="12.75"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75" hidden="false" customHeight="false" outlineLevel="0" collapsed="false">
      <c r="A71" s="118" t="n">
        <f aca="false">A68+1</f>
        <v>24</v>
      </c>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75" hidden="false" customHeight="false" outlineLevel="0" collapsed="false">
      <c r="A72" s="108"/>
      <c r="B72" s="45"/>
      <c r="C72" s="44"/>
      <c r="D72" s="112"/>
      <c r="E72" s="112"/>
      <c r="F72" s="44"/>
      <c r="G72" s="111"/>
      <c r="H72" s="108"/>
      <c r="I72" s="111"/>
      <c r="J72" s="108"/>
      <c r="K72" s="108"/>
      <c r="L72" s="108"/>
      <c r="M72" s="111" t="n">
        <v>0</v>
      </c>
      <c r="N72" s="111" t="n">
        <v>0</v>
      </c>
      <c r="O72" s="111" t="n">
        <v>0</v>
      </c>
      <c r="P72" s="108"/>
      <c r="Q72" s="108"/>
    </row>
    <row r="73" customFormat="false" ht="12.75"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75" hidden="false" customHeight="false" outlineLevel="0" collapsed="false">
      <c r="A74" s="118" t="n">
        <f aca="false">A71+1</f>
        <v>25</v>
      </c>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75" hidden="false" customHeight="false" outlineLevel="0" collapsed="false">
      <c r="A75" s="108"/>
      <c r="B75" s="45"/>
      <c r="C75" s="44"/>
      <c r="D75" s="112"/>
      <c r="E75" s="112"/>
      <c r="F75" s="44"/>
      <c r="G75" s="111"/>
      <c r="H75" s="108"/>
      <c r="I75" s="111"/>
      <c r="J75" s="108"/>
      <c r="K75" s="108"/>
      <c r="L75" s="108"/>
      <c r="M75" s="111" t="n">
        <v>0</v>
      </c>
      <c r="N75" s="111" t="n">
        <v>0</v>
      </c>
      <c r="O75" s="111" t="n">
        <v>0</v>
      </c>
      <c r="P75" s="108"/>
      <c r="Q75" s="108"/>
    </row>
    <row r="76" customFormat="false" ht="12.75"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75" hidden="false" customHeight="false" outlineLevel="0" collapsed="false">
      <c r="A77" s="118" t="n">
        <f aca="false">A74+1</f>
        <v>26</v>
      </c>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75" hidden="false" customHeight="false" outlineLevel="0" collapsed="false">
      <c r="A78" s="108"/>
      <c r="B78" s="45"/>
      <c r="C78" s="44"/>
      <c r="D78" s="112"/>
      <c r="E78" s="112"/>
      <c r="F78" s="44"/>
      <c r="G78" s="111"/>
      <c r="H78" s="108"/>
      <c r="I78" s="111"/>
      <c r="J78" s="108"/>
      <c r="K78" s="108"/>
      <c r="L78" s="108"/>
      <c r="M78" s="111" t="n">
        <v>0</v>
      </c>
      <c r="N78" s="111" t="n">
        <v>0</v>
      </c>
      <c r="O78" s="111" t="n">
        <v>0</v>
      </c>
      <c r="P78" s="108"/>
      <c r="Q78" s="108"/>
    </row>
    <row r="79" customFormat="false" ht="12.75"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75" hidden="false" customHeight="false" outlineLevel="0" collapsed="false">
      <c r="A80" s="118" t="n">
        <f aca="false">A77+1</f>
        <v>27</v>
      </c>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75"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75"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75" hidden="false" customHeight="false" outlineLevel="0" collapsed="false">
      <c r="A83" s="118" t="n">
        <f aca="false">A80+1</f>
        <v>28</v>
      </c>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75"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75"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75" hidden="false" customHeight="false" outlineLevel="0" collapsed="false">
      <c r="A86" s="118" t="n">
        <f aca="false">A83+1</f>
        <v>29</v>
      </c>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75"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75"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75" hidden="false" customHeight="false" outlineLevel="0" collapsed="false">
      <c r="A89" s="118" t="n">
        <f aca="false">A86+1</f>
        <v>30</v>
      </c>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75"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75"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75" hidden="false" customHeight="false" outlineLevel="0" collapsed="false">
      <c r="A92" s="118" t="n">
        <f aca="false">A89+1</f>
        <v>31</v>
      </c>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75"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75"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75" hidden="false" customHeight="false" outlineLevel="0" collapsed="false">
      <c r="A95" s="118" t="n">
        <f aca="false">A92+1</f>
        <v>32</v>
      </c>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75"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75"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75" hidden="false" customHeight="false" outlineLevel="0" collapsed="false">
      <c r="A98" s="118" t="n">
        <f aca="false">A95+1</f>
        <v>33</v>
      </c>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75"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75"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75" hidden="false" customHeight="false" outlineLevel="0" collapsed="false">
      <c r="A101" s="118" t="n">
        <f aca="false">A98+1</f>
        <v>34</v>
      </c>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75"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75"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75" hidden="false" customHeight="false" outlineLevel="0" collapsed="false">
      <c r="A104" s="118" t="n">
        <f aca="false">A101+1</f>
        <v>35</v>
      </c>
      <c r="B104" s="109"/>
      <c r="C104" s="44"/>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75"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75"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75" hidden="false" customHeight="false" outlineLevel="0" collapsed="false">
      <c r="A107" s="118" t="n">
        <f aca="false">A104+1</f>
        <v>36</v>
      </c>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75"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75"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75" hidden="false" customHeight="false" outlineLevel="0" collapsed="false">
      <c r="A110" s="118" t="n">
        <f aca="false">A107+1</f>
        <v>37</v>
      </c>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75"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75"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75" hidden="false" customHeight="false" outlineLevel="0" collapsed="false">
      <c r="A113" s="118" t="n">
        <f aca="false">A110+1</f>
        <v>38</v>
      </c>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75"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75"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75" hidden="false" customHeight="false" outlineLevel="0" collapsed="false">
      <c r="A116" s="118" t="n">
        <f aca="false">A113+1</f>
        <v>39</v>
      </c>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75"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75"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75" hidden="false" customHeight="false" outlineLevel="0" collapsed="false">
      <c r="A119" s="118" t="n">
        <f aca="false">A116+1</f>
        <v>40</v>
      </c>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75"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75"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75" hidden="false" customHeight="false" outlineLevel="0" collapsed="false">
      <c r="A122" s="118" t="n">
        <f aca="false">A119+1</f>
        <v>41</v>
      </c>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75"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75"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75" hidden="false" customHeight="false" outlineLevel="0" collapsed="false">
      <c r="A125" s="118" t="n">
        <f aca="false">A122+1</f>
        <v>42</v>
      </c>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75"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75"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75" hidden="false" customHeight="false" outlineLevel="0" collapsed="false">
      <c r="A128" s="118" t="n">
        <f aca="false">A125+1</f>
        <v>43</v>
      </c>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75"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75"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75" hidden="false" customHeight="false" outlineLevel="0" collapsed="false">
      <c r="A131" s="118" t="n">
        <f aca="false">A128+1</f>
        <v>44</v>
      </c>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75"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75"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75" hidden="false" customHeight="false" outlineLevel="0" collapsed="false">
      <c r="A134" s="118" t="n">
        <f aca="false">A131+1</f>
        <v>45</v>
      </c>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75"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75"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75" hidden="false" customHeight="false" outlineLevel="0" collapsed="false">
      <c r="A137" s="118" t="n">
        <f aca="false">A134+1</f>
        <v>46</v>
      </c>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75"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75"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75" hidden="false" customHeight="false" outlineLevel="0" collapsed="false">
      <c r="A140" s="118" t="n">
        <f aca="false">A137+1</f>
        <v>47</v>
      </c>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75"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75"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75" hidden="false" customHeight="false" outlineLevel="0" collapsed="false">
      <c r="A143" s="118" t="n">
        <f aca="false">A140+1</f>
        <v>48</v>
      </c>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75"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75"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75" hidden="false" customHeight="false" outlineLevel="0" collapsed="false">
      <c r="A146" s="118" t="n">
        <f aca="false">A143+1</f>
        <v>49</v>
      </c>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75"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75"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75" hidden="false" customHeight="false" outlineLevel="0" collapsed="false">
      <c r="A149" s="118" t="n">
        <f aca="false">A146+1</f>
        <v>50</v>
      </c>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75"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75"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75" hidden="false" customHeight="false" outlineLevel="0" collapsed="false">
      <c r="A152" s="118" t="n">
        <f aca="false">A149+1</f>
        <v>51</v>
      </c>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75"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75"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75" hidden="false" customHeight="false" outlineLevel="0" collapsed="false">
      <c r="A155" s="118" t="n">
        <f aca="false">A152+1</f>
        <v>52</v>
      </c>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75"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75"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75" hidden="false" customHeight="false" outlineLevel="0" collapsed="false">
      <c r="A158" s="118" t="n">
        <f aca="false">A155+1</f>
        <v>53</v>
      </c>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75"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75"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75" hidden="false" customHeight="false" outlineLevel="0" collapsed="false">
      <c r="A161" s="118" t="n">
        <f aca="false">A158+1</f>
        <v>54</v>
      </c>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75"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75"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75" hidden="false" customHeight="false" outlineLevel="0" collapsed="false">
      <c r="A164" s="118" t="n">
        <f aca="false">A161+1</f>
        <v>55</v>
      </c>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75"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75"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75" hidden="false" customHeight="false" outlineLevel="0" collapsed="false">
      <c r="A167" s="118" t="n">
        <f aca="false">A164+1</f>
        <v>56</v>
      </c>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75"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75"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75" hidden="false" customHeight="false" outlineLevel="0" collapsed="false">
      <c r="A170" s="118" t="n">
        <f aca="false">A167+1</f>
        <v>57</v>
      </c>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75"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75"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75" hidden="false" customHeight="false" outlineLevel="0" collapsed="false">
      <c r="A173" s="118" t="n">
        <f aca="false">A170+1</f>
        <v>58</v>
      </c>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75"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75"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75" hidden="false" customHeight="false" outlineLevel="0" collapsed="false">
      <c r="A176" s="118" t="n">
        <f aca="false">A173+1</f>
        <v>59</v>
      </c>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75"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75"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75" hidden="false" customHeight="false" outlineLevel="0" collapsed="false">
      <c r="A179" s="118" t="n">
        <f aca="false">A176+1</f>
        <v>60</v>
      </c>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75"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75"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75" hidden="false" customHeight="false" outlineLevel="0" collapsed="false">
      <c r="A182" s="118" t="n">
        <f aca="false">A179+1</f>
        <v>61</v>
      </c>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75"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75"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75" hidden="false" customHeight="false" outlineLevel="0" collapsed="false">
      <c r="A185" s="118" t="n">
        <f aca="false">A182+1</f>
        <v>62</v>
      </c>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75"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75"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75" hidden="false" customHeight="false" outlineLevel="0" collapsed="false">
      <c r="A188" s="118" t="n">
        <f aca="false">A185+1</f>
        <v>63</v>
      </c>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75"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75"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75" hidden="false" customHeight="false" outlineLevel="0" collapsed="false">
      <c r="A191" s="118" t="n">
        <f aca="false">A188+1</f>
        <v>64</v>
      </c>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75"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75"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75" hidden="false" customHeight="false" outlineLevel="0" collapsed="false">
      <c r="A194" s="118" t="n">
        <f aca="false">A191+1</f>
        <v>65</v>
      </c>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75"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75"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75" hidden="false" customHeight="false" outlineLevel="0" collapsed="false">
      <c r="A197" s="118" t="n">
        <f aca="false">A194+1</f>
        <v>66</v>
      </c>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75"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75"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75" hidden="false" customHeight="false" outlineLevel="0" collapsed="false">
      <c r="A200" s="118" t="n">
        <f aca="false">A197+1</f>
        <v>67</v>
      </c>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75"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75"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75" hidden="false" customHeight="false" outlineLevel="0" collapsed="false">
      <c r="A203" s="118" t="n">
        <f aca="false">A200+1</f>
        <v>68</v>
      </c>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75"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75"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75" hidden="false" customHeight="false" outlineLevel="0" collapsed="false">
      <c r="A206" s="118" t="n">
        <f aca="false">A203+1</f>
        <v>69</v>
      </c>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75"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75"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75" hidden="false" customHeight="false" outlineLevel="0" collapsed="false">
      <c r="A209" s="118" t="n">
        <f aca="false">A206+1</f>
        <v>70</v>
      </c>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75"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75"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75" hidden="false" customHeight="false" outlineLevel="0" collapsed="false">
      <c r="A212" s="118" t="n">
        <f aca="false">A209+1</f>
        <v>71</v>
      </c>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75"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75"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75" hidden="false" customHeight="false" outlineLevel="0" collapsed="false">
      <c r="A215" s="118" t="n">
        <f aca="false">A212+1</f>
        <v>72</v>
      </c>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75"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75"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75" hidden="false" customHeight="false" outlineLevel="0" collapsed="false">
      <c r="A218" s="118" t="n">
        <f aca="false">A215+1</f>
        <v>73</v>
      </c>
      <c r="B218" s="109"/>
      <c r="C218" s="44"/>
      <c r="D218" s="110"/>
      <c r="E218" s="110"/>
      <c r="F218" s="44"/>
      <c r="G218" s="119" t="n">
        <f aca="false">C218</f>
        <v>0</v>
      </c>
      <c r="H218" s="118" t="n">
        <f aca="false">IF(AND(E218=0,E219=0),25,20)</f>
        <v>25</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75"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75"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75" hidden="false" customHeight="false" outlineLevel="0" collapsed="false">
      <c r="A221" s="118" t="n">
        <f aca="false">A218+1</f>
        <v>74</v>
      </c>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75"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75"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75" hidden="false" customHeight="false" outlineLevel="0" collapsed="false">
      <c r="A224" s="118" t="n">
        <f aca="false">A221+1</f>
        <v>75</v>
      </c>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75"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75"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75" hidden="false" customHeight="false" outlineLevel="0" collapsed="false">
      <c r="A227" s="118" t="n">
        <f aca="false">A224+1</f>
        <v>76</v>
      </c>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75"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75"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75" hidden="false" customHeight="false" outlineLevel="0" collapsed="false">
      <c r="A230" s="118" t="n">
        <f aca="false">A227+1</f>
        <v>77</v>
      </c>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75"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75"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75" hidden="false" customHeight="false" outlineLevel="0" collapsed="false">
      <c r="A233" s="118" t="n">
        <f aca="false">A230+1</f>
        <v>78</v>
      </c>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75"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75"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75" hidden="false" customHeight="false" outlineLevel="0" collapsed="false">
      <c r="A236" s="118" t="n">
        <f aca="false">A233+1</f>
        <v>79</v>
      </c>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75"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75"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75" hidden="false" customHeight="false" outlineLevel="0" collapsed="false">
      <c r="A239" s="118" t="n">
        <f aca="false">A236+1</f>
        <v>80</v>
      </c>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75"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75"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75" hidden="false" customHeight="false" outlineLevel="0" collapsed="false">
      <c r="A242" s="118" t="n">
        <f aca="false">A239+1</f>
        <v>81</v>
      </c>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75"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75"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75" hidden="false" customHeight="false" outlineLevel="0" collapsed="false">
      <c r="A245" s="118" t="n">
        <f aca="false">A242+1</f>
        <v>82</v>
      </c>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75"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75"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75" hidden="false" customHeight="false" outlineLevel="0" collapsed="false">
      <c r="A248" s="118" t="n">
        <f aca="false">A245+1</f>
        <v>83</v>
      </c>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75"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75"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75" hidden="false" customHeight="false" outlineLevel="0" collapsed="false">
      <c r="A251" s="118" t="n">
        <f aca="false">A248+1</f>
        <v>84</v>
      </c>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75"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75"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75" hidden="false" customHeight="false" outlineLevel="0" collapsed="false">
      <c r="A254" s="118" t="n">
        <f aca="false">A251+1</f>
        <v>85</v>
      </c>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75"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75"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75" hidden="false" customHeight="false" outlineLevel="0" collapsed="false">
      <c r="A257" s="118" t="n">
        <f aca="false">A254+1</f>
        <v>86</v>
      </c>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75"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75"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75" hidden="false" customHeight="false" outlineLevel="0" collapsed="false">
      <c r="A260" s="118" t="n">
        <f aca="false">A257+1</f>
        <v>87</v>
      </c>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75"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75"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75" hidden="false" customHeight="false" outlineLevel="0" collapsed="false">
      <c r="A263" s="118" t="n">
        <f aca="false">A260+1</f>
        <v>88</v>
      </c>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75"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75"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75" hidden="false" customHeight="false" outlineLevel="0" collapsed="false">
      <c r="A266" s="118" t="n">
        <f aca="false">A263+1</f>
        <v>89</v>
      </c>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75"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75"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75" hidden="false" customHeight="false" outlineLevel="0" collapsed="false">
      <c r="A269" s="118" t="n">
        <f aca="false">A266+1</f>
        <v>90</v>
      </c>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75"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75"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75" hidden="false" customHeight="false" outlineLevel="0" collapsed="false">
      <c r="A272" s="118" t="n">
        <f aca="false">A269+1</f>
        <v>91</v>
      </c>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75"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75"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75" hidden="false" customHeight="false" outlineLevel="0" collapsed="false">
      <c r="A275" s="118" t="n">
        <f aca="false">A272+1</f>
        <v>92</v>
      </c>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75"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75"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75" hidden="false" customHeight="false" outlineLevel="0" collapsed="false">
      <c r="A278" s="118" t="n">
        <f aca="false">A275+1</f>
        <v>93</v>
      </c>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75"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75"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75" hidden="false" customHeight="false" outlineLevel="0" collapsed="false">
      <c r="A281" s="118" t="n">
        <f aca="false">A278+1</f>
        <v>94</v>
      </c>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75"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75"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75" hidden="false" customHeight="false" outlineLevel="0" collapsed="false">
      <c r="A284" s="118" t="n">
        <f aca="false">A281+1</f>
        <v>95</v>
      </c>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75"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75"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75" hidden="false" customHeight="false" outlineLevel="0" collapsed="false">
      <c r="A287" s="118" t="n">
        <f aca="false">A284+1</f>
        <v>96</v>
      </c>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75"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75"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75" hidden="false" customHeight="false" outlineLevel="0" collapsed="false">
      <c r="A290" s="118" t="n">
        <f aca="false">A287+1</f>
        <v>97</v>
      </c>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75"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75"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75" hidden="false" customHeight="false" outlineLevel="0" collapsed="false">
      <c r="A293" s="118" t="n">
        <f aca="false">A290+1</f>
        <v>98</v>
      </c>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75"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75"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75" hidden="false" customHeight="false" outlineLevel="0" collapsed="false">
      <c r="A296" s="118" t="n">
        <f aca="false">A293+1</f>
        <v>99</v>
      </c>
      <c r="B296" s="109"/>
      <c r="C296" s="44"/>
      <c r="D296" s="110"/>
      <c r="E296" s="110"/>
      <c r="F296" s="44"/>
      <c r="G296" s="119" t="n">
        <f aca="false">C296</f>
        <v>0</v>
      </c>
      <c r="H296" s="118" t="n">
        <f aca="false">IF(AND(E296=0,E297=0),25,20)</f>
        <v>25</v>
      </c>
      <c r="I296" s="119" t="n">
        <f aca="false">F296</f>
        <v>0</v>
      </c>
      <c r="J296" s="108" t="n">
        <f aca="false">IF(E296="WO40",-40,MAX(4,SUM(E296:E297)))</f>
        <v>4</v>
      </c>
      <c r="K296" s="118" t="n">
        <f aca="false">IF(D296&gt;E296,1,0)+IF(D297&gt;E297,1,0)+IF(D298&gt;E298,1,0)</f>
        <v>0</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75" hidden="false" customHeight="false" outlineLevel="0" collapsed="false">
      <c r="A297" s="108"/>
      <c r="B297" s="45"/>
      <c r="C297" s="44"/>
      <c r="D297" s="112"/>
      <c r="E297" s="112"/>
      <c r="F297" s="44"/>
      <c r="G297" s="111"/>
      <c r="H297" s="108"/>
      <c r="I297" s="111"/>
      <c r="J297" s="108"/>
      <c r="K297" s="108"/>
      <c r="L297" s="108"/>
      <c r="M297" s="111" t="n">
        <v>0</v>
      </c>
      <c r="N297" s="111" t="n">
        <v>0</v>
      </c>
      <c r="O297" s="111" t="n">
        <v>0</v>
      </c>
      <c r="P297" s="108"/>
      <c r="Q297" s="108"/>
    </row>
    <row r="298" customFormat="false" ht="12.75" hidden="false" customHeight="false" outlineLevel="0" collapsed="false">
      <c r="A298" s="113"/>
      <c r="B298" s="114"/>
      <c r="C298" s="115"/>
      <c r="D298" s="116"/>
      <c r="E298" s="116"/>
      <c r="F298" s="115"/>
      <c r="G298" s="117"/>
      <c r="H298" s="113"/>
      <c r="I298" s="117"/>
      <c r="J298" s="113"/>
      <c r="K298" s="113"/>
      <c r="L298" s="113"/>
      <c r="M298" s="117" t="n">
        <v>0</v>
      </c>
      <c r="N298" s="117" t="n">
        <v>0</v>
      </c>
      <c r="O298" s="117" t="n">
        <v>0</v>
      </c>
      <c r="P298" s="113"/>
      <c r="Q298" s="113"/>
    </row>
    <row r="299" customFormat="false" ht="12.75" hidden="false" customHeight="false" outlineLevel="0" collapsed="false">
      <c r="A299" s="118" t="n">
        <f aca="false">A296+1</f>
        <v>100</v>
      </c>
      <c r="B299" s="109"/>
      <c r="C299" s="44"/>
      <c r="D299" s="110"/>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0</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75" hidden="false" customHeight="false" outlineLevel="0" collapsed="false">
      <c r="A300" s="108"/>
      <c r="B300" s="45"/>
      <c r="C300" s="44"/>
      <c r="D300" s="112"/>
      <c r="E300" s="112"/>
      <c r="F300" s="44"/>
      <c r="G300" s="111"/>
      <c r="H300" s="108"/>
      <c r="I300" s="111"/>
      <c r="J300" s="108"/>
      <c r="K300" s="108"/>
      <c r="L300" s="108"/>
      <c r="M300" s="111" t="n">
        <v>0</v>
      </c>
      <c r="N300" s="111" t="n">
        <v>0</v>
      </c>
      <c r="O300" s="111" t="n">
        <v>0</v>
      </c>
      <c r="P300" s="108"/>
      <c r="Q300" s="108"/>
    </row>
    <row r="301" customFormat="false" ht="12.75"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75" hidden="false" customHeight="false" outlineLevel="0" collapsed="false">
      <c r="A302" s="118" t="n">
        <f aca="false">A299+1</f>
        <v>101</v>
      </c>
      <c r="B302" s="109"/>
      <c r="C302" s="44"/>
      <c r="D302" s="110"/>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0</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75" hidden="false" customHeight="false" outlineLevel="0" collapsed="false">
      <c r="A303" s="108"/>
      <c r="B303" s="45"/>
      <c r="C303" s="44"/>
      <c r="D303" s="112"/>
      <c r="E303" s="112"/>
      <c r="F303" s="44"/>
      <c r="G303" s="111"/>
      <c r="H303" s="108"/>
      <c r="I303" s="111"/>
      <c r="J303" s="108"/>
      <c r="K303" s="108"/>
      <c r="L303" s="108"/>
      <c r="M303" s="111" t="n">
        <v>0</v>
      </c>
      <c r="N303" s="111" t="n">
        <v>0</v>
      </c>
      <c r="O303" s="111" t="n">
        <v>0</v>
      </c>
      <c r="P303" s="108"/>
      <c r="Q303" s="108"/>
    </row>
    <row r="304" customFormat="false" ht="12.75"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75" hidden="false" customHeight="false" outlineLevel="0" collapsed="false">
      <c r="A305" s="118" t="n">
        <f aca="false">A302+1</f>
        <v>102</v>
      </c>
      <c r="B305" s="109"/>
      <c r="C305" s="44"/>
      <c r="D305" s="110"/>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0</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75" hidden="false" customHeight="false" outlineLevel="0" collapsed="false">
      <c r="A306" s="108"/>
      <c r="B306" s="45"/>
      <c r="C306" s="44"/>
      <c r="D306" s="112"/>
      <c r="E306" s="112"/>
      <c r="F306" s="44"/>
      <c r="G306" s="111"/>
      <c r="H306" s="108"/>
      <c r="I306" s="111"/>
      <c r="J306" s="108"/>
      <c r="K306" s="108"/>
      <c r="L306" s="108"/>
      <c r="M306" s="111" t="n">
        <v>0</v>
      </c>
      <c r="N306" s="111" t="n">
        <v>0</v>
      </c>
      <c r="O306" s="111" t="n">
        <v>0</v>
      </c>
      <c r="P306" s="108"/>
      <c r="Q306" s="108"/>
    </row>
    <row r="307" customFormat="false" ht="12.75"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75" hidden="false" customHeight="false" outlineLevel="0" collapsed="false">
      <c r="A308" s="118" t="n">
        <f aca="false">A305+1</f>
        <v>103</v>
      </c>
      <c r="B308" s="109"/>
      <c r="C308" s="44"/>
      <c r="D308" s="110"/>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0</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75" hidden="false" customHeight="false" outlineLevel="0" collapsed="false">
      <c r="A309" s="108"/>
      <c r="B309" s="45"/>
      <c r="C309" s="44"/>
      <c r="D309" s="112"/>
      <c r="E309" s="112"/>
      <c r="F309" s="44"/>
      <c r="G309" s="111"/>
      <c r="H309" s="108"/>
      <c r="I309" s="111"/>
      <c r="J309" s="108"/>
      <c r="K309" s="108"/>
      <c r="L309" s="108"/>
      <c r="M309" s="111" t="n">
        <v>0</v>
      </c>
      <c r="N309" s="111" t="n">
        <v>0</v>
      </c>
      <c r="O309" s="111" t="n">
        <v>0</v>
      </c>
      <c r="P309" s="108"/>
      <c r="Q309" s="108"/>
    </row>
    <row r="310" customFormat="false" ht="12.75"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75" hidden="false" customHeight="false" outlineLevel="0" collapsed="false">
      <c r="A311" s="118" t="n">
        <f aca="false">A308+1</f>
        <v>104</v>
      </c>
      <c r="B311" s="109"/>
      <c r="C311" s="44"/>
      <c r="D311" s="110"/>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0</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75" hidden="false" customHeight="false" outlineLevel="0" collapsed="false">
      <c r="A312" s="108"/>
      <c r="B312" s="45"/>
      <c r="C312" s="44"/>
      <c r="D312" s="112"/>
      <c r="E312" s="112"/>
      <c r="F312" s="44"/>
      <c r="G312" s="111"/>
      <c r="H312" s="108"/>
      <c r="I312" s="111"/>
      <c r="J312" s="108"/>
      <c r="K312" s="108"/>
      <c r="L312" s="108"/>
      <c r="M312" s="111" t="n">
        <v>0</v>
      </c>
      <c r="N312" s="111" t="n">
        <v>0</v>
      </c>
      <c r="O312" s="111" t="n">
        <v>0</v>
      </c>
      <c r="P312" s="108"/>
      <c r="Q312" s="108"/>
    </row>
    <row r="313" customFormat="false" ht="12.75"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75" hidden="false" customHeight="false" outlineLevel="0" collapsed="false">
      <c r="A314" s="118" t="n">
        <f aca="false">A311+1</f>
        <v>105</v>
      </c>
      <c r="B314" s="109"/>
      <c r="C314" s="44"/>
      <c r="D314" s="110"/>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0</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75" hidden="false" customHeight="false" outlineLevel="0" collapsed="false">
      <c r="A315" s="108"/>
      <c r="B315" s="45"/>
      <c r="C315" s="44"/>
      <c r="D315" s="112"/>
      <c r="E315" s="112"/>
      <c r="F315" s="44"/>
      <c r="G315" s="111"/>
      <c r="H315" s="108"/>
      <c r="I315" s="111"/>
      <c r="J315" s="108"/>
      <c r="K315" s="108"/>
      <c r="L315" s="108"/>
      <c r="M315" s="111" t="n">
        <v>0</v>
      </c>
      <c r="N315" s="111" t="n">
        <v>0</v>
      </c>
      <c r="O315" s="111" t="n">
        <v>0</v>
      </c>
      <c r="P315" s="108"/>
      <c r="Q315" s="108"/>
    </row>
    <row r="316" customFormat="false" ht="12.75"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75" hidden="false" customHeight="false" outlineLevel="0" collapsed="false">
      <c r="A317" s="118" t="n">
        <f aca="false">A314+1</f>
        <v>106</v>
      </c>
      <c r="B317" s="109"/>
      <c r="C317" s="44"/>
      <c r="D317" s="110"/>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0</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75" hidden="false" customHeight="false" outlineLevel="0" collapsed="false">
      <c r="A318" s="108"/>
      <c r="B318" s="45"/>
      <c r="C318" s="44"/>
      <c r="D318" s="112"/>
      <c r="E318" s="112"/>
      <c r="F318" s="44"/>
      <c r="G318" s="111"/>
      <c r="H318" s="108"/>
      <c r="I318" s="111"/>
      <c r="J318" s="108"/>
      <c r="K318" s="108"/>
      <c r="L318" s="108"/>
      <c r="M318" s="111" t="n">
        <v>0</v>
      </c>
      <c r="N318" s="111" t="n">
        <v>0</v>
      </c>
      <c r="O318" s="111" t="n">
        <v>0</v>
      </c>
      <c r="P318" s="108"/>
      <c r="Q318" s="108"/>
    </row>
    <row r="319" customFormat="false" ht="12.75"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75" hidden="false" customHeight="false" outlineLevel="0" collapsed="false">
      <c r="A320" s="118" t="n">
        <f aca="false">A317+1</f>
        <v>107</v>
      </c>
      <c r="B320" s="109"/>
      <c r="C320" s="44"/>
      <c r="D320" s="110"/>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0</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75" hidden="false" customHeight="false" outlineLevel="0" collapsed="false">
      <c r="A321" s="108"/>
      <c r="B321" s="45"/>
      <c r="C321" s="44"/>
      <c r="D321" s="112"/>
      <c r="E321" s="112"/>
      <c r="F321" s="44"/>
      <c r="G321" s="111"/>
      <c r="H321" s="108"/>
      <c r="I321" s="111"/>
      <c r="J321" s="108"/>
      <c r="K321" s="108"/>
      <c r="L321" s="108"/>
      <c r="M321" s="111" t="n">
        <v>0</v>
      </c>
      <c r="N321" s="111" t="n">
        <v>0</v>
      </c>
      <c r="O321" s="111" t="n">
        <v>0</v>
      </c>
      <c r="P321" s="108"/>
      <c r="Q321" s="108"/>
    </row>
    <row r="322" customFormat="false" ht="12.75"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75" hidden="false" customHeight="false" outlineLevel="0" collapsed="false">
      <c r="A323" s="118" t="n">
        <f aca="false">A320+1</f>
        <v>108</v>
      </c>
      <c r="B323" s="109"/>
      <c r="C323" s="44"/>
      <c r="D323" s="110"/>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0</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75" hidden="false" customHeight="false" outlineLevel="0" collapsed="false">
      <c r="A324" s="108"/>
      <c r="B324" s="45"/>
      <c r="C324" s="44"/>
      <c r="D324" s="112"/>
      <c r="E324" s="112"/>
      <c r="F324" s="44"/>
      <c r="G324" s="111"/>
      <c r="H324" s="108"/>
      <c r="I324" s="111"/>
      <c r="J324" s="108"/>
      <c r="K324" s="108"/>
      <c r="L324" s="108"/>
      <c r="M324" s="111" t="n">
        <v>0</v>
      </c>
      <c r="N324" s="111" t="n">
        <v>0</v>
      </c>
      <c r="O324" s="111" t="n">
        <v>0</v>
      </c>
      <c r="P324" s="108"/>
      <c r="Q324" s="108"/>
    </row>
    <row r="325" customFormat="false" ht="12.75"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75" hidden="false" customHeight="false" outlineLevel="0" collapsed="false">
      <c r="A326" s="118" t="n">
        <f aca="false">A323+1</f>
        <v>109</v>
      </c>
      <c r="B326" s="109"/>
      <c r="C326" s="44"/>
      <c r="D326" s="110"/>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0</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75" hidden="false" customHeight="false" outlineLevel="0" collapsed="false">
      <c r="A327" s="108"/>
      <c r="B327" s="45"/>
      <c r="C327" s="44"/>
      <c r="D327" s="112"/>
      <c r="E327" s="112"/>
      <c r="F327" s="44"/>
      <c r="G327" s="111"/>
      <c r="H327" s="108"/>
      <c r="I327" s="111"/>
      <c r="J327" s="108"/>
      <c r="K327" s="108"/>
      <c r="L327" s="108"/>
      <c r="M327" s="111" t="n">
        <v>0</v>
      </c>
      <c r="N327" s="111" t="n">
        <v>0</v>
      </c>
      <c r="O327" s="111" t="n">
        <v>0</v>
      </c>
      <c r="P327" s="108"/>
      <c r="Q327" s="108"/>
    </row>
    <row r="328" customFormat="false" ht="12.75"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75" hidden="false" customHeight="false" outlineLevel="0" collapsed="false">
      <c r="A329" s="118" t="n">
        <f aca="false">A326+1</f>
        <v>110</v>
      </c>
      <c r="B329" s="109"/>
      <c r="C329" s="44"/>
      <c r="D329" s="110"/>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0</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75" hidden="false" customHeight="false" outlineLevel="0" collapsed="false">
      <c r="A330" s="108"/>
      <c r="B330" s="45"/>
      <c r="C330" s="44"/>
      <c r="D330" s="112"/>
      <c r="E330" s="112"/>
      <c r="F330" s="44"/>
      <c r="G330" s="111"/>
      <c r="H330" s="108"/>
      <c r="I330" s="111"/>
      <c r="J330" s="108"/>
      <c r="K330" s="108"/>
      <c r="L330" s="108"/>
      <c r="M330" s="111" t="n">
        <v>0</v>
      </c>
      <c r="N330" s="111" t="n">
        <v>0</v>
      </c>
      <c r="O330" s="111" t="n">
        <v>0</v>
      </c>
      <c r="P330" s="108"/>
      <c r="Q330" s="108"/>
    </row>
    <row r="331" customFormat="false" ht="12.75"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75" hidden="false" customHeight="false" outlineLevel="0" collapsed="false">
      <c r="A332" s="118" t="n">
        <f aca="false">A329+1</f>
        <v>111</v>
      </c>
      <c r="B332" s="109"/>
      <c r="C332" s="44"/>
      <c r="D332" s="110"/>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0</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75" hidden="false" customHeight="false" outlineLevel="0" collapsed="false">
      <c r="A333" s="108"/>
      <c r="B333" s="45"/>
      <c r="C333" s="44"/>
      <c r="D333" s="112"/>
      <c r="E333" s="112"/>
      <c r="F333" s="44"/>
      <c r="G333" s="111"/>
      <c r="H333" s="108"/>
      <c r="I333" s="111"/>
      <c r="J333" s="108"/>
      <c r="K333" s="108"/>
      <c r="L333" s="108"/>
      <c r="M333" s="111" t="n">
        <v>0</v>
      </c>
      <c r="N333" s="111" t="n">
        <v>0</v>
      </c>
      <c r="O333" s="111" t="n">
        <v>0</v>
      </c>
      <c r="P333" s="108"/>
      <c r="Q333" s="108"/>
    </row>
    <row r="334" customFormat="false" ht="12.75"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75" hidden="false" customHeight="false" outlineLevel="0" collapsed="false">
      <c r="A335" s="118" t="n">
        <f aca="false">A332+1</f>
        <v>112</v>
      </c>
      <c r="B335" s="109"/>
      <c r="C335" s="44"/>
      <c r="D335" s="110"/>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0</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75" hidden="false" customHeight="false" outlineLevel="0" collapsed="false">
      <c r="A336" s="108"/>
      <c r="B336" s="45"/>
      <c r="C336" s="44"/>
      <c r="D336" s="112"/>
      <c r="E336" s="112"/>
      <c r="F336" s="44"/>
      <c r="G336" s="111"/>
      <c r="H336" s="108"/>
      <c r="I336" s="111"/>
      <c r="J336" s="108"/>
      <c r="K336" s="108"/>
      <c r="L336" s="108"/>
      <c r="M336" s="111" t="n">
        <v>0</v>
      </c>
      <c r="N336" s="111" t="n">
        <v>0</v>
      </c>
      <c r="O336" s="111" t="n">
        <v>0</v>
      </c>
      <c r="P336" s="108"/>
      <c r="Q336" s="108"/>
    </row>
    <row r="337" customFormat="false" ht="12.75"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75" hidden="false" customHeight="false" outlineLevel="0" collapsed="false">
      <c r="A338" s="118" t="n">
        <f aca="false">A335+1</f>
        <v>113</v>
      </c>
      <c r="B338" s="109"/>
      <c r="C338" s="44"/>
      <c r="D338" s="110"/>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0</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75" hidden="false" customHeight="false" outlineLevel="0" collapsed="false">
      <c r="A339" s="108"/>
      <c r="B339" s="45"/>
      <c r="C339" s="44"/>
      <c r="D339" s="112"/>
      <c r="E339" s="112"/>
      <c r="F339" s="44"/>
      <c r="G339" s="111"/>
      <c r="H339" s="108"/>
      <c r="I339" s="111"/>
      <c r="J339" s="108"/>
      <c r="K339" s="108"/>
      <c r="L339" s="108"/>
      <c r="M339" s="111" t="n">
        <v>0</v>
      </c>
      <c r="N339" s="111" t="n">
        <v>0</v>
      </c>
      <c r="O339" s="111" t="n">
        <v>0</v>
      </c>
      <c r="P339" s="108"/>
      <c r="Q339" s="108"/>
    </row>
    <row r="340" customFormat="false" ht="12.75"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75" hidden="false" customHeight="false" outlineLevel="0" collapsed="false">
      <c r="A341" s="118" t="n">
        <f aca="false">A338+1</f>
        <v>114</v>
      </c>
      <c r="B341" s="109"/>
      <c r="C341" s="44"/>
      <c r="D341" s="110"/>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0</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75" hidden="false" customHeight="false" outlineLevel="0" collapsed="false">
      <c r="A342" s="108"/>
      <c r="B342" s="45"/>
      <c r="C342" s="44"/>
      <c r="D342" s="112"/>
      <c r="E342" s="112"/>
      <c r="F342" s="44"/>
      <c r="G342" s="111"/>
      <c r="H342" s="108"/>
      <c r="I342" s="111"/>
      <c r="J342" s="108"/>
      <c r="K342" s="108"/>
      <c r="L342" s="108"/>
      <c r="M342" s="111" t="n">
        <v>0</v>
      </c>
      <c r="N342" s="111" t="n">
        <v>0</v>
      </c>
      <c r="O342" s="111" t="n">
        <v>0</v>
      </c>
      <c r="P342" s="108"/>
      <c r="Q342" s="108"/>
    </row>
    <row r="343" customFormat="false" ht="12.75"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75" hidden="false" customHeight="false" outlineLevel="0" collapsed="false">
      <c r="A344" s="118" t="n">
        <f aca="false">A341+1</f>
        <v>115</v>
      </c>
      <c r="B344" s="109"/>
      <c r="C344" s="44"/>
      <c r="D344" s="110"/>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0</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75" hidden="false" customHeight="false" outlineLevel="0" collapsed="false">
      <c r="A345" s="108"/>
      <c r="B345" s="45"/>
      <c r="C345" s="44"/>
      <c r="D345" s="112"/>
      <c r="E345" s="112"/>
      <c r="F345" s="44"/>
      <c r="G345" s="111"/>
      <c r="H345" s="108"/>
      <c r="I345" s="111"/>
      <c r="J345" s="108"/>
      <c r="K345" s="108"/>
      <c r="L345" s="108"/>
      <c r="M345" s="111" t="n">
        <v>0</v>
      </c>
      <c r="N345" s="111" t="n">
        <v>0</v>
      </c>
      <c r="O345" s="111" t="n">
        <v>0</v>
      </c>
      <c r="P345" s="108"/>
      <c r="Q345" s="108"/>
    </row>
    <row r="346" customFormat="false" ht="12.75"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75" hidden="false" customHeight="false" outlineLevel="0" collapsed="false">
      <c r="A347" s="118" t="n">
        <f aca="false">A344+1</f>
        <v>116</v>
      </c>
      <c r="B347" s="109"/>
      <c r="C347" s="44"/>
      <c r="D347" s="110"/>
      <c r="E347" s="110"/>
      <c r="F347" s="44"/>
      <c r="G347" s="119" t="n">
        <f aca="false">C347</f>
        <v>0</v>
      </c>
      <c r="H347" s="118" t="n">
        <f aca="false">IF(AND(E347=0,E348=0),25,20)</f>
        <v>25</v>
      </c>
      <c r="I347" s="119" t="n">
        <f aca="false">F347</f>
        <v>0</v>
      </c>
      <c r="J347" s="108" t="n">
        <f aca="false">IF(E347="WO40",-40,MAX(4,SUM(E347:E348)))</f>
        <v>4</v>
      </c>
      <c r="K347" s="118" t="n">
        <f aca="false">IF(D347&gt;E347,1,0)+IF(D348&gt;E348,1,0)+IF(D349&gt;E349,1,0)</f>
        <v>0</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75" hidden="false" customHeight="false" outlineLevel="0" collapsed="false">
      <c r="A348" s="108"/>
      <c r="B348" s="45"/>
      <c r="C348" s="44"/>
      <c r="D348" s="112"/>
      <c r="E348" s="112"/>
      <c r="F348" s="44"/>
      <c r="G348" s="111"/>
      <c r="H348" s="108"/>
      <c r="I348" s="111"/>
      <c r="J348" s="108"/>
      <c r="K348" s="108"/>
      <c r="L348" s="108"/>
      <c r="M348" s="111" t="n">
        <v>0</v>
      </c>
      <c r="N348" s="111" t="n">
        <v>0</v>
      </c>
      <c r="O348" s="111" t="n">
        <v>0</v>
      </c>
      <c r="P348" s="108"/>
      <c r="Q348" s="108"/>
    </row>
    <row r="349" customFormat="false" ht="12.75" hidden="false" customHeight="false" outlineLevel="0" collapsed="false">
      <c r="A349" s="113"/>
      <c r="B349" s="114"/>
      <c r="C349" s="115"/>
      <c r="D349" s="116"/>
      <c r="E349" s="116"/>
      <c r="F349" s="115"/>
      <c r="G349" s="117"/>
      <c r="H349" s="113"/>
      <c r="I349" s="117"/>
      <c r="J349" s="113"/>
      <c r="K349" s="113"/>
      <c r="L349" s="113"/>
      <c r="M349" s="117" t="n">
        <v>0</v>
      </c>
      <c r="N349" s="117" t="n">
        <v>0</v>
      </c>
      <c r="O349" s="117" t="n">
        <v>0</v>
      </c>
      <c r="P349" s="113"/>
      <c r="Q349" s="113"/>
    </row>
    <row r="350" customFormat="false" ht="12.75" hidden="false" customHeight="false" outlineLevel="0" collapsed="false">
      <c r="A350" s="118" t="n">
        <f aca="false">A347+1</f>
        <v>117</v>
      </c>
      <c r="B350" s="109"/>
      <c r="C350" s="44"/>
      <c r="D350" s="110"/>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0</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75" hidden="false" customHeight="false" outlineLevel="0" collapsed="false">
      <c r="A351" s="108"/>
      <c r="B351" s="45"/>
      <c r="C351" s="44"/>
      <c r="D351" s="112"/>
      <c r="E351" s="112"/>
      <c r="F351" s="44"/>
      <c r="G351" s="111"/>
      <c r="H351" s="108"/>
      <c r="I351" s="111"/>
      <c r="J351" s="108"/>
      <c r="K351" s="108"/>
      <c r="L351" s="108"/>
      <c r="M351" s="111" t="n">
        <v>0</v>
      </c>
      <c r="N351" s="111" t="n">
        <v>0</v>
      </c>
      <c r="O351" s="111" t="n">
        <v>0</v>
      </c>
      <c r="P351" s="108"/>
      <c r="Q351" s="108"/>
    </row>
    <row r="352" customFormat="false" ht="12.75"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75" hidden="false" customHeight="false" outlineLevel="0" collapsed="false">
      <c r="A353" s="118" t="n">
        <f aca="false">A350+1</f>
        <v>118</v>
      </c>
      <c r="B353" s="109"/>
      <c r="C353" s="44"/>
      <c r="D353" s="110"/>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0</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75" hidden="false" customHeight="false" outlineLevel="0" collapsed="false">
      <c r="A354" s="108"/>
      <c r="B354" s="45"/>
      <c r="C354" s="44"/>
      <c r="D354" s="112"/>
      <c r="E354" s="112"/>
      <c r="F354" s="44"/>
      <c r="G354" s="111"/>
      <c r="H354" s="108"/>
      <c r="I354" s="111"/>
      <c r="J354" s="108"/>
      <c r="K354" s="108"/>
      <c r="L354" s="108"/>
      <c r="M354" s="111" t="n">
        <v>0</v>
      </c>
      <c r="N354" s="111" t="n">
        <v>0</v>
      </c>
      <c r="O354" s="111" t="n">
        <v>0</v>
      </c>
      <c r="P354" s="108"/>
      <c r="Q354" s="108"/>
    </row>
    <row r="355" customFormat="false" ht="12.75"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75" hidden="false" customHeight="false" outlineLevel="0" collapsed="false">
      <c r="A356" s="118" t="n">
        <f aca="false">A353+1</f>
        <v>119</v>
      </c>
      <c r="B356" s="109"/>
      <c r="C356" s="44"/>
      <c r="D356" s="110"/>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0</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75" hidden="false" customHeight="false" outlineLevel="0" collapsed="false">
      <c r="A357" s="108"/>
      <c r="B357" s="45"/>
      <c r="C357" s="44"/>
      <c r="D357" s="112"/>
      <c r="E357" s="112"/>
      <c r="F357" s="44"/>
      <c r="G357" s="111"/>
      <c r="H357" s="108"/>
      <c r="I357" s="111"/>
      <c r="J357" s="108"/>
      <c r="K357" s="108"/>
      <c r="L357" s="108"/>
      <c r="M357" s="111" t="n">
        <v>0</v>
      </c>
      <c r="N357" s="111" t="n">
        <v>0</v>
      </c>
      <c r="O357" s="111" t="n">
        <v>0</v>
      </c>
      <c r="P357" s="108"/>
      <c r="Q357" s="108"/>
    </row>
    <row r="358" customFormat="false" ht="12.75"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75" hidden="false" customHeight="false" outlineLevel="0" collapsed="false">
      <c r="A359" s="118" t="n">
        <f aca="false">A356+1</f>
        <v>120</v>
      </c>
      <c r="B359" s="109"/>
      <c r="C359" s="44"/>
      <c r="D359" s="110"/>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0</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75" hidden="false" customHeight="false" outlineLevel="0" collapsed="false">
      <c r="A360" s="108"/>
      <c r="B360" s="45"/>
      <c r="C360" s="44"/>
      <c r="D360" s="112"/>
      <c r="E360" s="112"/>
      <c r="F360" s="44"/>
      <c r="G360" s="111"/>
      <c r="H360" s="108"/>
      <c r="I360" s="111"/>
      <c r="J360" s="108"/>
      <c r="K360" s="108"/>
      <c r="L360" s="108"/>
      <c r="M360" s="111" t="n">
        <v>0</v>
      </c>
      <c r="N360" s="111" t="n">
        <v>0</v>
      </c>
      <c r="O360" s="111" t="n">
        <v>0</v>
      </c>
      <c r="P360" s="108"/>
      <c r="Q360" s="108"/>
    </row>
    <row r="361" customFormat="false" ht="12.75"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75" hidden="false" customHeight="false" outlineLevel="0" collapsed="false">
      <c r="A362" s="118" t="n">
        <f aca="false">A359+1</f>
        <v>121</v>
      </c>
      <c r="B362" s="109"/>
      <c r="C362" s="44"/>
      <c r="D362" s="110"/>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0</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75" hidden="false" customHeight="false" outlineLevel="0" collapsed="false">
      <c r="A363" s="108"/>
      <c r="B363" s="45"/>
      <c r="C363" s="44"/>
      <c r="D363" s="112"/>
      <c r="E363" s="112"/>
      <c r="F363" s="44"/>
      <c r="G363" s="111"/>
      <c r="H363" s="108"/>
      <c r="I363" s="111"/>
      <c r="J363" s="108"/>
      <c r="K363" s="108"/>
      <c r="L363" s="108"/>
      <c r="M363" s="111" t="n">
        <v>0</v>
      </c>
      <c r="N363" s="111" t="n">
        <v>0</v>
      </c>
      <c r="O363" s="111" t="n">
        <v>0</v>
      </c>
      <c r="P363" s="108"/>
      <c r="Q363" s="108"/>
    </row>
    <row r="364" customFormat="false" ht="12.75"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75" hidden="false" customHeight="false" outlineLevel="0" collapsed="false">
      <c r="A365" s="118" t="n">
        <f aca="false">A362+1</f>
        <v>122</v>
      </c>
      <c r="B365" s="109"/>
      <c r="C365" s="44"/>
      <c r="D365" s="110"/>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0</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75" hidden="false" customHeight="false" outlineLevel="0" collapsed="false">
      <c r="A366" s="108"/>
      <c r="B366" s="45"/>
      <c r="C366" s="44"/>
      <c r="D366" s="112"/>
      <c r="E366" s="112"/>
      <c r="F366" s="44"/>
      <c r="G366" s="111"/>
      <c r="H366" s="108"/>
      <c r="I366" s="111"/>
      <c r="J366" s="108"/>
      <c r="K366" s="108"/>
      <c r="L366" s="108"/>
      <c r="M366" s="111" t="n">
        <v>0</v>
      </c>
      <c r="N366" s="111" t="n">
        <v>0</v>
      </c>
      <c r="O366" s="111" t="n">
        <v>0</v>
      </c>
      <c r="P366" s="108"/>
      <c r="Q366" s="108"/>
    </row>
    <row r="367" customFormat="false" ht="12.75"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75" hidden="false" customHeight="false" outlineLevel="0" collapsed="false">
      <c r="A368" s="118" t="n">
        <f aca="false">A365+1</f>
        <v>123</v>
      </c>
      <c r="B368" s="109"/>
      <c r="C368" s="44"/>
      <c r="D368" s="110"/>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0</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75" hidden="false" customHeight="false" outlineLevel="0" collapsed="false">
      <c r="A369" s="108"/>
      <c r="B369" s="45"/>
      <c r="C369" s="44"/>
      <c r="D369" s="112"/>
      <c r="E369" s="112"/>
      <c r="F369" s="44"/>
      <c r="G369" s="111"/>
      <c r="H369" s="108"/>
      <c r="I369" s="111"/>
      <c r="J369" s="108"/>
      <c r="K369" s="108"/>
      <c r="L369" s="108"/>
      <c r="M369" s="111" t="n">
        <v>0</v>
      </c>
      <c r="N369" s="111" t="n">
        <v>0</v>
      </c>
      <c r="O369" s="111" t="n">
        <v>0</v>
      </c>
      <c r="P369" s="108"/>
      <c r="Q369" s="108"/>
    </row>
    <row r="370" customFormat="false" ht="12.75"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75" hidden="false" customHeight="false" outlineLevel="0" collapsed="false">
      <c r="A371" s="118" t="n">
        <f aca="false">A368+1</f>
        <v>124</v>
      </c>
      <c r="B371" s="109"/>
      <c r="C371" s="44"/>
      <c r="D371" s="110"/>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0</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75" hidden="false" customHeight="false" outlineLevel="0" collapsed="false">
      <c r="A372" s="108"/>
      <c r="B372" s="45"/>
      <c r="C372" s="44"/>
      <c r="D372" s="112"/>
      <c r="E372" s="112"/>
      <c r="F372" s="44"/>
      <c r="G372" s="111"/>
      <c r="H372" s="108"/>
      <c r="I372" s="111"/>
      <c r="J372" s="108"/>
      <c r="K372" s="108"/>
      <c r="L372" s="108"/>
      <c r="M372" s="111" t="n">
        <v>0</v>
      </c>
      <c r="N372" s="111" t="n">
        <v>0</v>
      </c>
      <c r="O372" s="111" t="n">
        <v>0</v>
      </c>
      <c r="P372" s="108"/>
      <c r="Q372" s="108"/>
    </row>
    <row r="373" customFormat="false" ht="12.75"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75" hidden="false" customHeight="false" outlineLevel="0" collapsed="false">
      <c r="A374" s="118" t="n">
        <f aca="false">A371+1</f>
        <v>125</v>
      </c>
      <c r="B374" s="109"/>
      <c r="C374" s="44"/>
      <c r="D374" s="110"/>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0</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75" hidden="false" customHeight="false" outlineLevel="0" collapsed="false">
      <c r="A375" s="108"/>
      <c r="B375" s="45"/>
      <c r="C375" s="44"/>
      <c r="D375" s="112"/>
      <c r="E375" s="112"/>
      <c r="F375" s="44"/>
      <c r="G375" s="111"/>
      <c r="H375" s="108"/>
      <c r="I375" s="111"/>
      <c r="J375" s="108"/>
      <c r="K375" s="108"/>
      <c r="L375" s="108"/>
      <c r="M375" s="111" t="n">
        <v>0</v>
      </c>
      <c r="N375" s="111" t="n">
        <v>0</v>
      </c>
      <c r="O375" s="111" t="n">
        <v>0</v>
      </c>
      <c r="P375" s="108"/>
      <c r="Q375" s="108"/>
    </row>
    <row r="376" customFormat="false" ht="12.75"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75" hidden="false" customHeight="false" outlineLevel="0" collapsed="false">
      <c r="A377" s="118" t="n">
        <f aca="false">A374+1</f>
        <v>126</v>
      </c>
      <c r="B377" s="109"/>
      <c r="C377" s="44"/>
      <c r="D377" s="110"/>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0</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75" hidden="false" customHeight="false" outlineLevel="0" collapsed="false">
      <c r="A378" s="108"/>
      <c r="B378" s="45"/>
      <c r="C378" s="44"/>
      <c r="D378" s="112"/>
      <c r="E378" s="112"/>
      <c r="F378" s="44"/>
      <c r="G378" s="111"/>
      <c r="H378" s="108"/>
      <c r="I378" s="111"/>
      <c r="J378" s="108"/>
      <c r="K378" s="108"/>
      <c r="L378" s="108"/>
      <c r="M378" s="111" t="n">
        <v>0</v>
      </c>
      <c r="N378" s="111" t="n">
        <v>0</v>
      </c>
      <c r="O378" s="111" t="n">
        <v>0</v>
      </c>
      <c r="P378" s="108"/>
      <c r="Q378" s="108"/>
    </row>
    <row r="379" customFormat="false" ht="12.75"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75" hidden="false" customHeight="false" outlineLevel="0" collapsed="false">
      <c r="A380" s="118" t="n">
        <f aca="false">A377+1</f>
        <v>127</v>
      </c>
      <c r="B380" s="109"/>
      <c r="C380" s="44"/>
      <c r="D380" s="110"/>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0</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75" hidden="false" customHeight="false" outlineLevel="0" collapsed="false">
      <c r="A381" s="108"/>
      <c r="B381" s="45"/>
      <c r="C381" s="44"/>
      <c r="D381" s="112"/>
      <c r="E381" s="112"/>
      <c r="F381" s="44"/>
      <c r="G381" s="111"/>
      <c r="H381" s="108"/>
      <c r="I381" s="111"/>
      <c r="J381" s="108"/>
      <c r="K381" s="108"/>
      <c r="L381" s="108"/>
      <c r="M381" s="111" t="n">
        <v>0</v>
      </c>
      <c r="N381" s="111" t="n">
        <v>0</v>
      </c>
      <c r="O381" s="111" t="n">
        <v>0</v>
      </c>
      <c r="P381" s="108"/>
      <c r="Q381" s="108"/>
    </row>
    <row r="382" customFormat="false" ht="12.75"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75" hidden="false" customHeight="false" outlineLevel="0" collapsed="false">
      <c r="A383" s="118" t="n">
        <f aca="false">A380+1</f>
        <v>128</v>
      </c>
      <c r="B383" s="109"/>
      <c r="C383" s="44"/>
      <c r="D383" s="110"/>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0</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75" hidden="false" customHeight="false" outlineLevel="0" collapsed="false">
      <c r="A384" s="108"/>
      <c r="B384" s="45"/>
      <c r="C384" s="44"/>
      <c r="D384" s="112"/>
      <c r="E384" s="112"/>
      <c r="F384" s="44"/>
      <c r="G384" s="111"/>
      <c r="H384" s="108"/>
      <c r="I384" s="111"/>
      <c r="J384" s="108"/>
      <c r="K384" s="108"/>
      <c r="L384" s="108"/>
      <c r="M384" s="111" t="n">
        <v>0</v>
      </c>
      <c r="N384" s="111" t="n">
        <v>0</v>
      </c>
      <c r="O384" s="111" t="n">
        <v>0</v>
      </c>
      <c r="P384" s="108"/>
      <c r="Q384" s="108"/>
    </row>
    <row r="385" customFormat="false" ht="12.75"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75" hidden="false" customHeight="false" outlineLevel="0" collapsed="false">
      <c r="A386" s="118" t="n">
        <f aca="false">A383+1</f>
        <v>129</v>
      </c>
      <c r="B386" s="109"/>
      <c r="C386" s="44"/>
      <c r="D386" s="110"/>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0</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75" hidden="false" customHeight="false" outlineLevel="0" collapsed="false">
      <c r="A387" s="108"/>
      <c r="B387" s="45"/>
      <c r="C387" s="44"/>
      <c r="D387" s="112"/>
      <c r="E387" s="112"/>
      <c r="F387" s="44"/>
      <c r="G387" s="111"/>
      <c r="H387" s="108"/>
      <c r="I387" s="111"/>
      <c r="J387" s="108"/>
      <c r="K387" s="108"/>
      <c r="L387" s="108"/>
      <c r="M387" s="111" t="n">
        <v>0</v>
      </c>
      <c r="N387" s="111" t="n">
        <v>0</v>
      </c>
      <c r="O387" s="111" t="n">
        <v>0</v>
      </c>
      <c r="P387" s="108"/>
      <c r="Q387" s="108"/>
    </row>
    <row r="388" customFormat="false" ht="12.75"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75" hidden="false" customHeight="false" outlineLevel="0" collapsed="false">
      <c r="A389" s="118" t="n">
        <f aca="false">A386+1</f>
        <v>130</v>
      </c>
      <c r="B389" s="109"/>
      <c r="C389" s="44"/>
      <c r="D389" s="110"/>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0</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75" hidden="false" customHeight="false" outlineLevel="0" collapsed="false">
      <c r="A390" s="108"/>
      <c r="B390" s="45"/>
      <c r="C390" s="44"/>
      <c r="D390" s="112"/>
      <c r="E390" s="112"/>
      <c r="F390" s="44"/>
      <c r="G390" s="111"/>
      <c r="H390" s="108"/>
      <c r="I390" s="111"/>
      <c r="J390" s="108"/>
      <c r="K390" s="108"/>
      <c r="L390" s="108"/>
      <c r="M390" s="111" t="n">
        <v>0</v>
      </c>
      <c r="N390" s="111" t="n">
        <v>0</v>
      </c>
      <c r="O390" s="111" t="n">
        <v>0</v>
      </c>
      <c r="P390" s="108"/>
      <c r="Q390" s="108"/>
    </row>
    <row r="391" customFormat="false" ht="12.75"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75" hidden="false" customHeight="false" outlineLevel="0" collapsed="false">
      <c r="A392" s="118" t="n">
        <f aca="false">A389+1</f>
        <v>131</v>
      </c>
      <c r="B392" s="109"/>
      <c r="C392" s="44"/>
      <c r="D392" s="110"/>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0</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75" hidden="false" customHeight="false" outlineLevel="0" collapsed="false">
      <c r="A393" s="108"/>
      <c r="B393" s="45"/>
      <c r="C393" s="44"/>
      <c r="D393" s="112"/>
      <c r="E393" s="112"/>
      <c r="F393" s="44"/>
      <c r="G393" s="111"/>
      <c r="H393" s="108"/>
      <c r="I393" s="111"/>
      <c r="J393" s="108"/>
      <c r="K393" s="108"/>
      <c r="L393" s="108"/>
      <c r="M393" s="111" t="n">
        <v>0</v>
      </c>
      <c r="N393" s="111" t="n">
        <v>0</v>
      </c>
      <c r="O393" s="111" t="n">
        <v>0</v>
      </c>
      <c r="P393" s="108"/>
      <c r="Q393" s="108"/>
    </row>
    <row r="394" customFormat="false" ht="12.75"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75" hidden="false" customHeight="false" outlineLevel="0" collapsed="false">
      <c r="A395" s="118" t="n">
        <f aca="false">A392+1</f>
        <v>132</v>
      </c>
      <c r="B395" s="109"/>
      <c r="C395" s="44"/>
      <c r="D395" s="110"/>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0</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75" hidden="false" customHeight="false" outlineLevel="0" collapsed="false">
      <c r="A396" s="108"/>
      <c r="B396" s="45"/>
      <c r="C396" s="44"/>
      <c r="D396" s="112"/>
      <c r="E396" s="112"/>
      <c r="F396" s="44"/>
      <c r="G396" s="111"/>
      <c r="H396" s="108"/>
      <c r="I396" s="111"/>
      <c r="J396" s="108"/>
      <c r="K396" s="108"/>
      <c r="L396" s="108"/>
      <c r="M396" s="111" t="n">
        <v>0</v>
      </c>
      <c r="N396" s="111" t="n">
        <v>0</v>
      </c>
      <c r="O396" s="111" t="n">
        <v>0</v>
      </c>
      <c r="P396" s="108"/>
      <c r="Q396" s="108"/>
    </row>
    <row r="397" customFormat="false" ht="12.75"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75" hidden="false" customHeight="false" outlineLevel="0" collapsed="false">
      <c r="A398" s="118" t="n">
        <f aca="false">A395+1</f>
        <v>133</v>
      </c>
      <c r="B398" s="109"/>
      <c r="C398" s="44"/>
      <c r="D398" s="110"/>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0</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75" hidden="false" customHeight="false" outlineLevel="0" collapsed="false">
      <c r="A399" s="108"/>
      <c r="B399" s="45"/>
      <c r="C399" s="44"/>
      <c r="D399" s="112"/>
      <c r="E399" s="112"/>
      <c r="F399" s="44"/>
      <c r="G399" s="111"/>
      <c r="H399" s="108"/>
      <c r="I399" s="111"/>
      <c r="J399" s="108"/>
      <c r="K399" s="108"/>
      <c r="L399" s="108"/>
      <c r="M399" s="111" t="n">
        <v>0</v>
      </c>
      <c r="N399" s="111" t="n">
        <v>0</v>
      </c>
      <c r="O399" s="111" t="n">
        <v>0</v>
      </c>
      <c r="P399" s="108"/>
      <c r="Q399" s="108"/>
    </row>
    <row r="400" customFormat="false" ht="12.75"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75" hidden="false" customHeight="false" outlineLevel="0" collapsed="false">
      <c r="A401" s="118" t="n">
        <f aca="false">A398+1</f>
        <v>134</v>
      </c>
      <c r="B401" s="109"/>
      <c r="C401" s="44"/>
      <c r="D401" s="110"/>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0</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75" hidden="false" customHeight="false" outlineLevel="0" collapsed="false">
      <c r="A402" s="108"/>
      <c r="B402" s="45"/>
      <c r="C402" s="44"/>
      <c r="D402" s="112"/>
      <c r="E402" s="112"/>
      <c r="F402" s="44"/>
      <c r="G402" s="111"/>
      <c r="H402" s="108"/>
      <c r="I402" s="111"/>
      <c r="J402" s="108"/>
      <c r="K402" s="108"/>
      <c r="L402" s="108"/>
      <c r="M402" s="111" t="n">
        <v>0</v>
      </c>
      <c r="N402" s="111" t="n">
        <v>0</v>
      </c>
      <c r="O402" s="111" t="n">
        <v>0</v>
      </c>
      <c r="P402" s="108"/>
      <c r="Q402" s="108"/>
    </row>
    <row r="403" customFormat="false" ht="12.75"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75" hidden="false" customHeight="false" outlineLevel="0" collapsed="false">
      <c r="A404" s="118" t="n">
        <f aca="false">A401+1</f>
        <v>135</v>
      </c>
      <c r="B404" s="109"/>
      <c r="C404" s="44"/>
      <c r="D404" s="110"/>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0</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75" hidden="false" customHeight="false" outlineLevel="0" collapsed="false">
      <c r="A405" s="108"/>
      <c r="B405" s="45"/>
      <c r="C405" s="44"/>
      <c r="D405" s="112"/>
      <c r="E405" s="112"/>
      <c r="F405" s="44"/>
      <c r="G405" s="111"/>
      <c r="H405" s="108"/>
      <c r="I405" s="111"/>
      <c r="J405" s="108"/>
      <c r="K405" s="108"/>
      <c r="L405" s="108"/>
      <c r="M405" s="111" t="n">
        <v>0</v>
      </c>
      <c r="N405" s="111" t="n">
        <v>0</v>
      </c>
      <c r="O405" s="111" t="n">
        <v>0</v>
      </c>
      <c r="P405" s="108"/>
      <c r="Q405" s="108"/>
    </row>
    <row r="406" customFormat="false" ht="12.75"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75" hidden="false" customHeight="false" outlineLevel="0" collapsed="false">
      <c r="A407" s="118" t="n">
        <f aca="false">A404+1</f>
        <v>136</v>
      </c>
      <c r="B407" s="109"/>
      <c r="C407" s="44"/>
      <c r="D407" s="110"/>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0</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75" hidden="false" customHeight="false" outlineLevel="0" collapsed="false">
      <c r="A408" s="108"/>
      <c r="B408" s="45"/>
      <c r="C408" s="44"/>
      <c r="D408" s="112"/>
      <c r="E408" s="112"/>
      <c r="F408" s="44"/>
      <c r="G408" s="111"/>
      <c r="H408" s="108"/>
      <c r="I408" s="111"/>
      <c r="J408" s="108"/>
      <c r="K408" s="108"/>
      <c r="L408" s="108"/>
      <c r="M408" s="111" t="n">
        <v>0</v>
      </c>
      <c r="N408" s="111" t="n">
        <v>0</v>
      </c>
      <c r="O408" s="111" t="n">
        <v>0</v>
      </c>
      <c r="P408" s="108"/>
      <c r="Q408" s="108"/>
    </row>
    <row r="409" customFormat="false" ht="12.75"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75" hidden="false" customHeight="false" outlineLevel="0" collapsed="false">
      <c r="A410" s="118" t="n">
        <f aca="false">A407+1</f>
        <v>137</v>
      </c>
      <c r="B410" s="109"/>
      <c r="C410" s="44"/>
      <c r="D410" s="110"/>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0</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75" hidden="false" customHeight="false" outlineLevel="0" collapsed="false">
      <c r="A411" s="108"/>
      <c r="B411" s="45"/>
      <c r="C411" s="44"/>
      <c r="D411" s="112"/>
      <c r="E411" s="112"/>
      <c r="F411" s="44"/>
      <c r="G411" s="111"/>
      <c r="H411" s="108"/>
      <c r="I411" s="111"/>
      <c r="J411" s="108"/>
      <c r="K411" s="108"/>
      <c r="L411" s="108"/>
      <c r="M411" s="111" t="n">
        <v>0</v>
      </c>
      <c r="N411" s="111" t="n">
        <v>0</v>
      </c>
      <c r="O411" s="111" t="n">
        <v>0</v>
      </c>
      <c r="P411" s="108"/>
      <c r="Q411" s="108"/>
    </row>
    <row r="412" customFormat="false" ht="12.75"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75" hidden="false" customHeight="false" outlineLevel="0" collapsed="false">
      <c r="A413" s="118" t="n">
        <f aca="false">A410+1</f>
        <v>138</v>
      </c>
      <c r="B413" s="109"/>
      <c r="C413" s="44"/>
      <c r="D413" s="110"/>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0</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75" hidden="false" customHeight="false" outlineLevel="0" collapsed="false">
      <c r="A414" s="108"/>
      <c r="B414" s="45"/>
      <c r="C414" s="44"/>
      <c r="D414" s="112"/>
      <c r="E414" s="112"/>
      <c r="F414" s="44"/>
      <c r="G414" s="111"/>
      <c r="H414" s="108"/>
      <c r="I414" s="111"/>
      <c r="J414" s="108"/>
      <c r="K414" s="108"/>
      <c r="L414" s="108"/>
      <c r="M414" s="111" t="n">
        <v>0</v>
      </c>
      <c r="N414" s="111" t="n">
        <v>0</v>
      </c>
      <c r="O414" s="111" t="n">
        <v>0</v>
      </c>
      <c r="P414" s="108"/>
      <c r="Q414" s="108"/>
    </row>
    <row r="415" customFormat="false" ht="12.75"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75" hidden="false" customHeight="false" outlineLevel="0" collapsed="false">
      <c r="A416" s="118" t="n">
        <f aca="false">A413+1</f>
        <v>139</v>
      </c>
      <c r="B416" s="109"/>
      <c r="C416" s="44"/>
      <c r="D416" s="110"/>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0</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75" hidden="false" customHeight="false" outlineLevel="0" collapsed="false">
      <c r="A417" s="108"/>
      <c r="B417" s="45"/>
      <c r="C417" s="44"/>
      <c r="D417" s="112"/>
      <c r="E417" s="112"/>
      <c r="F417" s="44"/>
      <c r="G417" s="111"/>
      <c r="H417" s="108"/>
      <c r="I417" s="111"/>
      <c r="J417" s="108"/>
      <c r="K417" s="108"/>
      <c r="L417" s="108"/>
      <c r="M417" s="111" t="n">
        <v>0</v>
      </c>
      <c r="N417" s="111" t="n">
        <v>0</v>
      </c>
      <c r="O417" s="111" t="n">
        <v>0</v>
      </c>
      <c r="P417" s="108"/>
      <c r="Q417" s="108"/>
    </row>
    <row r="418" customFormat="false" ht="12.75"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75" hidden="false" customHeight="false" outlineLevel="0" collapsed="false">
      <c r="A419" s="118" t="n">
        <f aca="false">A416+1</f>
        <v>140</v>
      </c>
      <c r="B419" s="109"/>
      <c r="C419" s="44"/>
      <c r="D419" s="110"/>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0</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75" hidden="false" customHeight="false" outlineLevel="0" collapsed="false">
      <c r="A420" s="108"/>
      <c r="B420" s="45"/>
      <c r="C420" s="44"/>
      <c r="D420" s="112"/>
      <c r="E420" s="112"/>
      <c r="F420" s="44"/>
      <c r="G420" s="111"/>
      <c r="H420" s="108"/>
      <c r="I420" s="111"/>
      <c r="J420" s="108"/>
      <c r="K420" s="108"/>
      <c r="L420" s="108"/>
      <c r="M420" s="111" t="n">
        <v>0</v>
      </c>
      <c r="N420" s="111" t="n">
        <v>0</v>
      </c>
      <c r="O420" s="111" t="n">
        <v>0</v>
      </c>
      <c r="P420" s="108"/>
      <c r="Q420" s="108"/>
    </row>
    <row r="421" customFormat="false" ht="12.75"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75" hidden="false" customHeight="false" outlineLevel="0" collapsed="false">
      <c r="A422" s="118" t="n">
        <f aca="false">A419+1</f>
        <v>141</v>
      </c>
      <c r="B422" s="109"/>
      <c r="C422" s="44"/>
      <c r="D422" s="110"/>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0</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75" hidden="false" customHeight="false" outlineLevel="0" collapsed="false">
      <c r="A423" s="108"/>
      <c r="B423" s="45"/>
      <c r="C423" s="44"/>
      <c r="D423" s="112"/>
      <c r="E423" s="112"/>
      <c r="F423" s="44"/>
      <c r="G423" s="111"/>
      <c r="H423" s="108"/>
      <c r="I423" s="111"/>
      <c r="J423" s="108"/>
      <c r="K423" s="108"/>
      <c r="L423" s="108"/>
      <c r="M423" s="111" t="n">
        <v>0</v>
      </c>
      <c r="N423" s="111" t="n">
        <v>0</v>
      </c>
      <c r="O423" s="111" t="n">
        <v>0</v>
      </c>
      <c r="P423" s="108"/>
      <c r="Q423" s="108"/>
    </row>
    <row r="424" customFormat="false" ht="12.75"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75" hidden="false" customHeight="false" outlineLevel="0" collapsed="false">
      <c r="A425" s="118" t="n">
        <f aca="false">A422+1</f>
        <v>142</v>
      </c>
      <c r="B425" s="109"/>
      <c r="C425" s="44"/>
      <c r="D425" s="110"/>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0</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75" hidden="false" customHeight="false" outlineLevel="0" collapsed="false">
      <c r="A426" s="108"/>
      <c r="B426" s="45"/>
      <c r="C426" s="44"/>
      <c r="D426" s="112"/>
      <c r="E426" s="112"/>
      <c r="F426" s="44"/>
      <c r="G426" s="111"/>
      <c r="H426" s="108"/>
      <c r="I426" s="111"/>
      <c r="J426" s="108"/>
      <c r="K426" s="108"/>
      <c r="L426" s="108"/>
      <c r="M426" s="111" t="n">
        <v>0</v>
      </c>
      <c r="N426" s="111" t="n">
        <v>0</v>
      </c>
      <c r="O426" s="111" t="n">
        <v>0</v>
      </c>
      <c r="P426" s="108"/>
      <c r="Q426" s="108"/>
    </row>
    <row r="427" customFormat="false" ht="12.75"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75" hidden="false" customHeight="false" outlineLevel="0" collapsed="false">
      <c r="A428" s="118" t="n">
        <f aca="false">A425+1</f>
        <v>143</v>
      </c>
      <c r="B428" s="109"/>
      <c r="C428" s="44"/>
      <c r="D428" s="110"/>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0</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75" hidden="false" customHeight="false" outlineLevel="0" collapsed="false">
      <c r="A429" s="108"/>
      <c r="B429" s="45"/>
      <c r="C429" s="44"/>
      <c r="D429" s="112"/>
      <c r="E429" s="112"/>
      <c r="F429" s="44"/>
      <c r="G429" s="111"/>
      <c r="H429" s="108"/>
      <c r="I429" s="111"/>
      <c r="J429" s="108"/>
      <c r="K429" s="108"/>
      <c r="L429" s="108"/>
      <c r="M429" s="111" t="n">
        <v>0</v>
      </c>
      <c r="N429" s="111" t="n">
        <v>0</v>
      </c>
      <c r="O429" s="111" t="n">
        <v>0</v>
      </c>
      <c r="P429" s="108"/>
      <c r="Q429" s="108"/>
    </row>
    <row r="430" customFormat="false" ht="12.75"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75" hidden="false" customHeight="false" outlineLevel="0" collapsed="false">
      <c r="A431" s="118" t="n">
        <f aca="false">A428+1</f>
        <v>144</v>
      </c>
      <c r="B431" s="109"/>
      <c r="C431" s="44"/>
      <c r="D431" s="110"/>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0</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75" hidden="false" customHeight="false" outlineLevel="0" collapsed="false">
      <c r="A432" s="108"/>
      <c r="B432" s="45"/>
      <c r="C432" s="44"/>
      <c r="D432" s="112"/>
      <c r="E432" s="112"/>
      <c r="F432" s="44"/>
      <c r="G432" s="111"/>
      <c r="H432" s="108"/>
      <c r="I432" s="111"/>
      <c r="J432" s="108"/>
      <c r="K432" s="108"/>
      <c r="L432" s="108"/>
      <c r="M432" s="111" t="n">
        <v>0</v>
      </c>
      <c r="N432" s="111" t="n">
        <v>0</v>
      </c>
      <c r="O432" s="111" t="n">
        <v>0</v>
      </c>
      <c r="P432" s="108"/>
      <c r="Q432" s="108"/>
    </row>
    <row r="433" customFormat="false" ht="12.75"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75" hidden="false" customHeight="false" outlineLevel="0" collapsed="false">
      <c r="A434" s="118" t="n">
        <f aca="false">A431+1</f>
        <v>145</v>
      </c>
      <c r="B434" s="109"/>
      <c r="C434" s="44"/>
      <c r="D434" s="110"/>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0</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75" hidden="false" customHeight="false" outlineLevel="0" collapsed="false">
      <c r="A435" s="108"/>
      <c r="B435" s="45"/>
      <c r="C435" s="44"/>
      <c r="D435" s="112"/>
      <c r="E435" s="112"/>
      <c r="F435" s="44"/>
      <c r="G435" s="111"/>
      <c r="H435" s="108"/>
      <c r="I435" s="111"/>
      <c r="J435" s="108"/>
      <c r="K435" s="108"/>
      <c r="L435" s="108"/>
      <c r="M435" s="111" t="n">
        <v>0</v>
      </c>
      <c r="N435" s="111" t="n">
        <v>0</v>
      </c>
      <c r="O435" s="111" t="n">
        <v>0</v>
      </c>
      <c r="P435" s="108"/>
      <c r="Q435" s="108"/>
    </row>
    <row r="436" customFormat="false" ht="12.75"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75" hidden="false" customHeight="false" outlineLevel="0" collapsed="false">
      <c r="A437" s="118" t="n">
        <f aca="false">A434+1</f>
        <v>146</v>
      </c>
      <c r="B437" s="109"/>
      <c r="C437" s="44"/>
      <c r="D437" s="110"/>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0</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75" hidden="false" customHeight="false" outlineLevel="0" collapsed="false">
      <c r="A438" s="108"/>
      <c r="B438" s="45"/>
      <c r="C438" s="44"/>
      <c r="D438" s="112"/>
      <c r="E438" s="112"/>
      <c r="F438" s="44"/>
      <c r="G438" s="111"/>
      <c r="H438" s="108"/>
      <c r="I438" s="111"/>
      <c r="J438" s="108"/>
      <c r="K438" s="108"/>
      <c r="L438" s="108"/>
      <c r="M438" s="111" t="n">
        <v>0</v>
      </c>
      <c r="N438" s="111" t="n">
        <v>0</v>
      </c>
      <c r="O438" s="111" t="n">
        <v>0</v>
      </c>
      <c r="P438" s="108"/>
      <c r="Q438" s="108"/>
    </row>
    <row r="439" customFormat="false" ht="12.75"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75" hidden="false" customHeight="false" outlineLevel="0" collapsed="false">
      <c r="A440" s="118" t="n">
        <f aca="false">A437+1</f>
        <v>147</v>
      </c>
      <c r="B440" s="109"/>
      <c r="C440" s="44"/>
      <c r="D440" s="110"/>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0</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75" hidden="false" customHeight="false" outlineLevel="0" collapsed="false">
      <c r="A441" s="108"/>
      <c r="B441" s="45"/>
      <c r="C441" s="44"/>
      <c r="D441" s="112"/>
      <c r="E441" s="112"/>
      <c r="F441" s="44"/>
      <c r="G441" s="111"/>
      <c r="H441" s="108"/>
      <c r="I441" s="111"/>
      <c r="J441" s="108"/>
      <c r="K441" s="108"/>
      <c r="L441" s="108"/>
      <c r="M441" s="111" t="n">
        <v>0</v>
      </c>
      <c r="N441" s="111" t="n">
        <v>0</v>
      </c>
      <c r="O441" s="111" t="n">
        <v>0</v>
      </c>
      <c r="P441" s="108"/>
      <c r="Q441" s="108"/>
    </row>
    <row r="442" customFormat="false" ht="12.75"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75" hidden="false" customHeight="false" outlineLevel="0" collapsed="false">
      <c r="A443" s="118" t="n">
        <f aca="false">A440+1</f>
        <v>148</v>
      </c>
      <c r="B443" s="109"/>
      <c r="C443" s="44"/>
      <c r="D443" s="110"/>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0</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75" hidden="false" customHeight="false" outlineLevel="0" collapsed="false">
      <c r="A444" s="108"/>
      <c r="B444" s="45"/>
      <c r="C444" s="44"/>
      <c r="D444" s="112"/>
      <c r="E444" s="112"/>
      <c r="F444" s="44"/>
      <c r="G444" s="111"/>
      <c r="H444" s="108"/>
      <c r="I444" s="111"/>
      <c r="J444" s="108"/>
      <c r="K444" s="108"/>
      <c r="L444" s="108"/>
      <c r="M444" s="111" t="n">
        <v>0</v>
      </c>
      <c r="N444" s="111" t="n">
        <v>0</v>
      </c>
      <c r="O444" s="111" t="n">
        <v>0</v>
      </c>
      <c r="P444" s="108"/>
      <c r="Q444" s="108"/>
    </row>
    <row r="445" customFormat="false" ht="12.75"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75" hidden="false" customHeight="false" outlineLevel="0" collapsed="false">
      <c r="A446" s="118" t="n">
        <f aca="false">A443+1</f>
        <v>149</v>
      </c>
      <c r="B446" s="109"/>
      <c r="C446" s="44"/>
      <c r="D446" s="110"/>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0</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75" hidden="false" customHeight="false" outlineLevel="0" collapsed="false">
      <c r="A447" s="108"/>
      <c r="B447" s="45"/>
      <c r="C447" s="44"/>
      <c r="D447" s="112"/>
      <c r="E447" s="112"/>
      <c r="F447" s="44"/>
      <c r="G447" s="111"/>
      <c r="H447" s="108"/>
      <c r="I447" s="111"/>
      <c r="J447" s="108"/>
      <c r="K447" s="108"/>
      <c r="L447" s="108"/>
      <c r="M447" s="111" t="n">
        <v>0</v>
      </c>
      <c r="N447" s="111" t="n">
        <v>0</v>
      </c>
      <c r="O447" s="111" t="n">
        <v>0</v>
      </c>
      <c r="P447" s="108"/>
      <c r="Q447" s="108"/>
    </row>
    <row r="448" customFormat="false" ht="12.75"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75" hidden="false" customHeight="false" outlineLevel="0" collapsed="false">
      <c r="A449" s="118" t="n">
        <f aca="false">A446+1</f>
        <v>150</v>
      </c>
      <c r="B449" s="109"/>
      <c r="C449" s="44"/>
      <c r="D449" s="110"/>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0</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75" hidden="false" customHeight="false" outlineLevel="0" collapsed="false">
      <c r="A450" s="108"/>
      <c r="B450" s="45"/>
      <c r="C450" s="44"/>
      <c r="D450" s="112"/>
      <c r="E450" s="112"/>
      <c r="F450" s="44"/>
      <c r="G450" s="111"/>
      <c r="H450" s="108"/>
      <c r="I450" s="111"/>
      <c r="J450" s="108"/>
      <c r="K450" s="108"/>
      <c r="L450" s="108"/>
      <c r="M450" s="111" t="n">
        <v>0</v>
      </c>
      <c r="N450" s="111" t="n">
        <v>0</v>
      </c>
      <c r="O450" s="111" t="n">
        <v>0</v>
      </c>
      <c r="P450" s="108"/>
      <c r="Q450" s="108"/>
    </row>
    <row r="451" customFormat="false" ht="12.75"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75" hidden="false" customHeight="false" outlineLevel="0" collapsed="false">
      <c r="A452" s="118" t="n">
        <f aca="false">A449+1</f>
        <v>151</v>
      </c>
      <c r="B452" s="109"/>
      <c r="C452" s="44"/>
      <c r="D452" s="110"/>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0</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75" hidden="false" customHeight="false" outlineLevel="0" collapsed="false">
      <c r="A453" s="108"/>
      <c r="B453" s="45"/>
      <c r="C453" s="44"/>
      <c r="D453" s="112"/>
      <c r="E453" s="112"/>
      <c r="F453" s="44"/>
      <c r="G453" s="111"/>
      <c r="H453" s="108"/>
      <c r="I453" s="111"/>
      <c r="J453" s="108"/>
      <c r="K453" s="108"/>
      <c r="L453" s="108"/>
      <c r="M453" s="111" t="n">
        <v>0</v>
      </c>
      <c r="N453" s="111" t="n">
        <v>0</v>
      </c>
      <c r="O453" s="111" t="n">
        <v>0</v>
      </c>
      <c r="P453" s="108"/>
      <c r="Q453" s="108"/>
    </row>
    <row r="454" customFormat="false" ht="12.75"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75" hidden="false" customHeight="false" outlineLevel="0" collapsed="false">
      <c r="A455" s="118" t="n">
        <f aca="false">A452+1</f>
        <v>152</v>
      </c>
      <c r="B455" s="109"/>
      <c r="C455" s="44"/>
      <c r="D455" s="110"/>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0</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75" hidden="false" customHeight="false" outlineLevel="0" collapsed="false">
      <c r="A456" s="108"/>
      <c r="B456" s="45"/>
      <c r="C456" s="44"/>
      <c r="D456" s="112"/>
      <c r="E456" s="112"/>
      <c r="F456" s="44"/>
      <c r="G456" s="111"/>
      <c r="H456" s="108"/>
      <c r="I456" s="111"/>
      <c r="J456" s="108"/>
      <c r="K456" s="108"/>
      <c r="L456" s="108"/>
      <c r="M456" s="111" t="n">
        <v>0</v>
      </c>
      <c r="N456" s="111" t="n">
        <v>0</v>
      </c>
      <c r="O456" s="111" t="n">
        <v>0</v>
      </c>
      <c r="P456" s="108"/>
      <c r="Q456" s="108"/>
    </row>
    <row r="457" customFormat="false" ht="12.75"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75" hidden="false" customHeight="false" outlineLevel="0" collapsed="false">
      <c r="A458" s="118" t="n">
        <f aca="false">A455+1</f>
        <v>153</v>
      </c>
      <c r="B458" s="109"/>
      <c r="C458" s="44"/>
      <c r="D458" s="110"/>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0</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75" hidden="false" customHeight="false" outlineLevel="0" collapsed="false">
      <c r="A459" s="108"/>
      <c r="B459" s="45"/>
      <c r="C459" s="44"/>
      <c r="D459" s="112"/>
      <c r="E459" s="112"/>
      <c r="F459" s="44"/>
      <c r="G459" s="111"/>
      <c r="H459" s="108"/>
      <c r="I459" s="111"/>
      <c r="J459" s="108"/>
      <c r="K459" s="108"/>
      <c r="L459" s="108"/>
      <c r="M459" s="111" t="n">
        <v>0</v>
      </c>
      <c r="N459" s="111" t="n">
        <v>0</v>
      </c>
      <c r="O459" s="111" t="n">
        <v>0</v>
      </c>
      <c r="P459" s="108"/>
      <c r="Q459" s="108"/>
    </row>
    <row r="460" customFormat="false" ht="12.75"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75" hidden="false" customHeight="false" outlineLevel="0" collapsed="false">
      <c r="A461" s="118" t="n">
        <f aca="false">A458+1</f>
        <v>154</v>
      </c>
      <c r="B461" s="109"/>
      <c r="C461" s="44"/>
      <c r="D461" s="110"/>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0</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75" hidden="false" customHeight="false" outlineLevel="0" collapsed="false">
      <c r="A462" s="108"/>
      <c r="B462" s="45"/>
      <c r="C462" s="44"/>
      <c r="D462" s="112"/>
      <c r="E462" s="112"/>
      <c r="F462" s="44"/>
      <c r="G462" s="111"/>
      <c r="H462" s="108"/>
      <c r="I462" s="111"/>
      <c r="J462" s="108"/>
      <c r="K462" s="108"/>
      <c r="L462" s="108"/>
      <c r="M462" s="111" t="n">
        <v>0</v>
      </c>
      <c r="N462" s="111" t="n">
        <v>0</v>
      </c>
      <c r="O462" s="111" t="n">
        <v>0</v>
      </c>
      <c r="P462" s="108"/>
      <c r="Q462" s="108"/>
    </row>
    <row r="463" customFormat="false" ht="12.75"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75" hidden="false" customHeight="false" outlineLevel="0" collapsed="false">
      <c r="A464" s="118" t="n">
        <f aca="false">A461+1</f>
        <v>155</v>
      </c>
      <c r="B464" s="109"/>
      <c r="C464" s="44"/>
      <c r="D464" s="110"/>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0</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75" hidden="false" customHeight="false" outlineLevel="0" collapsed="false">
      <c r="A465" s="108"/>
      <c r="B465" s="45"/>
      <c r="C465" s="44"/>
      <c r="D465" s="112"/>
      <c r="E465" s="112"/>
      <c r="F465" s="44"/>
      <c r="G465" s="111"/>
      <c r="H465" s="108"/>
      <c r="I465" s="111"/>
      <c r="J465" s="108"/>
      <c r="K465" s="108"/>
      <c r="L465" s="108"/>
      <c r="M465" s="111" t="n">
        <v>0</v>
      </c>
      <c r="N465" s="111" t="n">
        <v>0</v>
      </c>
      <c r="O465" s="111" t="n">
        <v>0</v>
      </c>
      <c r="P465" s="108"/>
      <c r="Q465" s="108"/>
    </row>
    <row r="466" customFormat="false" ht="12.75"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75" hidden="false" customHeight="false" outlineLevel="0" collapsed="false">
      <c r="A467" s="118" t="n">
        <f aca="false">A464+1</f>
        <v>156</v>
      </c>
      <c r="B467" s="109"/>
      <c r="C467" s="44"/>
      <c r="D467" s="110"/>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0</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75" hidden="false" customHeight="false" outlineLevel="0" collapsed="false">
      <c r="A468" s="108"/>
      <c r="B468" s="45"/>
      <c r="C468" s="44"/>
      <c r="D468" s="112"/>
      <c r="E468" s="112"/>
      <c r="F468" s="44"/>
      <c r="G468" s="111"/>
      <c r="H468" s="108"/>
      <c r="I468" s="111"/>
      <c r="J468" s="108"/>
      <c r="K468" s="108"/>
      <c r="L468" s="108"/>
      <c r="M468" s="111" t="n">
        <v>0</v>
      </c>
      <c r="N468" s="111" t="n">
        <v>0</v>
      </c>
      <c r="O468" s="111" t="n">
        <v>0</v>
      </c>
      <c r="P468" s="108"/>
      <c r="Q468" s="108"/>
    </row>
    <row r="469" customFormat="false" ht="12.75"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75" hidden="false" customHeight="false" outlineLevel="0" collapsed="false">
      <c r="A470" s="118" t="n">
        <f aca="false">A467+1</f>
        <v>157</v>
      </c>
      <c r="B470" s="109"/>
      <c r="C470" s="44"/>
      <c r="D470" s="110"/>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0</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75" hidden="false" customHeight="false" outlineLevel="0" collapsed="false">
      <c r="A471" s="108"/>
      <c r="B471" s="45"/>
      <c r="C471" s="44"/>
      <c r="D471" s="112"/>
      <c r="E471" s="112"/>
      <c r="F471" s="44"/>
      <c r="G471" s="111"/>
      <c r="H471" s="108"/>
      <c r="I471" s="111"/>
      <c r="J471" s="108"/>
      <c r="K471" s="108"/>
      <c r="L471" s="108"/>
      <c r="M471" s="111" t="n">
        <v>0</v>
      </c>
      <c r="N471" s="111" t="n">
        <v>0</v>
      </c>
      <c r="O471" s="111" t="n">
        <v>0</v>
      </c>
      <c r="P471" s="108"/>
      <c r="Q471" s="108"/>
    </row>
    <row r="472" customFormat="false" ht="12.75"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75" hidden="false" customHeight="false" outlineLevel="0" collapsed="false">
      <c r="A473" s="118" t="n">
        <f aca="false">A470+1</f>
        <v>158</v>
      </c>
      <c r="B473" s="109"/>
      <c r="C473" s="44"/>
      <c r="D473" s="110"/>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0</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75" hidden="false" customHeight="false" outlineLevel="0" collapsed="false">
      <c r="A474" s="108"/>
      <c r="B474" s="45"/>
      <c r="C474" s="44"/>
      <c r="D474" s="112"/>
      <c r="E474" s="112"/>
      <c r="F474" s="44"/>
      <c r="G474" s="111"/>
      <c r="H474" s="108"/>
      <c r="I474" s="111"/>
      <c r="J474" s="108"/>
      <c r="K474" s="108"/>
      <c r="L474" s="108"/>
      <c r="M474" s="111" t="n">
        <v>0</v>
      </c>
      <c r="N474" s="111" t="n">
        <v>0</v>
      </c>
      <c r="O474" s="111" t="n">
        <v>0</v>
      </c>
      <c r="P474" s="108"/>
      <c r="Q474" s="108"/>
    </row>
    <row r="475" customFormat="false" ht="12.75"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75" hidden="false" customHeight="false" outlineLevel="0" collapsed="false">
      <c r="A476" s="118" t="n">
        <f aca="false">A473+1</f>
        <v>159</v>
      </c>
      <c r="B476" s="109"/>
      <c r="C476" s="44"/>
      <c r="D476" s="110"/>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0</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75" hidden="false" customHeight="false" outlineLevel="0" collapsed="false">
      <c r="A477" s="108"/>
      <c r="B477" s="45"/>
      <c r="C477" s="44"/>
      <c r="D477" s="112"/>
      <c r="E477" s="112"/>
      <c r="F477" s="44"/>
      <c r="G477" s="111"/>
      <c r="H477" s="108"/>
      <c r="I477" s="111"/>
      <c r="J477" s="108"/>
      <c r="K477" s="108"/>
      <c r="L477" s="108"/>
      <c r="M477" s="111" t="n">
        <v>0</v>
      </c>
      <c r="N477" s="111" t="n">
        <v>0</v>
      </c>
      <c r="O477" s="111" t="n">
        <v>0</v>
      </c>
      <c r="P477" s="108"/>
      <c r="Q477" s="108"/>
    </row>
    <row r="478" customFormat="false" ht="12.75"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75" hidden="false" customHeight="false" outlineLevel="0" collapsed="false">
      <c r="A479" s="118" t="n">
        <f aca="false">A476+1</f>
        <v>160</v>
      </c>
      <c r="B479" s="109"/>
      <c r="C479" s="44"/>
      <c r="D479" s="110"/>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0</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75" hidden="false" customHeight="false" outlineLevel="0" collapsed="false">
      <c r="A480" s="108"/>
      <c r="B480" s="45"/>
      <c r="C480" s="44"/>
      <c r="D480" s="112"/>
      <c r="E480" s="112"/>
      <c r="F480" s="44"/>
      <c r="G480" s="111"/>
      <c r="H480" s="108"/>
      <c r="I480" s="111"/>
      <c r="J480" s="108"/>
      <c r="K480" s="108"/>
      <c r="L480" s="108"/>
      <c r="M480" s="111" t="n">
        <v>0</v>
      </c>
      <c r="N480" s="111" t="n">
        <v>0</v>
      </c>
      <c r="O480" s="111" t="n">
        <v>0</v>
      </c>
      <c r="P480" s="108"/>
      <c r="Q480" s="108"/>
    </row>
    <row r="481" customFormat="false" ht="12.75"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75" hidden="false" customHeight="false" outlineLevel="0" collapsed="false">
      <c r="A482" s="118" t="n">
        <f aca="false">A479+1</f>
        <v>161</v>
      </c>
      <c r="B482" s="109"/>
      <c r="C482" s="44"/>
      <c r="D482" s="110"/>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0</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75" hidden="false" customHeight="false" outlineLevel="0" collapsed="false">
      <c r="A483" s="108"/>
      <c r="B483" s="45"/>
      <c r="C483" s="44"/>
      <c r="D483" s="112"/>
      <c r="E483" s="112"/>
      <c r="F483" s="44"/>
      <c r="G483" s="111"/>
      <c r="H483" s="108"/>
      <c r="I483" s="111"/>
      <c r="J483" s="108"/>
      <c r="K483" s="108"/>
      <c r="L483" s="108"/>
      <c r="M483" s="111" t="n">
        <v>0</v>
      </c>
      <c r="N483" s="111" t="n">
        <v>0</v>
      </c>
      <c r="O483" s="111" t="n">
        <v>0</v>
      </c>
      <c r="P483" s="108"/>
      <c r="Q483" s="108"/>
    </row>
    <row r="484" customFormat="false" ht="12.75"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75" hidden="false" customHeight="false" outlineLevel="0" collapsed="false">
      <c r="A485" s="118" t="n">
        <f aca="false">A482+1</f>
        <v>162</v>
      </c>
      <c r="B485" s="109"/>
      <c r="C485" s="44"/>
      <c r="D485" s="110"/>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0</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75" hidden="false" customHeight="false" outlineLevel="0" collapsed="false">
      <c r="A486" s="108"/>
      <c r="B486" s="45"/>
      <c r="C486" s="44"/>
      <c r="D486" s="112"/>
      <c r="E486" s="112"/>
      <c r="F486" s="44"/>
      <c r="G486" s="111"/>
      <c r="H486" s="108"/>
      <c r="I486" s="111"/>
      <c r="J486" s="108"/>
      <c r="K486" s="108"/>
      <c r="L486" s="108"/>
      <c r="M486" s="111" t="n">
        <v>0</v>
      </c>
      <c r="N486" s="111" t="n">
        <v>0</v>
      </c>
      <c r="O486" s="111" t="n">
        <v>0</v>
      </c>
      <c r="P486" s="108"/>
      <c r="Q486" s="108"/>
    </row>
    <row r="487" customFormat="false" ht="12.75"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75" hidden="false" customHeight="false" outlineLevel="0" collapsed="false">
      <c r="A488" s="118" t="n">
        <f aca="false">A485+1</f>
        <v>163</v>
      </c>
      <c r="B488" s="109"/>
      <c r="C488" s="44"/>
      <c r="D488" s="110"/>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0</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75" hidden="false" customHeight="false" outlineLevel="0" collapsed="false">
      <c r="A489" s="108"/>
      <c r="B489" s="45"/>
      <c r="C489" s="44"/>
      <c r="D489" s="112"/>
      <c r="E489" s="112"/>
      <c r="F489" s="44"/>
      <c r="G489" s="111"/>
      <c r="H489" s="108"/>
      <c r="I489" s="111"/>
      <c r="J489" s="108"/>
      <c r="K489" s="108"/>
      <c r="L489" s="108"/>
      <c r="M489" s="111" t="n">
        <v>0</v>
      </c>
      <c r="N489" s="111" t="n">
        <v>0</v>
      </c>
      <c r="O489" s="111" t="n">
        <v>0</v>
      </c>
      <c r="P489" s="108"/>
      <c r="Q489" s="108"/>
    </row>
    <row r="490" customFormat="false" ht="12.75"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75" hidden="false" customHeight="false" outlineLevel="0" collapsed="false">
      <c r="A491" s="118" t="n">
        <f aca="false">A488+1</f>
        <v>164</v>
      </c>
      <c r="B491" s="109"/>
      <c r="C491" s="44"/>
      <c r="D491" s="110"/>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0</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75" hidden="false" customHeight="false" outlineLevel="0" collapsed="false">
      <c r="A492" s="108"/>
      <c r="B492" s="45"/>
      <c r="C492" s="44"/>
      <c r="D492" s="112"/>
      <c r="E492" s="112"/>
      <c r="F492" s="44"/>
      <c r="G492" s="111"/>
      <c r="H492" s="108"/>
      <c r="I492" s="111"/>
      <c r="J492" s="108"/>
      <c r="K492" s="108"/>
      <c r="L492" s="108"/>
      <c r="M492" s="111" t="n">
        <v>0</v>
      </c>
      <c r="N492" s="111" t="n">
        <v>0</v>
      </c>
      <c r="O492" s="111" t="n">
        <v>0</v>
      </c>
      <c r="P492" s="108"/>
      <c r="Q492" s="108"/>
    </row>
    <row r="493" customFormat="false" ht="12.75"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75" hidden="false" customHeight="false" outlineLevel="0" collapsed="false">
      <c r="A494" s="118" t="n">
        <f aca="false">A491+1</f>
        <v>165</v>
      </c>
      <c r="B494" s="109"/>
      <c r="C494" s="44"/>
      <c r="D494" s="110"/>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0</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75" hidden="false" customHeight="false" outlineLevel="0" collapsed="false">
      <c r="A495" s="108"/>
      <c r="B495" s="45"/>
      <c r="C495" s="44"/>
      <c r="D495" s="112"/>
      <c r="E495" s="112"/>
      <c r="F495" s="44"/>
      <c r="G495" s="111"/>
      <c r="H495" s="108"/>
      <c r="I495" s="111"/>
      <c r="J495" s="108"/>
      <c r="K495" s="108"/>
      <c r="L495" s="108"/>
      <c r="M495" s="111" t="n">
        <v>0</v>
      </c>
      <c r="N495" s="111" t="n">
        <v>0</v>
      </c>
      <c r="O495" s="111" t="n">
        <v>0</v>
      </c>
      <c r="P495" s="108"/>
      <c r="Q495" s="108"/>
    </row>
    <row r="496" customFormat="false" ht="12.75"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75" hidden="false" customHeight="false" outlineLevel="0" collapsed="false">
      <c r="A497" s="118" t="n">
        <f aca="false">A494+1</f>
        <v>166</v>
      </c>
      <c r="B497" s="109"/>
      <c r="C497" s="44"/>
      <c r="D497" s="110"/>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0</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75" hidden="false" customHeight="false" outlineLevel="0" collapsed="false">
      <c r="A498" s="108"/>
      <c r="B498" s="45"/>
      <c r="C498" s="44"/>
      <c r="D498" s="112"/>
      <c r="E498" s="112"/>
      <c r="F498" s="44"/>
      <c r="G498" s="111"/>
      <c r="H498" s="108"/>
      <c r="I498" s="111"/>
      <c r="J498" s="108"/>
      <c r="K498" s="108"/>
      <c r="L498" s="108"/>
      <c r="M498" s="111" t="n">
        <v>0</v>
      </c>
      <c r="N498" s="111" t="n">
        <v>0</v>
      </c>
      <c r="O498" s="111" t="n">
        <v>0</v>
      </c>
      <c r="P498" s="108"/>
      <c r="Q498" s="108"/>
    </row>
    <row r="499" customFormat="false" ht="12.75"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75" hidden="false" customHeight="false" outlineLevel="0" collapsed="false">
      <c r="A500" s="118" t="n">
        <f aca="false">A497+1</f>
        <v>167</v>
      </c>
      <c r="B500" s="109"/>
      <c r="C500" s="44"/>
      <c r="D500" s="110"/>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0</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75" hidden="false" customHeight="false" outlineLevel="0" collapsed="false">
      <c r="A501" s="108"/>
      <c r="B501" s="45"/>
      <c r="C501" s="44"/>
      <c r="D501" s="112"/>
      <c r="E501" s="112"/>
      <c r="F501" s="44"/>
      <c r="G501" s="111"/>
      <c r="H501" s="108"/>
      <c r="I501" s="111"/>
      <c r="J501" s="108"/>
      <c r="K501" s="108"/>
      <c r="L501" s="108"/>
      <c r="M501" s="111" t="n">
        <v>0</v>
      </c>
      <c r="N501" s="111" t="n">
        <v>0</v>
      </c>
      <c r="O501" s="111" t="n">
        <v>0</v>
      </c>
      <c r="P501" s="108"/>
      <c r="Q501" s="108"/>
    </row>
    <row r="502" customFormat="false" ht="12.75"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75" hidden="false" customHeight="false" outlineLevel="0" collapsed="false">
      <c r="A503" s="118" t="n">
        <f aca="false">A500+1</f>
        <v>168</v>
      </c>
      <c r="B503" s="109"/>
      <c r="C503" s="44"/>
      <c r="D503" s="110"/>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0</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75" hidden="false" customHeight="false" outlineLevel="0" collapsed="false">
      <c r="A504" s="108"/>
      <c r="B504" s="45"/>
      <c r="C504" s="44"/>
      <c r="D504" s="112"/>
      <c r="E504" s="112"/>
      <c r="F504" s="44"/>
      <c r="G504" s="111"/>
      <c r="H504" s="108"/>
      <c r="I504" s="111"/>
      <c r="J504" s="108"/>
      <c r="K504" s="108"/>
      <c r="L504" s="108"/>
      <c r="M504" s="111" t="n">
        <v>0</v>
      </c>
      <c r="N504" s="111" t="n">
        <v>0</v>
      </c>
      <c r="O504" s="111" t="n">
        <v>0</v>
      </c>
      <c r="P504" s="108"/>
      <c r="Q504" s="108"/>
    </row>
    <row r="505" customFormat="false" ht="12.75"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75" hidden="false" customHeight="false" outlineLevel="0" collapsed="false">
      <c r="A506" s="118" t="n">
        <f aca="false">A503+1</f>
        <v>169</v>
      </c>
      <c r="B506" s="109"/>
      <c r="C506" s="44"/>
      <c r="D506" s="110"/>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0</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75" hidden="false" customHeight="false" outlineLevel="0" collapsed="false">
      <c r="A507" s="108"/>
      <c r="B507" s="45"/>
      <c r="C507" s="44"/>
      <c r="D507" s="112"/>
      <c r="E507" s="112"/>
      <c r="F507" s="44"/>
      <c r="G507" s="111"/>
      <c r="H507" s="108"/>
      <c r="I507" s="111"/>
      <c r="J507" s="108"/>
      <c r="K507" s="108"/>
      <c r="L507" s="108"/>
      <c r="M507" s="111" t="n">
        <v>0</v>
      </c>
      <c r="N507" s="111" t="n">
        <v>0</v>
      </c>
      <c r="O507" s="111" t="n">
        <v>0</v>
      </c>
      <c r="P507" s="108"/>
      <c r="Q507" s="108"/>
    </row>
    <row r="508" customFormat="false" ht="12.75"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75" hidden="false" customHeight="false" outlineLevel="0" collapsed="false">
      <c r="A509" s="118" t="n">
        <f aca="false">A506+1</f>
        <v>170</v>
      </c>
      <c r="B509" s="109"/>
      <c r="C509" s="44"/>
      <c r="D509" s="110"/>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0</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75" hidden="false" customHeight="false" outlineLevel="0" collapsed="false">
      <c r="A510" s="108"/>
      <c r="B510" s="45"/>
      <c r="C510" s="44"/>
      <c r="D510" s="112"/>
      <c r="E510" s="112"/>
      <c r="F510" s="44"/>
      <c r="G510" s="111"/>
      <c r="H510" s="108"/>
      <c r="I510" s="111"/>
      <c r="J510" s="108"/>
      <c r="K510" s="108"/>
      <c r="L510" s="108"/>
      <c r="M510" s="111" t="n">
        <v>0</v>
      </c>
      <c r="N510" s="111" t="n">
        <v>0</v>
      </c>
      <c r="O510" s="111" t="n">
        <v>0</v>
      </c>
      <c r="P510" s="108"/>
      <c r="Q510" s="108"/>
    </row>
    <row r="511" customFormat="false" ht="12.75"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75" hidden="false" customHeight="false" outlineLevel="0" collapsed="false">
      <c r="A512" s="118" t="n">
        <f aca="false">A509+1</f>
        <v>171</v>
      </c>
      <c r="B512" s="109"/>
      <c r="C512" s="44"/>
      <c r="D512" s="110"/>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0</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75" hidden="false" customHeight="false" outlineLevel="0" collapsed="false">
      <c r="A513" s="108"/>
      <c r="B513" s="45"/>
      <c r="C513" s="44"/>
      <c r="D513" s="112"/>
      <c r="E513" s="112"/>
      <c r="F513" s="44"/>
      <c r="G513" s="111"/>
      <c r="H513" s="108"/>
      <c r="I513" s="111"/>
      <c r="J513" s="108"/>
      <c r="K513" s="108"/>
      <c r="L513" s="108"/>
      <c r="M513" s="111" t="n">
        <v>0</v>
      </c>
      <c r="N513" s="111" t="n">
        <v>0</v>
      </c>
      <c r="O513" s="111" t="n">
        <v>0</v>
      </c>
      <c r="P513" s="108"/>
      <c r="Q513" s="108"/>
    </row>
    <row r="514" customFormat="false" ht="12.75"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75" hidden="false" customHeight="false" outlineLevel="0" collapsed="false">
      <c r="A515" s="118" t="n">
        <f aca="false">A512+1</f>
        <v>172</v>
      </c>
      <c r="B515" s="109"/>
      <c r="C515" s="44"/>
      <c r="D515" s="110"/>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0</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75" hidden="false" customHeight="false" outlineLevel="0" collapsed="false">
      <c r="A516" s="108"/>
      <c r="B516" s="45"/>
      <c r="C516" s="44"/>
      <c r="D516" s="112"/>
      <c r="E516" s="112"/>
      <c r="F516" s="44"/>
      <c r="G516" s="111"/>
      <c r="H516" s="108"/>
      <c r="I516" s="111"/>
      <c r="J516" s="108"/>
      <c r="K516" s="108"/>
      <c r="L516" s="108"/>
      <c r="M516" s="111" t="n">
        <v>0</v>
      </c>
      <c r="N516" s="111" t="n">
        <v>0</v>
      </c>
      <c r="O516" s="111" t="n">
        <v>0</v>
      </c>
      <c r="P516" s="108"/>
      <c r="Q516" s="108"/>
    </row>
    <row r="517" customFormat="false" ht="12.75"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75" hidden="false" customHeight="false" outlineLevel="0" collapsed="false">
      <c r="A518" s="118" t="n">
        <f aca="false">A515+1</f>
        <v>173</v>
      </c>
      <c r="B518" s="109"/>
      <c r="C518" s="44"/>
      <c r="D518" s="110"/>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0</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75" hidden="false" customHeight="false" outlineLevel="0" collapsed="false">
      <c r="A519" s="108"/>
      <c r="B519" s="45"/>
      <c r="C519" s="44"/>
      <c r="D519" s="112"/>
      <c r="E519" s="112"/>
      <c r="F519" s="44"/>
      <c r="G519" s="111"/>
      <c r="H519" s="108"/>
      <c r="I519" s="111"/>
      <c r="J519" s="108"/>
      <c r="K519" s="108"/>
      <c r="L519" s="108"/>
      <c r="M519" s="111" t="n">
        <v>0</v>
      </c>
      <c r="N519" s="111" t="n">
        <v>0</v>
      </c>
      <c r="O519" s="111" t="n">
        <v>0</v>
      </c>
      <c r="P519" s="108"/>
      <c r="Q519" s="108"/>
    </row>
    <row r="520" customFormat="false" ht="12.75"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75" hidden="false" customHeight="false" outlineLevel="0" collapsed="false">
      <c r="A521" s="118" t="n">
        <f aca="false">A518+1</f>
        <v>174</v>
      </c>
      <c r="B521" s="109"/>
      <c r="C521" s="44"/>
      <c r="D521" s="110"/>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0</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75" hidden="false" customHeight="false" outlineLevel="0" collapsed="false">
      <c r="A522" s="108"/>
      <c r="B522" s="45"/>
      <c r="C522" s="44"/>
      <c r="D522" s="112"/>
      <c r="E522" s="112"/>
      <c r="F522" s="44"/>
      <c r="G522" s="111"/>
      <c r="H522" s="108"/>
      <c r="I522" s="111"/>
      <c r="J522" s="108"/>
      <c r="K522" s="108"/>
      <c r="L522" s="108"/>
      <c r="M522" s="111" t="n">
        <v>0</v>
      </c>
      <c r="N522" s="111" t="n">
        <v>0</v>
      </c>
      <c r="O522" s="111" t="n">
        <v>0</v>
      </c>
      <c r="P522" s="108"/>
      <c r="Q522" s="108"/>
    </row>
    <row r="523" customFormat="false" ht="12.75"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75" hidden="false" customHeight="false" outlineLevel="0" collapsed="false">
      <c r="A524" s="118" t="n">
        <f aca="false">A521+1</f>
        <v>175</v>
      </c>
      <c r="B524" s="109"/>
      <c r="C524" s="44"/>
      <c r="D524" s="110"/>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0</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75" hidden="false" customHeight="false" outlineLevel="0" collapsed="false">
      <c r="A525" s="108"/>
      <c r="B525" s="45"/>
      <c r="C525" s="44"/>
      <c r="D525" s="112"/>
      <c r="E525" s="112"/>
      <c r="F525" s="44"/>
      <c r="G525" s="111"/>
      <c r="H525" s="108"/>
      <c r="I525" s="111"/>
      <c r="J525" s="108"/>
      <c r="K525" s="108"/>
      <c r="L525" s="108"/>
      <c r="M525" s="111" t="n">
        <v>0</v>
      </c>
      <c r="N525" s="111" t="n">
        <v>0</v>
      </c>
      <c r="O525" s="111" t="n">
        <v>0</v>
      </c>
      <c r="P525" s="108"/>
      <c r="Q525" s="108"/>
    </row>
    <row r="526" customFormat="false" ht="12.75"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75" hidden="false" customHeight="false" outlineLevel="0" collapsed="false">
      <c r="A527" s="118" t="n">
        <f aca="false">A524+1</f>
        <v>176</v>
      </c>
      <c r="B527" s="109"/>
      <c r="C527" s="44"/>
      <c r="D527" s="110"/>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0</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75" hidden="false" customHeight="false" outlineLevel="0" collapsed="false">
      <c r="A528" s="108"/>
      <c r="B528" s="45"/>
      <c r="C528" s="44"/>
      <c r="D528" s="112"/>
      <c r="E528" s="112"/>
      <c r="F528" s="44"/>
      <c r="G528" s="111"/>
      <c r="H528" s="108"/>
      <c r="I528" s="111"/>
      <c r="J528" s="108"/>
      <c r="K528" s="108"/>
      <c r="L528" s="108"/>
      <c r="M528" s="111" t="n">
        <v>0</v>
      </c>
      <c r="N528" s="111" t="n">
        <v>0</v>
      </c>
      <c r="O528" s="111" t="n">
        <v>0</v>
      </c>
      <c r="P528" s="108"/>
      <c r="Q528" s="108"/>
    </row>
    <row r="529" customFormat="false" ht="12.75"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75" hidden="false" customHeight="false" outlineLevel="0" collapsed="false">
      <c r="A530" s="118" t="n">
        <f aca="false">A527+1</f>
        <v>177</v>
      </c>
      <c r="B530" s="109"/>
      <c r="C530" s="44"/>
      <c r="D530" s="110"/>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0</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75" hidden="false" customHeight="false" outlineLevel="0" collapsed="false">
      <c r="A531" s="108"/>
      <c r="B531" s="45"/>
      <c r="C531" s="44"/>
      <c r="D531" s="112"/>
      <c r="E531" s="112"/>
      <c r="F531" s="44"/>
      <c r="G531" s="111"/>
      <c r="H531" s="108"/>
      <c r="I531" s="111"/>
      <c r="J531" s="108"/>
      <c r="K531" s="108"/>
      <c r="L531" s="108"/>
      <c r="M531" s="111" t="n">
        <v>0</v>
      </c>
      <c r="N531" s="111" t="n">
        <v>0</v>
      </c>
      <c r="O531" s="111" t="n">
        <v>0</v>
      </c>
      <c r="P531" s="108"/>
      <c r="Q531" s="108"/>
    </row>
    <row r="532" customFormat="false" ht="12.75"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75" hidden="false" customHeight="false" outlineLevel="0" collapsed="false">
      <c r="A533" s="118" t="n">
        <f aca="false">A530+1</f>
        <v>178</v>
      </c>
      <c r="B533" s="109"/>
      <c r="C533" s="44"/>
      <c r="D533" s="110"/>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0</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75" hidden="false" customHeight="false" outlineLevel="0" collapsed="false">
      <c r="A534" s="108"/>
      <c r="B534" s="45"/>
      <c r="C534" s="44"/>
      <c r="D534" s="112"/>
      <c r="E534" s="112"/>
      <c r="F534" s="44"/>
      <c r="G534" s="111"/>
      <c r="H534" s="108"/>
      <c r="I534" s="111"/>
      <c r="J534" s="108"/>
      <c r="K534" s="108"/>
      <c r="L534" s="108"/>
      <c r="M534" s="111" t="n">
        <v>0</v>
      </c>
      <c r="N534" s="111" t="n">
        <v>0</v>
      </c>
      <c r="O534" s="111" t="n">
        <v>0</v>
      </c>
      <c r="P534" s="108"/>
      <c r="Q534" s="108"/>
    </row>
    <row r="535" customFormat="false" ht="12.75"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75" hidden="false" customHeight="false" outlineLevel="0" collapsed="false">
      <c r="A536" s="118" t="n">
        <f aca="false">A533+1</f>
        <v>179</v>
      </c>
      <c r="B536" s="109"/>
      <c r="C536" s="44"/>
      <c r="D536" s="110"/>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0</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75" hidden="false" customHeight="false" outlineLevel="0" collapsed="false">
      <c r="A537" s="108"/>
      <c r="B537" s="45"/>
      <c r="C537" s="44"/>
      <c r="D537" s="112"/>
      <c r="E537" s="112"/>
      <c r="F537" s="44"/>
      <c r="G537" s="111"/>
      <c r="H537" s="108"/>
      <c r="I537" s="111"/>
      <c r="J537" s="108"/>
      <c r="K537" s="108"/>
      <c r="L537" s="108"/>
      <c r="M537" s="111" t="n">
        <v>0</v>
      </c>
      <c r="N537" s="111" t="n">
        <v>0</v>
      </c>
      <c r="O537" s="111" t="n">
        <v>0</v>
      </c>
      <c r="P537" s="108"/>
      <c r="Q537" s="108"/>
    </row>
    <row r="538" customFormat="false" ht="12.75"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75" hidden="false" customHeight="false" outlineLevel="0" collapsed="false">
      <c r="A539" s="118" t="n">
        <f aca="false">A536+1</f>
        <v>180</v>
      </c>
      <c r="B539" s="109"/>
      <c r="C539" s="44"/>
      <c r="D539" s="110"/>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0</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75" hidden="false" customHeight="false" outlineLevel="0" collapsed="false">
      <c r="A540" s="108"/>
      <c r="B540" s="45"/>
      <c r="C540" s="44"/>
      <c r="D540" s="112"/>
      <c r="E540" s="112"/>
      <c r="F540" s="44"/>
      <c r="G540" s="111"/>
      <c r="H540" s="108"/>
      <c r="I540" s="111"/>
      <c r="J540" s="108"/>
      <c r="K540" s="108"/>
      <c r="L540" s="108"/>
      <c r="M540" s="111" t="n">
        <v>0</v>
      </c>
      <c r="N540" s="111" t="n">
        <v>0</v>
      </c>
      <c r="O540" s="111" t="n">
        <v>0</v>
      </c>
      <c r="P540" s="108"/>
      <c r="Q540" s="108"/>
    </row>
    <row r="541" customFormat="false" ht="12.75"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75" hidden="false" customHeight="false" outlineLevel="0" collapsed="false">
      <c r="A542" s="118" t="n">
        <f aca="false">A539+1</f>
        <v>181</v>
      </c>
      <c r="B542" s="109"/>
      <c r="C542" s="44"/>
      <c r="D542" s="110"/>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0</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75" hidden="false" customHeight="false" outlineLevel="0" collapsed="false">
      <c r="A543" s="108"/>
      <c r="B543" s="45"/>
      <c r="C543" s="44"/>
      <c r="D543" s="112"/>
      <c r="E543" s="112"/>
      <c r="F543" s="44"/>
      <c r="G543" s="111"/>
      <c r="H543" s="108"/>
      <c r="I543" s="111"/>
      <c r="J543" s="108"/>
      <c r="K543" s="108"/>
      <c r="L543" s="108"/>
      <c r="M543" s="111" t="n">
        <v>0</v>
      </c>
      <c r="N543" s="111" t="n">
        <v>0</v>
      </c>
      <c r="O543" s="111" t="n">
        <v>0</v>
      </c>
      <c r="P543" s="108"/>
      <c r="Q543" s="108"/>
    </row>
    <row r="544" customFormat="false" ht="12.75"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75" hidden="false" customHeight="false" outlineLevel="0" collapsed="false">
      <c r="A545" s="118" t="n">
        <f aca="false">A542+1</f>
        <v>182</v>
      </c>
      <c r="B545" s="109"/>
      <c r="C545" s="44"/>
      <c r="D545" s="110"/>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0</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75" hidden="false" customHeight="false" outlineLevel="0" collapsed="false">
      <c r="A546" s="108"/>
      <c r="B546" s="45"/>
      <c r="C546" s="44"/>
      <c r="D546" s="112"/>
      <c r="E546" s="112"/>
      <c r="F546" s="44"/>
      <c r="G546" s="111"/>
      <c r="H546" s="108"/>
      <c r="I546" s="111"/>
      <c r="J546" s="108"/>
      <c r="K546" s="108"/>
      <c r="L546" s="108"/>
      <c r="M546" s="111" t="n">
        <v>0</v>
      </c>
      <c r="N546" s="111" t="n">
        <v>0</v>
      </c>
      <c r="O546" s="111" t="n">
        <v>0</v>
      </c>
      <c r="P546" s="108"/>
      <c r="Q546" s="108"/>
    </row>
    <row r="547" customFormat="false" ht="12.75"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75" hidden="false" customHeight="false" outlineLevel="0" collapsed="false">
      <c r="A548" s="118" t="n">
        <f aca="false">A545+1</f>
        <v>183</v>
      </c>
      <c r="B548" s="109"/>
      <c r="C548" s="44"/>
      <c r="D548" s="110"/>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0</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75" hidden="false" customHeight="false" outlineLevel="0" collapsed="false">
      <c r="A549" s="108"/>
      <c r="B549" s="45"/>
      <c r="C549" s="44"/>
      <c r="D549" s="112"/>
      <c r="E549" s="112"/>
      <c r="F549" s="44"/>
      <c r="G549" s="111"/>
      <c r="H549" s="108"/>
      <c r="I549" s="111"/>
      <c r="J549" s="108"/>
      <c r="K549" s="108"/>
      <c r="L549" s="108"/>
      <c r="M549" s="111" t="n">
        <v>0</v>
      </c>
      <c r="N549" s="111" t="n">
        <v>0</v>
      </c>
      <c r="O549" s="111" t="n">
        <v>0</v>
      </c>
      <c r="P549" s="108"/>
      <c r="Q549" s="108"/>
    </row>
    <row r="550" customFormat="false" ht="12.75"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75" hidden="false" customHeight="false" outlineLevel="0" collapsed="false">
      <c r="A551" s="118" t="n">
        <f aca="false">A548+1</f>
        <v>184</v>
      </c>
      <c r="B551" s="109"/>
      <c r="C551" s="44"/>
      <c r="D551" s="110"/>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0</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75" hidden="false" customHeight="false" outlineLevel="0" collapsed="false">
      <c r="A552" s="108"/>
      <c r="B552" s="45"/>
      <c r="C552" s="44"/>
      <c r="D552" s="112"/>
      <c r="E552" s="112"/>
      <c r="F552" s="44"/>
      <c r="G552" s="111"/>
      <c r="H552" s="108"/>
      <c r="I552" s="111"/>
      <c r="J552" s="108"/>
      <c r="K552" s="108"/>
      <c r="L552" s="108"/>
      <c r="M552" s="111" t="n">
        <v>0</v>
      </c>
      <c r="N552" s="111" t="n">
        <v>0</v>
      </c>
      <c r="O552" s="111" t="n">
        <v>0</v>
      </c>
      <c r="P552" s="108"/>
      <c r="Q552" s="108"/>
    </row>
    <row r="553" customFormat="false" ht="12.75"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75" hidden="false" customHeight="false" outlineLevel="0" collapsed="false">
      <c r="A554" s="118" t="n">
        <f aca="false">A551+1</f>
        <v>185</v>
      </c>
      <c r="B554" s="109"/>
      <c r="C554" s="44"/>
      <c r="D554" s="110"/>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0</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75" hidden="false" customHeight="false" outlineLevel="0" collapsed="false">
      <c r="A555" s="108"/>
      <c r="B555" s="45"/>
      <c r="C555" s="44"/>
      <c r="D555" s="112"/>
      <c r="E555" s="112"/>
      <c r="F555" s="44"/>
      <c r="G555" s="111"/>
      <c r="H555" s="108"/>
      <c r="I555" s="111"/>
      <c r="J555" s="108"/>
      <c r="K555" s="108"/>
      <c r="L555" s="108"/>
      <c r="M555" s="111" t="n">
        <v>0</v>
      </c>
      <c r="N555" s="111" t="n">
        <v>0</v>
      </c>
      <c r="O555" s="111" t="n">
        <v>0</v>
      </c>
      <c r="P555" s="108"/>
      <c r="Q555" s="108"/>
    </row>
    <row r="556" customFormat="false" ht="12.75"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75" hidden="false" customHeight="false" outlineLevel="0" collapsed="false">
      <c r="A557" s="118" t="n">
        <f aca="false">A554+1</f>
        <v>186</v>
      </c>
      <c r="B557" s="109"/>
      <c r="C557" s="44"/>
      <c r="D557" s="110"/>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0</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75" hidden="false" customHeight="false" outlineLevel="0" collapsed="false">
      <c r="A558" s="108"/>
      <c r="B558" s="45"/>
      <c r="C558" s="44"/>
      <c r="D558" s="112"/>
      <c r="E558" s="112"/>
      <c r="F558" s="44"/>
      <c r="G558" s="111"/>
      <c r="H558" s="108"/>
      <c r="I558" s="111"/>
      <c r="J558" s="108"/>
      <c r="K558" s="108"/>
      <c r="L558" s="108"/>
      <c r="M558" s="111" t="n">
        <v>0</v>
      </c>
      <c r="N558" s="111" t="n">
        <v>0</v>
      </c>
      <c r="O558" s="111" t="n">
        <v>0</v>
      </c>
      <c r="P558" s="108"/>
      <c r="Q558" s="108"/>
    </row>
    <row r="559" customFormat="false" ht="12.75"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75" hidden="false" customHeight="false" outlineLevel="0" collapsed="false">
      <c r="A560" s="118" t="n">
        <f aca="false">A557+1</f>
        <v>187</v>
      </c>
      <c r="B560" s="109"/>
      <c r="C560" s="44"/>
      <c r="D560" s="110"/>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0</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75" hidden="false" customHeight="false" outlineLevel="0" collapsed="false">
      <c r="A561" s="108"/>
      <c r="B561" s="45"/>
      <c r="C561" s="44"/>
      <c r="D561" s="112"/>
      <c r="E561" s="112"/>
      <c r="F561" s="44"/>
      <c r="G561" s="111"/>
      <c r="H561" s="108"/>
      <c r="I561" s="111"/>
      <c r="J561" s="108"/>
      <c r="K561" s="108"/>
      <c r="L561" s="108"/>
      <c r="M561" s="111" t="n">
        <v>0</v>
      </c>
      <c r="N561" s="111" t="n">
        <v>0</v>
      </c>
      <c r="O561" s="111" t="n">
        <v>0</v>
      </c>
      <c r="P561" s="108"/>
      <c r="Q561" s="108"/>
    </row>
    <row r="562" customFormat="false" ht="12.75"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75" hidden="false" customHeight="false" outlineLevel="0" collapsed="false">
      <c r="A563" s="118" t="n">
        <f aca="false">A560+1</f>
        <v>188</v>
      </c>
      <c r="B563" s="109"/>
      <c r="C563" s="44"/>
      <c r="D563" s="110"/>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0</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75" hidden="false" customHeight="false" outlineLevel="0" collapsed="false">
      <c r="A564" s="108"/>
      <c r="B564" s="45"/>
      <c r="C564" s="44"/>
      <c r="D564" s="112"/>
      <c r="E564" s="112"/>
      <c r="F564" s="44"/>
      <c r="G564" s="111"/>
      <c r="H564" s="108"/>
      <c r="I564" s="111"/>
      <c r="J564" s="108"/>
      <c r="K564" s="108"/>
      <c r="L564" s="108"/>
      <c r="M564" s="111" t="n">
        <v>0</v>
      </c>
      <c r="N564" s="111" t="n">
        <v>0</v>
      </c>
      <c r="O564" s="111" t="n">
        <v>0</v>
      </c>
      <c r="P564" s="108"/>
      <c r="Q564" s="108"/>
    </row>
    <row r="565" customFormat="false" ht="12.75"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75" hidden="false" customHeight="false" outlineLevel="0" collapsed="false">
      <c r="A566" s="118" t="n">
        <f aca="false">A563+1</f>
        <v>189</v>
      </c>
      <c r="B566" s="109"/>
      <c r="C566" s="44"/>
      <c r="D566" s="110"/>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0</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75" hidden="false" customHeight="false" outlineLevel="0" collapsed="false">
      <c r="A567" s="108"/>
      <c r="B567" s="45"/>
      <c r="C567" s="44"/>
      <c r="D567" s="112"/>
      <c r="E567" s="112"/>
      <c r="F567" s="44"/>
      <c r="G567" s="111"/>
      <c r="H567" s="108"/>
      <c r="I567" s="111"/>
      <c r="J567" s="108"/>
      <c r="K567" s="108"/>
      <c r="L567" s="108"/>
      <c r="M567" s="111" t="n">
        <v>0</v>
      </c>
      <c r="N567" s="111" t="n">
        <v>0</v>
      </c>
      <c r="O567" s="111" t="n">
        <v>0</v>
      </c>
      <c r="P567" s="108"/>
      <c r="Q567" s="108"/>
    </row>
    <row r="568" customFormat="false" ht="12.75"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75" hidden="false" customHeight="false" outlineLevel="0" collapsed="false">
      <c r="A569" s="118" t="n">
        <f aca="false">A566+1</f>
        <v>190</v>
      </c>
      <c r="B569" s="109"/>
      <c r="C569" s="44"/>
      <c r="D569" s="110"/>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0</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75" hidden="false" customHeight="false" outlineLevel="0" collapsed="false">
      <c r="A570" s="108"/>
      <c r="B570" s="45"/>
      <c r="C570" s="44"/>
      <c r="D570" s="112"/>
      <c r="E570" s="112"/>
      <c r="F570" s="44"/>
      <c r="G570" s="111"/>
      <c r="H570" s="108"/>
      <c r="I570" s="111"/>
      <c r="J570" s="108"/>
      <c r="K570" s="108"/>
      <c r="L570" s="108"/>
      <c r="M570" s="111" t="n">
        <v>0</v>
      </c>
      <c r="N570" s="111" t="n">
        <v>0</v>
      </c>
      <c r="O570" s="111" t="n">
        <v>0</v>
      </c>
      <c r="P570" s="108"/>
      <c r="Q570" s="108"/>
    </row>
    <row r="571" customFormat="false" ht="12.75"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75" hidden="false" customHeight="false" outlineLevel="0" collapsed="false">
      <c r="A572" s="118" t="n">
        <f aca="false">A569+1</f>
        <v>191</v>
      </c>
      <c r="B572" s="109"/>
      <c r="C572" s="44"/>
      <c r="D572" s="110"/>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0</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75" hidden="false" customHeight="false" outlineLevel="0" collapsed="false">
      <c r="A573" s="108"/>
      <c r="B573" s="45"/>
      <c r="C573" s="44"/>
      <c r="D573" s="112"/>
      <c r="E573" s="112"/>
      <c r="F573" s="44"/>
      <c r="G573" s="111"/>
      <c r="H573" s="108"/>
      <c r="I573" s="111"/>
      <c r="J573" s="108"/>
      <c r="K573" s="108"/>
      <c r="L573" s="108"/>
      <c r="M573" s="111" t="n">
        <v>0</v>
      </c>
      <c r="N573" s="111" t="n">
        <v>0</v>
      </c>
      <c r="O573" s="111" t="n">
        <v>0</v>
      </c>
      <c r="P573" s="108"/>
      <c r="Q573" s="108"/>
    </row>
    <row r="574" customFormat="false" ht="12.75"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75" hidden="false" customHeight="false" outlineLevel="0" collapsed="false">
      <c r="A575" s="118" t="n">
        <f aca="false">A572+1</f>
        <v>192</v>
      </c>
      <c r="B575" s="109"/>
      <c r="C575" s="44"/>
      <c r="D575" s="110"/>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0</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75" hidden="false" customHeight="false" outlineLevel="0" collapsed="false">
      <c r="A576" s="108"/>
      <c r="B576" s="45"/>
      <c r="C576" s="44"/>
      <c r="D576" s="112"/>
      <c r="E576" s="112"/>
      <c r="F576" s="44"/>
      <c r="G576" s="111"/>
      <c r="H576" s="108"/>
      <c r="I576" s="111"/>
      <c r="J576" s="108"/>
      <c r="K576" s="108"/>
      <c r="L576" s="108"/>
      <c r="M576" s="111" t="n">
        <v>0</v>
      </c>
      <c r="N576" s="111" t="n">
        <v>0</v>
      </c>
      <c r="O576" s="111" t="n">
        <v>0</v>
      </c>
      <c r="P576" s="108"/>
      <c r="Q576" s="108"/>
    </row>
    <row r="577" customFormat="false" ht="12.75"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75" hidden="false" customHeight="false" outlineLevel="0" collapsed="false">
      <c r="A578" s="118" t="n">
        <f aca="false">A575+1</f>
        <v>193</v>
      </c>
      <c r="B578" s="109"/>
      <c r="C578" s="44"/>
      <c r="D578" s="110"/>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0</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75" hidden="false" customHeight="false" outlineLevel="0" collapsed="false">
      <c r="A579" s="108"/>
      <c r="B579" s="45"/>
      <c r="C579" s="44"/>
      <c r="D579" s="112"/>
      <c r="E579" s="112"/>
      <c r="F579" s="44"/>
      <c r="G579" s="111"/>
      <c r="H579" s="108"/>
      <c r="I579" s="111"/>
      <c r="J579" s="108"/>
      <c r="K579" s="108"/>
      <c r="L579" s="108"/>
      <c r="M579" s="111" t="n">
        <v>0</v>
      </c>
      <c r="N579" s="111" t="n">
        <v>0</v>
      </c>
      <c r="O579" s="111" t="n">
        <v>0</v>
      </c>
      <c r="P579" s="108"/>
      <c r="Q579" s="108"/>
    </row>
    <row r="580" customFormat="false" ht="12.75"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75" hidden="false" customHeight="false" outlineLevel="0" collapsed="false">
      <c r="A581" s="118" t="n">
        <f aca="false">A578+1</f>
        <v>194</v>
      </c>
      <c r="B581" s="109"/>
      <c r="C581" s="44"/>
      <c r="D581" s="110"/>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0</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75" hidden="false" customHeight="false" outlineLevel="0" collapsed="false">
      <c r="A582" s="108"/>
      <c r="B582" s="45"/>
      <c r="C582" s="44"/>
      <c r="D582" s="112"/>
      <c r="E582" s="112"/>
      <c r="F582" s="44"/>
      <c r="G582" s="111"/>
      <c r="H582" s="108"/>
      <c r="I582" s="111"/>
      <c r="J582" s="108"/>
      <c r="K582" s="108"/>
      <c r="L582" s="108"/>
      <c r="M582" s="111" t="n">
        <v>0</v>
      </c>
      <c r="N582" s="111" t="n">
        <v>0</v>
      </c>
      <c r="O582" s="111" t="n">
        <v>0</v>
      </c>
      <c r="P582" s="108"/>
      <c r="Q582" s="108"/>
    </row>
    <row r="583" customFormat="false" ht="12.75"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75" hidden="false" customHeight="false" outlineLevel="0" collapsed="false">
      <c r="A584" s="118" t="n">
        <f aca="false">A581+1</f>
        <v>195</v>
      </c>
      <c r="B584" s="109"/>
      <c r="C584" s="44"/>
      <c r="D584" s="110"/>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0</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75" hidden="false" customHeight="false" outlineLevel="0" collapsed="false">
      <c r="A585" s="108"/>
      <c r="B585" s="45"/>
      <c r="C585" s="44"/>
      <c r="D585" s="112"/>
      <c r="E585" s="112"/>
      <c r="F585" s="44"/>
      <c r="G585" s="111"/>
      <c r="H585" s="108"/>
      <c r="I585" s="111"/>
      <c r="J585" s="108"/>
      <c r="K585" s="108"/>
      <c r="L585" s="108"/>
      <c r="M585" s="111" t="n">
        <v>0</v>
      </c>
      <c r="N585" s="111" t="n">
        <v>0</v>
      </c>
      <c r="O585" s="111" t="n">
        <v>0</v>
      </c>
      <c r="P585" s="108"/>
      <c r="Q585" s="108"/>
    </row>
    <row r="586" customFormat="false" ht="12.75"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75" hidden="false" customHeight="false" outlineLevel="0" collapsed="false">
      <c r="A587" s="118" t="n">
        <f aca="false">A584+1</f>
        <v>196</v>
      </c>
      <c r="B587" s="109"/>
      <c r="C587" s="44"/>
      <c r="D587" s="110"/>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0</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75" hidden="false" customHeight="false" outlineLevel="0" collapsed="false">
      <c r="A588" s="108"/>
      <c r="B588" s="45"/>
      <c r="C588" s="44"/>
      <c r="D588" s="112"/>
      <c r="E588" s="112"/>
      <c r="F588" s="44"/>
      <c r="G588" s="111"/>
      <c r="H588" s="108"/>
      <c r="I588" s="111"/>
      <c r="J588" s="108"/>
      <c r="K588" s="108"/>
      <c r="L588" s="108"/>
      <c r="M588" s="111" t="n">
        <v>0</v>
      </c>
      <c r="N588" s="111" t="n">
        <v>0</v>
      </c>
      <c r="O588" s="111" t="n">
        <v>0</v>
      </c>
      <c r="P588" s="108"/>
      <c r="Q588" s="108"/>
    </row>
    <row r="589" customFormat="false" ht="12.75"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75" hidden="false" customHeight="false" outlineLevel="0" collapsed="false">
      <c r="A590" s="118" t="n">
        <f aca="false">A587+1</f>
        <v>197</v>
      </c>
      <c r="B590" s="109"/>
      <c r="C590" s="44"/>
      <c r="D590" s="110"/>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0</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75" hidden="false" customHeight="false" outlineLevel="0" collapsed="false">
      <c r="A591" s="108"/>
      <c r="B591" s="45"/>
      <c r="C591" s="44"/>
      <c r="D591" s="112"/>
      <c r="E591" s="112"/>
      <c r="F591" s="44"/>
      <c r="G591" s="111"/>
      <c r="H591" s="108"/>
      <c r="I591" s="111"/>
      <c r="J591" s="108"/>
      <c r="K591" s="108"/>
      <c r="L591" s="108"/>
      <c r="M591" s="111" t="n">
        <v>0</v>
      </c>
      <c r="N591" s="111" t="n">
        <v>0</v>
      </c>
      <c r="O591" s="111" t="n">
        <v>0</v>
      </c>
      <c r="P591" s="108"/>
      <c r="Q591" s="108"/>
    </row>
    <row r="592" customFormat="false" ht="12.75"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75" hidden="false" customHeight="false" outlineLevel="0" collapsed="false">
      <c r="A593" s="118" t="n">
        <f aca="false">A590+1</f>
        <v>198</v>
      </c>
      <c r="B593" s="109"/>
      <c r="C593" s="44"/>
      <c r="D593" s="110"/>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0</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75" hidden="false" customHeight="false" outlineLevel="0" collapsed="false">
      <c r="A594" s="108"/>
      <c r="B594" s="45"/>
      <c r="C594" s="44"/>
      <c r="D594" s="112"/>
      <c r="E594" s="112"/>
      <c r="F594" s="44"/>
      <c r="G594" s="111"/>
      <c r="H594" s="108"/>
      <c r="I594" s="111"/>
      <c r="J594" s="108"/>
      <c r="K594" s="108"/>
      <c r="L594" s="108"/>
      <c r="M594" s="111" t="n">
        <v>0</v>
      </c>
      <c r="N594" s="111" t="n">
        <v>0</v>
      </c>
      <c r="O594" s="111" t="n">
        <v>0</v>
      </c>
      <c r="P594" s="108"/>
      <c r="Q594" s="108"/>
    </row>
    <row r="595" customFormat="false" ht="12.75"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75" hidden="false" customHeight="false" outlineLevel="0" collapsed="false">
      <c r="A596" s="118" t="n">
        <f aca="false">A593+1</f>
        <v>199</v>
      </c>
      <c r="B596" s="109"/>
      <c r="C596" s="44"/>
      <c r="D596" s="110"/>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0</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75" hidden="false" customHeight="false" outlineLevel="0" collapsed="false">
      <c r="A597" s="108"/>
      <c r="B597" s="45"/>
      <c r="C597" s="44"/>
      <c r="D597" s="112"/>
      <c r="E597" s="112"/>
      <c r="F597" s="44"/>
      <c r="G597" s="111"/>
      <c r="H597" s="108"/>
      <c r="I597" s="111"/>
      <c r="J597" s="108"/>
      <c r="K597" s="108"/>
      <c r="L597" s="108"/>
      <c r="M597" s="111" t="n">
        <v>0</v>
      </c>
      <c r="N597" s="111" t="n">
        <v>0</v>
      </c>
      <c r="O597" s="111" t="n">
        <v>0</v>
      </c>
      <c r="P597" s="108"/>
      <c r="Q597" s="108"/>
    </row>
    <row r="598" customFormat="false" ht="12.75"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75" hidden="false" customHeight="false" outlineLevel="0" collapsed="false">
      <c r="A599" s="118" t="n">
        <f aca="false">A596+1</f>
        <v>200</v>
      </c>
      <c r="B599" s="109"/>
      <c r="C599" s="44"/>
      <c r="D599" s="110"/>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0</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75" hidden="false" customHeight="false" outlineLevel="0" collapsed="false">
      <c r="A600" s="108"/>
      <c r="B600" s="45"/>
      <c r="C600" s="44"/>
      <c r="D600" s="112"/>
      <c r="E600" s="112"/>
      <c r="F600" s="44"/>
      <c r="G600" s="111"/>
      <c r="H600" s="108"/>
      <c r="I600" s="111"/>
      <c r="J600" s="108"/>
      <c r="K600" s="108"/>
      <c r="L600" s="108"/>
      <c r="M600" s="111" t="n">
        <v>0</v>
      </c>
      <c r="N600" s="111" t="n">
        <v>0</v>
      </c>
      <c r="O600" s="111" t="n">
        <v>0</v>
      </c>
      <c r="P600" s="108"/>
      <c r="Q600" s="108"/>
    </row>
    <row r="601" customFormat="false" ht="12.75"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75" hidden="false" customHeight="false" outlineLevel="0" collapsed="false">
      <c r="A602" s="118" t="n">
        <f aca="false">A599+1</f>
        <v>201</v>
      </c>
      <c r="B602" s="109"/>
      <c r="C602" s="44"/>
      <c r="D602" s="110"/>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0</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75" hidden="false" customHeight="false" outlineLevel="0" collapsed="false">
      <c r="A603" s="108"/>
      <c r="B603" s="45"/>
      <c r="C603" s="44"/>
      <c r="D603" s="112"/>
      <c r="E603" s="112"/>
      <c r="F603" s="44"/>
      <c r="G603" s="111"/>
      <c r="H603" s="108"/>
      <c r="I603" s="111"/>
      <c r="J603" s="108"/>
      <c r="K603" s="108"/>
      <c r="L603" s="108"/>
      <c r="M603" s="111" t="n">
        <v>0</v>
      </c>
      <c r="N603" s="111" t="n">
        <v>0</v>
      </c>
      <c r="O603" s="111" t="n">
        <v>0</v>
      </c>
      <c r="P603" s="108"/>
      <c r="Q603" s="108"/>
    </row>
    <row r="604" customFormat="false" ht="12.75"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75" hidden="false" customHeight="false" outlineLevel="0" collapsed="false">
      <c r="A605" s="118" t="n">
        <f aca="false">A602+1</f>
        <v>202</v>
      </c>
      <c r="B605" s="109"/>
      <c r="C605" s="44"/>
      <c r="D605" s="110"/>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0</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75" hidden="false" customHeight="false" outlineLevel="0" collapsed="false">
      <c r="A606" s="108"/>
      <c r="B606" s="45"/>
      <c r="C606" s="44"/>
      <c r="D606" s="112"/>
      <c r="E606" s="112"/>
      <c r="F606" s="44"/>
      <c r="G606" s="111"/>
      <c r="H606" s="108"/>
      <c r="I606" s="111"/>
      <c r="J606" s="108"/>
      <c r="K606" s="108"/>
      <c r="L606" s="108"/>
      <c r="M606" s="111" t="n">
        <v>0</v>
      </c>
      <c r="N606" s="111" t="n">
        <v>0</v>
      </c>
      <c r="O606" s="111" t="n">
        <v>0</v>
      </c>
      <c r="P606" s="108"/>
      <c r="Q606" s="108"/>
    </row>
    <row r="607" customFormat="false" ht="12.75"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75" hidden="false" customHeight="false" outlineLevel="0" collapsed="false">
      <c r="A608" s="118" t="n">
        <f aca="false">A605+1</f>
        <v>203</v>
      </c>
      <c r="B608" s="109"/>
      <c r="C608" s="44"/>
      <c r="D608" s="110"/>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0</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75" hidden="false" customHeight="false" outlineLevel="0" collapsed="false">
      <c r="A609" s="108"/>
      <c r="B609" s="45"/>
      <c r="C609" s="44"/>
      <c r="D609" s="112"/>
      <c r="E609" s="112"/>
      <c r="F609" s="44"/>
      <c r="G609" s="111"/>
      <c r="H609" s="108"/>
      <c r="I609" s="111"/>
      <c r="J609" s="108"/>
      <c r="K609" s="108"/>
      <c r="L609" s="108"/>
      <c r="M609" s="111" t="n">
        <v>0</v>
      </c>
      <c r="N609" s="111" t="n">
        <v>0</v>
      </c>
      <c r="O609" s="111" t="n">
        <v>0</v>
      </c>
      <c r="P609" s="108"/>
      <c r="Q609" s="108"/>
    </row>
    <row r="610" customFormat="false" ht="12.75"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75" hidden="false" customHeight="false" outlineLevel="0" collapsed="false">
      <c r="A611" s="118" t="n">
        <f aca="false">A608+1</f>
        <v>204</v>
      </c>
      <c r="B611" s="109"/>
      <c r="C611" s="44"/>
      <c r="D611" s="110"/>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0</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75" hidden="false" customHeight="false" outlineLevel="0" collapsed="false">
      <c r="A612" s="108"/>
      <c r="B612" s="45"/>
      <c r="C612" s="44"/>
      <c r="D612" s="112"/>
      <c r="E612" s="112"/>
      <c r="F612" s="44"/>
      <c r="G612" s="111"/>
      <c r="H612" s="108"/>
      <c r="I612" s="111"/>
      <c r="J612" s="108"/>
      <c r="K612" s="108"/>
      <c r="L612" s="108"/>
      <c r="M612" s="111" t="n">
        <v>0</v>
      </c>
      <c r="N612" s="111" t="n">
        <v>0</v>
      </c>
      <c r="O612" s="111" t="n">
        <v>0</v>
      </c>
      <c r="P612" s="108"/>
      <c r="Q612" s="108"/>
    </row>
    <row r="613" customFormat="false" ht="12.75"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75" hidden="false" customHeight="false" outlineLevel="0" collapsed="false">
      <c r="A614" s="118" t="n">
        <f aca="false">A611+1</f>
        <v>205</v>
      </c>
      <c r="B614" s="109"/>
      <c r="C614" s="44"/>
      <c r="D614" s="110"/>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0</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75" hidden="false" customHeight="false" outlineLevel="0" collapsed="false">
      <c r="A615" s="108"/>
      <c r="B615" s="45"/>
      <c r="C615" s="44"/>
      <c r="D615" s="112"/>
      <c r="E615" s="112"/>
      <c r="F615" s="44"/>
      <c r="G615" s="111"/>
      <c r="H615" s="108"/>
      <c r="I615" s="111"/>
      <c r="J615" s="108"/>
      <c r="K615" s="108"/>
      <c r="L615" s="108"/>
      <c r="M615" s="111" t="n">
        <v>0</v>
      </c>
      <c r="N615" s="111" t="n">
        <v>0</v>
      </c>
      <c r="O615" s="111" t="n">
        <v>0</v>
      </c>
      <c r="P615" s="108"/>
      <c r="Q615" s="108"/>
    </row>
    <row r="616" customFormat="false" ht="12.75"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75" hidden="false" customHeight="false" outlineLevel="0" collapsed="false">
      <c r="A617" s="118" t="n">
        <f aca="false">A614+1</f>
        <v>206</v>
      </c>
      <c r="B617" s="109"/>
      <c r="C617" s="44"/>
      <c r="D617" s="110"/>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0</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75" hidden="false" customHeight="false" outlineLevel="0" collapsed="false">
      <c r="A618" s="108"/>
      <c r="B618" s="45"/>
      <c r="C618" s="44"/>
      <c r="D618" s="112"/>
      <c r="E618" s="112"/>
      <c r="F618" s="44"/>
      <c r="G618" s="111"/>
      <c r="H618" s="108"/>
      <c r="I618" s="111"/>
      <c r="J618" s="108"/>
      <c r="K618" s="108"/>
      <c r="L618" s="108"/>
      <c r="M618" s="111" t="n">
        <v>0</v>
      </c>
      <c r="N618" s="111" t="n">
        <v>0</v>
      </c>
      <c r="O618" s="111" t="n">
        <v>0</v>
      </c>
      <c r="P618" s="108"/>
      <c r="Q618" s="108"/>
    </row>
    <row r="619" customFormat="false" ht="12.75"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75" hidden="false" customHeight="false" outlineLevel="0" collapsed="false">
      <c r="A620" s="118" t="n">
        <f aca="false">A617+1</f>
        <v>207</v>
      </c>
      <c r="B620" s="109"/>
      <c r="C620" s="44"/>
      <c r="D620" s="110"/>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0</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75" hidden="false" customHeight="false" outlineLevel="0" collapsed="false">
      <c r="A621" s="108"/>
      <c r="B621" s="45"/>
      <c r="C621" s="44"/>
      <c r="D621" s="112"/>
      <c r="E621" s="112"/>
      <c r="F621" s="44"/>
      <c r="G621" s="111"/>
      <c r="H621" s="108"/>
      <c r="I621" s="111"/>
      <c r="J621" s="108"/>
      <c r="K621" s="108"/>
      <c r="L621" s="108"/>
      <c r="M621" s="111" t="n">
        <v>0</v>
      </c>
      <c r="N621" s="111" t="n">
        <v>0</v>
      </c>
      <c r="O621" s="111" t="n">
        <v>0</v>
      </c>
      <c r="P621" s="108"/>
      <c r="Q621" s="108"/>
    </row>
    <row r="622" customFormat="false" ht="12.75"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75" hidden="false" customHeight="false" outlineLevel="0" collapsed="false">
      <c r="A623" s="118" t="n">
        <f aca="false">A620+1</f>
        <v>208</v>
      </c>
      <c r="B623" s="109"/>
      <c r="C623" s="44"/>
      <c r="D623" s="110"/>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0</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75" hidden="false" customHeight="false" outlineLevel="0" collapsed="false">
      <c r="A624" s="108"/>
      <c r="B624" s="45"/>
      <c r="C624" s="44"/>
      <c r="D624" s="112"/>
      <c r="E624" s="112"/>
      <c r="F624" s="44"/>
      <c r="G624" s="111"/>
      <c r="H624" s="108"/>
      <c r="I624" s="111"/>
      <c r="J624" s="108"/>
      <c r="K624" s="108"/>
      <c r="L624" s="108"/>
      <c r="M624" s="111" t="n">
        <v>0</v>
      </c>
      <c r="N624" s="111" t="n">
        <v>0</v>
      </c>
      <c r="O624" s="111" t="n">
        <v>0</v>
      </c>
      <c r="P624" s="108"/>
      <c r="Q624" s="108"/>
    </row>
    <row r="625" customFormat="false" ht="12.75"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75" hidden="false" customHeight="false" outlineLevel="0" collapsed="false">
      <c r="A626" s="118" t="n">
        <f aca="false">A623+1</f>
        <v>209</v>
      </c>
      <c r="B626" s="109"/>
      <c r="C626" s="44"/>
      <c r="D626" s="110"/>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0</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75" hidden="false" customHeight="false" outlineLevel="0" collapsed="false">
      <c r="A627" s="108"/>
      <c r="B627" s="45"/>
      <c r="C627" s="44"/>
      <c r="D627" s="112"/>
      <c r="E627" s="112"/>
      <c r="F627" s="44"/>
      <c r="G627" s="111"/>
      <c r="H627" s="108"/>
      <c r="I627" s="111"/>
      <c r="J627" s="108"/>
      <c r="K627" s="108"/>
      <c r="L627" s="108"/>
      <c r="M627" s="111" t="n">
        <v>0</v>
      </c>
      <c r="N627" s="111" t="n">
        <v>0</v>
      </c>
      <c r="O627" s="111" t="n">
        <v>0</v>
      </c>
      <c r="P627" s="108"/>
      <c r="Q627" s="108"/>
    </row>
    <row r="628" customFormat="false" ht="12.75"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75" hidden="false" customHeight="false" outlineLevel="0" collapsed="false">
      <c r="A629" s="118" t="n">
        <f aca="false">A626+1</f>
        <v>210</v>
      </c>
      <c r="B629" s="109"/>
      <c r="C629" s="44"/>
      <c r="D629" s="110"/>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0</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75" hidden="false" customHeight="false" outlineLevel="0" collapsed="false">
      <c r="A630" s="108"/>
      <c r="B630" s="45"/>
      <c r="C630" s="44"/>
      <c r="D630" s="112"/>
      <c r="E630" s="112"/>
      <c r="F630" s="44"/>
      <c r="G630" s="111"/>
      <c r="H630" s="108"/>
      <c r="I630" s="111"/>
      <c r="J630" s="108"/>
      <c r="K630" s="108"/>
      <c r="L630" s="108"/>
      <c r="M630" s="111" t="n">
        <v>0</v>
      </c>
      <c r="N630" s="111" t="n">
        <v>0</v>
      </c>
      <c r="O630" s="111" t="n">
        <v>0</v>
      </c>
      <c r="P630" s="108"/>
      <c r="Q630" s="108"/>
    </row>
    <row r="631" customFormat="false" ht="12.75"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75" hidden="false" customHeight="false" outlineLevel="0" collapsed="false">
      <c r="A632" s="118" t="n">
        <f aca="false">A629+1</f>
        <v>211</v>
      </c>
      <c r="B632" s="109"/>
      <c r="C632" s="44"/>
      <c r="D632" s="110"/>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0</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75" hidden="false" customHeight="false" outlineLevel="0" collapsed="false">
      <c r="A633" s="108"/>
      <c r="B633" s="45"/>
      <c r="C633" s="44"/>
      <c r="D633" s="112"/>
      <c r="E633" s="112"/>
      <c r="F633" s="44"/>
      <c r="G633" s="111"/>
      <c r="H633" s="108"/>
      <c r="I633" s="111"/>
      <c r="J633" s="108"/>
      <c r="K633" s="108"/>
      <c r="L633" s="108"/>
      <c r="M633" s="111" t="n">
        <v>0</v>
      </c>
      <c r="N633" s="111" t="n">
        <v>0</v>
      </c>
      <c r="O633" s="111" t="n">
        <v>0</v>
      </c>
      <c r="P633" s="108"/>
      <c r="Q633" s="108"/>
    </row>
    <row r="634" customFormat="false" ht="12.75"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75" hidden="false" customHeight="false" outlineLevel="0" collapsed="false">
      <c r="A635" s="118" t="n">
        <f aca="false">A632+1</f>
        <v>212</v>
      </c>
      <c r="B635" s="109"/>
      <c r="C635" s="44"/>
      <c r="D635" s="110"/>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0</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75" hidden="false" customHeight="false" outlineLevel="0" collapsed="false">
      <c r="A636" s="108"/>
      <c r="B636" s="45"/>
      <c r="C636" s="44"/>
      <c r="D636" s="112"/>
      <c r="E636" s="112"/>
      <c r="F636" s="44"/>
      <c r="G636" s="111"/>
      <c r="H636" s="108"/>
      <c r="I636" s="111"/>
      <c r="J636" s="108"/>
      <c r="K636" s="108"/>
      <c r="L636" s="108"/>
      <c r="M636" s="111" t="n">
        <v>0</v>
      </c>
      <c r="N636" s="111" t="n">
        <v>0</v>
      </c>
      <c r="O636" s="111" t="n">
        <v>0</v>
      </c>
      <c r="P636" s="108"/>
      <c r="Q636" s="108"/>
    </row>
    <row r="637" customFormat="false" ht="12.75"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75" hidden="false" customHeight="false" outlineLevel="0" collapsed="false">
      <c r="A638" s="118" t="n">
        <f aca="false">A635+1</f>
        <v>213</v>
      </c>
      <c r="B638" s="109"/>
      <c r="C638" s="44"/>
      <c r="D638" s="110"/>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0</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75" hidden="false" customHeight="false" outlineLevel="0" collapsed="false">
      <c r="A639" s="108"/>
      <c r="B639" s="45"/>
      <c r="C639" s="44"/>
      <c r="D639" s="112"/>
      <c r="E639" s="112"/>
      <c r="F639" s="44"/>
      <c r="G639" s="111"/>
      <c r="H639" s="108"/>
      <c r="I639" s="111"/>
      <c r="J639" s="108"/>
      <c r="K639" s="108"/>
      <c r="L639" s="108"/>
      <c r="M639" s="111" t="n">
        <v>0</v>
      </c>
      <c r="N639" s="111" t="n">
        <v>0</v>
      </c>
      <c r="O639" s="111" t="n">
        <v>0</v>
      </c>
      <c r="P639" s="108"/>
      <c r="Q639" s="108"/>
    </row>
    <row r="640" customFormat="false" ht="12.75"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75" hidden="false" customHeight="false" outlineLevel="0" collapsed="false">
      <c r="A641" s="118" t="n">
        <f aca="false">A638+1</f>
        <v>214</v>
      </c>
      <c r="B641" s="109"/>
      <c r="C641" s="44"/>
      <c r="D641" s="110"/>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0</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75" hidden="false" customHeight="false" outlineLevel="0" collapsed="false">
      <c r="A642" s="108"/>
      <c r="B642" s="45"/>
      <c r="C642" s="44"/>
      <c r="D642" s="112"/>
      <c r="E642" s="112"/>
      <c r="F642" s="44"/>
      <c r="G642" s="111"/>
      <c r="H642" s="108"/>
      <c r="I642" s="111"/>
      <c r="J642" s="108"/>
      <c r="K642" s="108"/>
      <c r="L642" s="108"/>
      <c r="M642" s="111" t="n">
        <v>0</v>
      </c>
      <c r="N642" s="111" t="n">
        <v>0</v>
      </c>
      <c r="O642" s="111" t="n">
        <v>0</v>
      </c>
      <c r="P642" s="108"/>
      <c r="Q642" s="108"/>
    </row>
    <row r="643" customFormat="false" ht="12.75"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75" hidden="false" customHeight="false" outlineLevel="0" collapsed="false">
      <c r="A644" s="118" t="n">
        <f aca="false">A641+1</f>
        <v>215</v>
      </c>
      <c r="B644" s="109"/>
      <c r="C644" s="44"/>
      <c r="D644" s="110"/>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0</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75" hidden="false" customHeight="false" outlineLevel="0" collapsed="false">
      <c r="A645" s="108"/>
      <c r="B645" s="45"/>
      <c r="C645" s="44"/>
      <c r="D645" s="112"/>
      <c r="E645" s="112"/>
      <c r="F645" s="44"/>
      <c r="G645" s="111"/>
      <c r="H645" s="108"/>
      <c r="I645" s="111"/>
      <c r="J645" s="108"/>
      <c r="K645" s="108"/>
      <c r="L645" s="108"/>
      <c r="M645" s="111" t="n">
        <v>0</v>
      </c>
      <c r="N645" s="111" t="n">
        <v>0</v>
      </c>
      <c r="O645" s="111" t="n">
        <v>0</v>
      </c>
      <c r="P645" s="108"/>
      <c r="Q645" s="108"/>
    </row>
    <row r="646" customFormat="false" ht="12.75"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75" hidden="false" customHeight="false" outlineLevel="0" collapsed="false">
      <c r="A647" s="118" t="n">
        <f aca="false">A644+1</f>
        <v>216</v>
      </c>
      <c r="B647" s="109"/>
      <c r="C647" s="44"/>
      <c r="D647" s="110"/>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0</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75" hidden="false" customHeight="false" outlineLevel="0" collapsed="false">
      <c r="A648" s="108"/>
      <c r="B648" s="45"/>
      <c r="C648" s="44"/>
      <c r="D648" s="112"/>
      <c r="E648" s="112"/>
      <c r="F648" s="44"/>
      <c r="G648" s="111"/>
      <c r="H648" s="108"/>
      <c r="I648" s="111"/>
      <c r="J648" s="108"/>
      <c r="K648" s="108"/>
      <c r="L648" s="108"/>
      <c r="M648" s="111" t="n">
        <v>0</v>
      </c>
      <c r="N648" s="111" t="n">
        <v>0</v>
      </c>
      <c r="O648" s="111" t="n">
        <v>0</v>
      </c>
      <c r="P648" s="108"/>
      <c r="Q648" s="108"/>
    </row>
    <row r="649" customFormat="false" ht="12.75"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75" hidden="false" customHeight="false" outlineLevel="0" collapsed="false">
      <c r="A650" s="118" t="n">
        <f aca="false">A647+1</f>
        <v>217</v>
      </c>
      <c r="B650" s="109"/>
      <c r="C650" s="44"/>
      <c r="D650" s="110"/>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0</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75" hidden="false" customHeight="false" outlineLevel="0" collapsed="false">
      <c r="A651" s="108"/>
      <c r="B651" s="45"/>
      <c r="C651" s="44"/>
      <c r="D651" s="112"/>
      <c r="E651" s="112"/>
      <c r="F651" s="44"/>
      <c r="G651" s="111"/>
      <c r="H651" s="108"/>
      <c r="I651" s="111"/>
      <c r="J651" s="108"/>
      <c r="K651" s="108"/>
      <c r="L651" s="108"/>
      <c r="M651" s="111" t="n">
        <v>0</v>
      </c>
      <c r="N651" s="111" t="n">
        <v>0</v>
      </c>
      <c r="O651" s="111" t="n">
        <v>0</v>
      </c>
      <c r="P651" s="108"/>
      <c r="Q651" s="108"/>
    </row>
    <row r="652" customFormat="false" ht="12.75"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75" hidden="false" customHeight="false" outlineLevel="0" collapsed="false">
      <c r="A653" s="118" t="n">
        <f aca="false">A650+1</f>
        <v>218</v>
      </c>
      <c r="B653" s="109"/>
      <c r="C653" s="44"/>
      <c r="D653" s="110"/>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0</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75" hidden="false" customHeight="false" outlineLevel="0" collapsed="false">
      <c r="A654" s="108"/>
      <c r="B654" s="45"/>
      <c r="C654" s="44"/>
      <c r="D654" s="112"/>
      <c r="E654" s="112"/>
      <c r="F654" s="44"/>
      <c r="G654" s="111"/>
      <c r="H654" s="108"/>
      <c r="I654" s="111"/>
      <c r="J654" s="108"/>
      <c r="K654" s="108"/>
      <c r="L654" s="108"/>
      <c r="M654" s="111" t="n">
        <v>0</v>
      </c>
      <c r="N654" s="111" t="n">
        <v>0</v>
      </c>
      <c r="O654" s="111" t="n">
        <v>0</v>
      </c>
      <c r="P654" s="108"/>
      <c r="Q654" s="108"/>
    </row>
    <row r="655" customFormat="false" ht="12.75"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75" hidden="false" customHeight="false" outlineLevel="0" collapsed="false">
      <c r="A656" s="118" t="n">
        <f aca="false">A653+1</f>
        <v>219</v>
      </c>
      <c r="B656" s="109"/>
      <c r="C656" s="44"/>
      <c r="D656" s="110"/>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0</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75" hidden="false" customHeight="false" outlineLevel="0" collapsed="false">
      <c r="A657" s="108"/>
      <c r="B657" s="45"/>
      <c r="C657" s="44"/>
      <c r="D657" s="112"/>
      <c r="E657" s="112"/>
      <c r="F657" s="44"/>
      <c r="G657" s="111"/>
      <c r="H657" s="108"/>
      <c r="I657" s="111"/>
      <c r="J657" s="108"/>
      <c r="K657" s="108"/>
      <c r="L657" s="108"/>
      <c r="M657" s="111" t="n">
        <v>0</v>
      </c>
      <c r="N657" s="111" t="n">
        <v>0</v>
      </c>
      <c r="O657" s="111" t="n">
        <v>0</v>
      </c>
      <c r="P657" s="108"/>
      <c r="Q657" s="108"/>
    </row>
    <row r="658" customFormat="false" ht="12.75"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75" hidden="false" customHeight="false" outlineLevel="0" collapsed="false">
      <c r="A659" s="118" t="n">
        <f aca="false">A656+1</f>
        <v>220</v>
      </c>
      <c r="B659" s="109"/>
      <c r="C659" s="44"/>
      <c r="D659" s="110"/>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0</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75" hidden="false" customHeight="false" outlineLevel="0" collapsed="false">
      <c r="A660" s="108"/>
      <c r="B660" s="45"/>
      <c r="C660" s="44"/>
      <c r="D660" s="112"/>
      <c r="E660" s="112"/>
      <c r="F660" s="44"/>
      <c r="G660" s="111"/>
      <c r="H660" s="108"/>
      <c r="I660" s="111"/>
      <c r="J660" s="108"/>
      <c r="K660" s="108"/>
      <c r="L660" s="108"/>
      <c r="M660" s="111" t="n">
        <v>0</v>
      </c>
      <c r="N660" s="111" t="n">
        <v>0</v>
      </c>
      <c r="O660" s="111" t="n">
        <v>0</v>
      </c>
      <c r="P660" s="108"/>
      <c r="Q660" s="108"/>
    </row>
    <row r="661" customFormat="false" ht="12.75"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75" hidden="false" customHeight="false" outlineLevel="0" collapsed="false">
      <c r="A662" s="118" t="n">
        <f aca="false">A659+1</f>
        <v>221</v>
      </c>
      <c r="B662" s="109"/>
      <c r="C662" s="44"/>
      <c r="D662" s="110"/>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0</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75" hidden="false" customHeight="false" outlineLevel="0" collapsed="false">
      <c r="A663" s="108"/>
      <c r="B663" s="45"/>
      <c r="C663" s="44"/>
      <c r="D663" s="112"/>
      <c r="E663" s="112"/>
      <c r="F663" s="44"/>
      <c r="G663" s="111"/>
      <c r="H663" s="108"/>
      <c r="I663" s="111"/>
      <c r="J663" s="108"/>
      <c r="K663" s="108"/>
      <c r="L663" s="108"/>
      <c r="M663" s="111" t="n">
        <v>0</v>
      </c>
      <c r="N663" s="111" t="n">
        <v>0</v>
      </c>
      <c r="O663" s="111" t="n">
        <v>0</v>
      </c>
      <c r="P663" s="108"/>
      <c r="Q663" s="108"/>
    </row>
    <row r="664" customFormat="false" ht="12.75"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75" hidden="false" customHeight="false" outlineLevel="0" collapsed="false">
      <c r="A665" s="118" t="n">
        <f aca="false">A662+1</f>
        <v>222</v>
      </c>
      <c r="B665" s="109"/>
      <c r="C665" s="44"/>
      <c r="D665" s="110"/>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0</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75" hidden="false" customHeight="false" outlineLevel="0" collapsed="false">
      <c r="A666" s="108"/>
      <c r="B666" s="45"/>
      <c r="C666" s="44"/>
      <c r="D666" s="112"/>
      <c r="E666" s="112"/>
      <c r="F666" s="44"/>
      <c r="G666" s="111"/>
      <c r="H666" s="108"/>
      <c r="I666" s="111"/>
      <c r="J666" s="108"/>
      <c r="K666" s="108"/>
      <c r="L666" s="108"/>
      <c r="M666" s="111" t="n">
        <v>0</v>
      </c>
      <c r="N666" s="111" t="n">
        <v>0</v>
      </c>
      <c r="O666" s="111" t="n">
        <v>0</v>
      </c>
      <c r="P666" s="108"/>
      <c r="Q666" s="108"/>
    </row>
    <row r="667" customFormat="false" ht="12.75"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75" hidden="false" customHeight="false" outlineLevel="0" collapsed="false">
      <c r="A668" s="118" t="n">
        <f aca="false">A665+1</f>
        <v>223</v>
      </c>
      <c r="B668" s="109"/>
      <c r="C668" s="44"/>
      <c r="D668" s="110"/>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0</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75" hidden="false" customHeight="false" outlineLevel="0" collapsed="false">
      <c r="A669" s="108"/>
      <c r="B669" s="45"/>
      <c r="C669" s="44"/>
      <c r="D669" s="112"/>
      <c r="E669" s="112"/>
      <c r="F669" s="44"/>
      <c r="G669" s="111"/>
      <c r="H669" s="108"/>
      <c r="I669" s="111"/>
      <c r="J669" s="108"/>
      <c r="K669" s="108"/>
      <c r="L669" s="108"/>
      <c r="M669" s="111" t="n">
        <v>0</v>
      </c>
      <c r="N669" s="111" t="n">
        <v>0</v>
      </c>
      <c r="O669" s="111" t="n">
        <v>0</v>
      </c>
      <c r="P669" s="108"/>
      <c r="Q669" s="108"/>
    </row>
    <row r="670" customFormat="false" ht="12.75"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75" hidden="false" customHeight="false" outlineLevel="0" collapsed="false">
      <c r="A671" s="118" t="n">
        <f aca="false">A668+1</f>
        <v>224</v>
      </c>
      <c r="B671" s="109"/>
      <c r="C671" s="44"/>
      <c r="D671" s="110"/>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0</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75" hidden="false" customHeight="false" outlineLevel="0" collapsed="false">
      <c r="A672" s="108"/>
      <c r="B672" s="45"/>
      <c r="C672" s="44"/>
      <c r="D672" s="112"/>
      <c r="E672" s="112"/>
      <c r="F672" s="44"/>
      <c r="G672" s="111"/>
      <c r="H672" s="108"/>
      <c r="I672" s="111"/>
      <c r="J672" s="108"/>
      <c r="K672" s="108"/>
      <c r="L672" s="108"/>
      <c r="M672" s="111" t="n">
        <v>0</v>
      </c>
      <c r="N672" s="111" t="n">
        <v>0</v>
      </c>
      <c r="O672" s="111" t="n">
        <v>0</v>
      </c>
      <c r="P672" s="108"/>
      <c r="Q672" s="108"/>
    </row>
    <row r="673" customFormat="false" ht="12.75"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75" hidden="false" customHeight="false" outlineLevel="0" collapsed="false">
      <c r="A674" s="118" t="n">
        <f aca="false">A671+1</f>
        <v>225</v>
      </c>
      <c r="B674" s="109"/>
      <c r="C674" s="44"/>
      <c r="D674" s="110"/>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0</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75" hidden="false" customHeight="false" outlineLevel="0" collapsed="false">
      <c r="A675" s="108"/>
      <c r="B675" s="45"/>
      <c r="C675" s="44"/>
      <c r="D675" s="112"/>
      <c r="E675" s="112"/>
      <c r="F675" s="44"/>
      <c r="G675" s="111"/>
      <c r="H675" s="108"/>
      <c r="I675" s="111"/>
      <c r="J675" s="108"/>
      <c r="K675" s="108"/>
      <c r="L675" s="108"/>
      <c r="M675" s="111" t="n">
        <v>0</v>
      </c>
      <c r="N675" s="111" t="n">
        <v>0</v>
      </c>
      <c r="O675" s="111" t="n">
        <v>0</v>
      </c>
      <c r="P675" s="108"/>
      <c r="Q675" s="108"/>
    </row>
    <row r="676" customFormat="false" ht="12.75"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75" hidden="false" customHeight="false" outlineLevel="0" collapsed="false">
      <c r="A677" s="118" t="n">
        <f aca="false">A674+1</f>
        <v>226</v>
      </c>
      <c r="B677" s="109"/>
      <c r="C677" s="44"/>
      <c r="D677" s="110"/>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0</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75" hidden="false" customHeight="false" outlineLevel="0" collapsed="false">
      <c r="A678" s="108"/>
      <c r="B678" s="45"/>
      <c r="C678" s="44"/>
      <c r="D678" s="112"/>
      <c r="E678" s="112"/>
      <c r="F678" s="44"/>
      <c r="G678" s="111"/>
      <c r="H678" s="108"/>
      <c r="I678" s="111"/>
      <c r="J678" s="108"/>
      <c r="K678" s="108"/>
      <c r="L678" s="108"/>
      <c r="M678" s="111" t="n">
        <v>0</v>
      </c>
      <c r="N678" s="111" t="n">
        <v>0</v>
      </c>
      <c r="O678" s="111" t="n">
        <v>0</v>
      </c>
      <c r="P678" s="108"/>
      <c r="Q678" s="108"/>
    </row>
    <row r="679" customFormat="false" ht="12.75"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75" hidden="false" customHeight="false" outlineLevel="0" collapsed="false">
      <c r="A680" s="118" t="n">
        <f aca="false">A677+1</f>
        <v>227</v>
      </c>
      <c r="B680" s="109"/>
      <c r="C680" s="44"/>
      <c r="D680" s="110"/>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0</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75" hidden="false" customHeight="false" outlineLevel="0" collapsed="false">
      <c r="A681" s="108"/>
      <c r="B681" s="45"/>
      <c r="C681" s="44"/>
      <c r="D681" s="112"/>
      <c r="E681" s="112"/>
      <c r="F681" s="44"/>
      <c r="G681" s="111"/>
      <c r="H681" s="108"/>
      <c r="I681" s="111"/>
      <c r="J681" s="108"/>
      <c r="K681" s="108"/>
      <c r="L681" s="108"/>
      <c r="M681" s="111" t="n">
        <v>0</v>
      </c>
      <c r="N681" s="111" t="n">
        <v>0</v>
      </c>
      <c r="O681" s="111" t="n">
        <v>0</v>
      </c>
      <c r="P681" s="108"/>
      <c r="Q681" s="108"/>
    </row>
    <row r="682" customFormat="false" ht="12.75"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75" hidden="false" customHeight="false" outlineLevel="0" collapsed="false">
      <c r="A683" s="118" t="n">
        <f aca="false">A680+1</f>
        <v>228</v>
      </c>
      <c r="B683" s="109"/>
      <c r="C683" s="44"/>
      <c r="D683" s="110"/>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0</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75" hidden="false" customHeight="false" outlineLevel="0" collapsed="false">
      <c r="A684" s="108"/>
      <c r="B684" s="45"/>
      <c r="C684" s="44"/>
      <c r="D684" s="112"/>
      <c r="E684" s="112"/>
      <c r="F684" s="44"/>
      <c r="G684" s="111"/>
      <c r="H684" s="108"/>
      <c r="I684" s="111"/>
      <c r="J684" s="108"/>
      <c r="K684" s="108"/>
      <c r="L684" s="108"/>
      <c r="M684" s="111" t="n">
        <v>0</v>
      </c>
      <c r="N684" s="111" t="n">
        <v>0</v>
      </c>
      <c r="O684" s="111" t="n">
        <v>0</v>
      </c>
      <c r="P684" s="108"/>
      <c r="Q684" s="108"/>
    </row>
    <row r="685" customFormat="false" ht="12.75"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75" hidden="false" customHeight="false" outlineLevel="0" collapsed="false">
      <c r="A686" s="118" t="n">
        <f aca="false">A683+1</f>
        <v>229</v>
      </c>
      <c r="B686" s="109"/>
      <c r="C686" s="44"/>
      <c r="D686" s="110"/>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0</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75" hidden="false" customHeight="false" outlineLevel="0" collapsed="false">
      <c r="A687" s="108"/>
      <c r="B687" s="45"/>
      <c r="C687" s="44"/>
      <c r="D687" s="112"/>
      <c r="E687" s="112"/>
      <c r="F687" s="44"/>
      <c r="G687" s="111"/>
      <c r="H687" s="108"/>
      <c r="I687" s="111"/>
      <c r="J687" s="108"/>
      <c r="K687" s="108"/>
      <c r="L687" s="108"/>
      <c r="M687" s="111" t="n">
        <v>0</v>
      </c>
      <c r="N687" s="111" t="n">
        <v>0</v>
      </c>
      <c r="O687" s="111" t="n">
        <v>0</v>
      </c>
      <c r="P687" s="108"/>
      <c r="Q687" s="108"/>
    </row>
    <row r="688" customFormat="false" ht="12.75"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75" hidden="false" customHeight="false" outlineLevel="0" collapsed="false">
      <c r="A689" s="118" t="n">
        <f aca="false">A686+1</f>
        <v>230</v>
      </c>
      <c r="B689" s="109"/>
      <c r="C689" s="44"/>
      <c r="D689" s="110"/>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0</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75" hidden="false" customHeight="false" outlineLevel="0" collapsed="false">
      <c r="A690" s="108"/>
      <c r="B690" s="45"/>
      <c r="C690" s="44"/>
      <c r="D690" s="112"/>
      <c r="E690" s="112"/>
      <c r="F690" s="44"/>
      <c r="G690" s="111"/>
      <c r="H690" s="108"/>
      <c r="I690" s="111"/>
      <c r="J690" s="108"/>
      <c r="K690" s="108"/>
      <c r="L690" s="108"/>
      <c r="M690" s="111" t="n">
        <v>0</v>
      </c>
      <c r="N690" s="111" t="n">
        <v>0</v>
      </c>
      <c r="O690" s="111" t="n">
        <v>0</v>
      </c>
      <c r="P690" s="108"/>
      <c r="Q690" s="108"/>
    </row>
    <row r="691" customFormat="false" ht="12.75"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75" hidden="false" customHeight="false" outlineLevel="0" collapsed="false">
      <c r="A692" s="118" t="n">
        <f aca="false">A689+1</f>
        <v>231</v>
      </c>
      <c r="B692" s="109"/>
      <c r="C692" s="44"/>
      <c r="D692" s="110"/>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0</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75" hidden="false" customHeight="false" outlineLevel="0" collapsed="false">
      <c r="A693" s="108"/>
      <c r="B693" s="45"/>
      <c r="C693" s="44"/>
      <c r="D693" s="112"/>
      <c r="E693" s="112"/>
      <c r="F693" s="44"/>
      <c r="G693" s="111"/>
      <c r="H693" s="108"/>
      <c r="I693" s="111"/>
      <c r="J693" s="108"/>
      <c r="K693" s="108"/>
      <c r="L693" s="108"/>
      <c r="M693" s="111" t="n">
        <v>0</v>
      </c>
      <c r="N693" s="111" t="n">
        <v>0</v>
      </c>
      <c r="O693" s="111" t="n">
        <v>0</v>
      </c>
      <c r="P693" s="108"/>
      <c r="Q693" s="108"/>
    </row>
    <row r="694" customFormat="false" ht="12.75"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75" hidden="false" customHeight="false" outlineLevel="0" collapsed="false">
      <c r="A695" s="118" t="n">
        <f aca="false">A692+1</f>
        <v>232</v>
      </c>
      <c r="B695" s="109"/>
      <c r="C695" s="44"/>
      <c r="D695" s="110"/>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0</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75" hidden="false" customHeight="false" outlineLevel="0" collapsed="false">
      <c r="A696" s="108"/>
      <c r="B696" s="45"/>
      <c r="C696" s="44"/>
      <c r="D696" s="112"/>
      <c r="E696" s="112"/>
      <c r="F696" s="44"/>
      <c r="G696" s="111"/>
      <c r="H696" s="108"/>
      <c r="I696" s="111"/>
      <c r="J696" s="108"/>
      <c r="K696" s="108"/>
      <c r="L696" s="108"/>
      <c r="M696" s="111" t="n">
        <v>0</v>
      </c>
      <c r="N696" s="111" t="n">
        <v>0</v>
      </c>
      <c r="O696" s="111" t="n">
        <v>0</v>
      </c>
      <c r="P696" s="108"/>
      <c r="Q696" s="108"/>
    </row>
    <row r="697" customFormat="false" ht="12.75"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75" hidden="false" customHeight="false" outlineLevel="0" collapsed="false">
      <c r="A698" s="118" t="n">
        <f aca="false">A695+1</f>
        <v>233</v>
      </c>
      <c r="B698" s="109"/>
      <c r="C698" s="44"/>
      <c r="D698" s="110"/>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0</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75" hidden="false" customHeight="false" outlineLevel="0" collapsed="false">
      <c r="A699" s="108"/>
      <c r="B699" s="45"/>
      <c r="C699" s="44"/>
      <c r="D699" s="112"/>
      <c r="E699" s="112"/>
      <c r="F699" s="44"/>
      <c r="G699" s="111"/>
      <c r="H699" s="108"/>
      <c r="I699" s="111"/>
      <c r="J699" s="108"/>
      <c r="K699" s="108"/>
      <c r="L699" s="108"/>
      <c r="M699" s="111" t="n">
        <v>0</v>
      </c>
      <c r="N699" s="111" t="n">
        <v>0</v>
      </c>
      <c r="O699" s="111" t="n">
        <v>0</v>
      </c>
      <c r="P699" s="108"/>
      <c r="Q699" s="108"/>
    </row>
    <row r="700" customFormat="false" ht="12.75"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75" hidden="false" customHeight="false" outlineLevel="0" collapsed="false">
      <c r="A701" s="118" t="n">
        <f aca="false">A698+1</f>
        <v>234</v>
      </c>
      <c r="B701" s="109"/>
      <c r="C701" s="44"/>
      <c r="D701" s="110"/>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0</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75" hidden="false" customHeight="false" outlineLevel="0" collapsed="false">
      <c r="A702" s="108"/>
      <c r="B702" s="45"/>
      <c r="C702" s="44"/>
      <c r="D702" s="112"/>
      <c r="E702" s="112"/>
      <c r="F702" s="44"/>
      <c r="G702" s="111"/>
      <c r="H702" s="108"/>
      <c r="I702" s="111"/>
      <c r="J702" s="108"/>
      <c r="K702" s="108"/>
      <c r="L702" s="108"/>
      <c r="M702" s="111" t="n">
        <v>0</v>
      </c>
      <c r="N702" s="111" t="n">
        <v>0</v>
      </c>
      <c r="O702" s="111" t="n">
        <v>0</v>
      </c>
      <c r="P702" s="108"/>
      <c r="Q702" s="108"/>
    </row>
    <row r="703" customFormat="false" ht="12.75"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75" hidden="false" customHeight="false" outlineLevel="0" collapsed="false">
      <c r="A704" s="118" t="n">
        <f aca="false">A701+1</f>
        <v>235</v>
      </c>
      <c r="B704" s="109"/>
      <c r="C704" s="44"/>
      <c r="D704" s="110"/>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0</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75" hidden="false" customHeight="false" outlineLevel="0" collapsed="false">
      <c r="A705" s="108"/>
      <c r="B705" s="45"/>
      <c r="C705" s="44"/>
      <c r="D705" s="112"/>
      <c r="E705" s="112"/>
      <c r="F705" s="44"/>
      <c r="G705" s="111"/>
      <c r="H705" s="108"/>
      <c r="I705" s="111"/>
      <c r="J705" s="108"/>
      <c r="K705" s="108"/>
      <c r="L705" s="108"/>
      <c r="M705" s="111" t="n">
        <v>0</v>
      </c>
      <c r="N705" s="111" t="n">
        <v>0</v>
      </c>
      <c r="O705" s="111" t="n">
        <v>0</v>
      </c>
      <c r="P705" s="108"/>
      <c r="Q705" s="108"/>
    </row>
    <row r="706" customFormat="false" ht="12.75"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75" hidden="false" customHeight="false" outlineLevel="0" collapsed="false">
      <c r="A707" s="118" t="n">
        <f aca="false">A704+1</f>
        <v>236</v>
      </c>
      <c r="B707" s="109"/>
      <c r="C707" s="44"/>
      <c r="D707" s="110"/>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0</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75" hidden="false" customHeight="false" outlineLevel="0" collapsed="false">
      <c r="A708" s="108"/>
      <c r="B708" s="45"/>
      <c r="C708" s="44"/>
      <c r="D708" s="112"/>
      <c r="E708" s="112"/>
      <c r="F708" s="44"/>
      <c r="G708" s="111"/>
      <c r="H708" s="108"/>
      <c r="I708" s="111"/>
      <c r="J708" s="108"/>
      <c r="K708" s="108"/>
      <c r="L708" s="108"/>
      <c r="M708" s="111" t="n">
        <v>0</v>
      </c>
      <c r="N708" s="111" t="n">
        <v>0</v>
      </c>
      <c r="O708" s="111" t="n">
        <v>0</v>
      </c>
      <c r="P708" s="108"/>
      <c r="Q708" s="108"/>
    </row>
    <row r="709" customFormat="false" ht="12.75"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75" hidden="false" customHeight="false" outlineLevel="0" collapsed="false">
      <c r="A710" s="118" t="n">
        <f aca="false">A707+1</f>
        <v>237</v>
      </c>
      <c r="B710" s="109"/>
      <c r="C710" s="44"/>
      <c r="D710" s="110"/>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0</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75" hidden="false" customHeight="false" outlineLevel="0" collapsed="false">
      <c r="A711" s="108"/>
      <c r="B711" s="45"/>
      <c r="C711" s="44"/>
      <c r="D711" s="112"/>
      <c r="E711" s="112"/>
      <c r="F711" s="44"/>
      <c r="G711" s="111"/>
      <c r="H711" s="108"/>
      <c r="I711" s="111"/>
      <c r="J711" s="108"/>
      <c r="K711" s="108"/>
      <c r="L711" s="108"/>
      <c r="M711" s="111" t="n">
        <v>0</v>
      </c>
      <c r="N711" s="111" t="n">
        <v>0</v>
      </c>
      <c r="O711" s="111" t="n">
        <v>0</v>
      </c>
      <c r="P711" s="108"/>
      <c r="Q711" s="108"/>
    </row>
    <row r="712" customFormat="false" ht="12.75"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75" hidden="false" customHeight="false" outlineLevel="0" collapsed="false">
      <c r="A713" s="118" t="n">
        <f aca="false">A710+1</f>
        <v>238</v>
      </c>
      <c r="B713" s="109"/>
      <c r="C713" s="44"/>
      <c r="D713" s="110"/>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0</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75" hidden="false" customHeight="false" outlineLevel="0" collapsed="false">
      <c r="A714" s="108"/>
      <c r="B714" s="45"/>
      <c r="C714" s="44"/>
      <c r="D714" s="112"/>
      <c r="E714" s="112"/>
      <c r="F714" s="44"/>
      <c r="G714" s="111"/>
      <c r="H714" s="108"/>
      <c r="I714" s="111"/>
      <c r="J714" s="108"/>
      <c r="K714" s="108"/>
      <c r="L714" s="108"/>
      <c r="M714" s="111" t="n">
        <v>0</v>
      </c>
      <c r="N714" s="111" t="n">
        <v>0</v>
      </c>
      <c r="O714" s="111" t="n">
        <v>0</v>
      </c>
      <c r="P714" s="108"/>
      <c r="Q714" s="108"/>
    </row>
    <row r="715" customFormat="false" ht="12.75"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75" hidden="false" customHeight="false" outlineLevel="0" collapsed="false">
      <c r="A716" s="118" t="n">
        <f aca="false">A713+1</f>
        <v>239</v>
      </c>
      <c r="B716" s="109"/>
      <c r="C716" s="44"/>
      <c r="D716" s="110"/>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0</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75" hidden="false" customHeight="false" outlineLevel="0" collapsed="false">
      <c r="A717" s="108"/>
      <c r="B717" s="45"/>
      <c r="C717" s="44"/>
      <c r="D717" s="112"/>
      <c r="E717" s="112"/>
      <c r="F717" s="44"/>
      <c r="G717" s="111"/>
      <c r="H717" s="108"/>
      <c r="I717" s="111"/>
      <c r="J717" s="108"/>
      <c r="K717" s="108"/>
      <c r="L717" s="108"/>
      <c r="M717" s="111" t="n">
        <v>0</v>
      </c>
      <c r="N717" s="111" t="n">
        <v>0</v>
      </c>
      <c r="O717" s="111" t="n">
        <v>0</v>
      </c>
      <c r="P717" s="108"/>
      <c r="Q717" s="108"/>
    </row>
    <row r="718" customFormat="false" ht="12.75"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75" hidden="false" customHeight="false" outlineLevel="0" collapsed="false">
      <c r="A719" s="118" t="n">
        <f aca="false">A716+1</f>
        <v>240</v>
      </c>
      <c r="B719" s="109"/>
      <c r="C719" s="44"/>
      <c r="D719" s="110"/>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0</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75" hidden="false" customHeight="false" outlineLevel="0" collapsed="false">
      <c r="A720" s="108"/>
      <c r="B720" s="45"/>
      <c r="C720" s="44"/>
      <c r="D720" s="112"/>
      <c r="E720" s="112"/>
      <c r="F720" s="44"/>
      <c r="G720" s="111"/>
      <c r="H720" s="108"/>
      <c r="I720" s="111"/>
      <c r="J720" s="108"/>
      <c r="K720" s="108"/>
      <c r="L720" s="108"/>
      <c r="M720" s="111" t="n">
        <v>0</v>
      </c>
      <c r="N720" s="111" t="n">
        <v>0</v>
      </c>
      <c r="O720" s="111" t="n">
        <v>0</v>
      </c>
      <c r="P720" s="108"/>
      <c r="Q720" s="108"/>
    </row>
    <row r="721" customFormat="false" ht="12.75"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75" hidden="false" customHeight="false" outlineLevel="0" collapsed="false">
      <c r="A722" s="118" t="n">
        <f aca="false">A719+1</f>
        <v>241</v>
      </c>
      <c r="B722" s="109"/>
      <c r="C722" s="44"/>
      <c r="D722" s="110"/>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0</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75" hidden="false" customHeight="false" outlineLevel="0" collapsed="false">
      <c r="A723" s="108"/>
      <c r="B723" s="45"/>
      <c r="C723" s="44"/>
      <c r="D723" s="112"/>
      <c r="E723" s="112"/>
      <c r="F723" s="44"/>
      <c r="G723" s="111"/>
      <c r="H723" s="108"/>
      <c r="I723" s="111"/>
      <c r="J723" s="108"/>
      <c r="K723" s="108"/>
      <c r="L723" s="108"/>
      <c r="M723" s="111" t="n">
        <v>0</v>
      </c>
      <c r="N723" s="111" t="n">
        <v>0</v>
      </c>
      <c r="O723" s="111" t="n">
        <v>0</v>
      </c>
      <c r="P723" s="108"/>
      <c r="Q723" s="108"/>
    </row>
    <row r="724" customFormat="false" ht="12.75"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75" hidden="false" customHeight="false" outlineLevel="0" collapsed="false">
      <c r="A725" s="118" t="n">
        <f aca="false">A722+1</f>
        <v>242</v>
      </c>
      <c r="B725" s="109"/>
      <c r="C725" s="44"/>
      <c r="D725" s="110"/>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0</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75" hidden="false" customHeight="false" outlineLevel="0" collapsed="false">
      <c r="A726" s="108"/>
      <c r="B726" s="45"/>
      <c r="C726" s="44"/>
      <c r="D726" s="112"/>
      <c r="E726" s="112"/>
      <c r="F726" s="44"/>
      <c r="G726" s="111"/>
      <c r="H726" s="108"/>
      <c r="I726" s="111"/>
      <c r="J726" s="108"/>
      <c r="K726" s="108"/>
      <c r="L726" s="108"/>
      <c r="M726" s="111" t="n">
        <v>0</v>
      </c>
      <c r="N726" s="111" t="n">
        <v>0</v>
      </c>
      <c r="O726" s="111" t="n">
        <v>0</v>
      </c>
      <c r="P726" s="108"/>
      <c r="Q726" s="108"/>
    </row>
    <row r="727" customFormat="false" ht="12.75"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75" hidden="false" customHeight="false" outlineLevel="0" collapsed="false">
      <c r="A728" s="118" t="n">
        <f aca="false">A725+1</f>
        <v>243</v>
      </c>
      <c r="B728" s="109"/>
      <c r="C728" s="44"/>
      <c r="D728" s="110"/>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0</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75" hidden="false" customHeight="false" outlineLevel="0" collapsed="false">
      <c r="A729" s="108"/>
      <c r="B729" s="45"/>
      <c r="C729" s="44"/>
      <c r="D729" s="112"/>
      <c r="E729" s="112"/>
      <c r="F729" s="44"/>
      <c r="G729" s="111"/>
      <c r="H729" s="108"/>
      <c r="I729" s="111"/>
      <c r="J729" s="108"/>
      <c r="K729" s="108"/>
      <c r="L729" s="108"/>
      <c r="M729" s="111" t="n">
        <v>0</v>
      </c>
      <c r="N729" s="111" t="n">
        <v>0</v>
      </c>
      <c r="O729" s="111" t="n">
        <v>0</v>
      </c>
      <c r="P729" s="108"/>
      <c r="Q729" s="108"/>
    </row>
    <row r="730" customFormat="false" ht="12.75"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75" hidden="false" customHeight="false" outlineLevel="0" collapsed="false">
      <c r="A731" s="118" t="n">
        <f aca="false">A728+1</f>
        <v>244</v>
      </c>
      <c r="B731" s="109"/>
      <c r="C731" s="44"/>
      <c r="D731" s="110"/>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0</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75" hidden="false" customHeight="false" outlineLevel="0" collapsed="false">
      <c r="A732" s="108"/>
      <c r="B732" s="45"/>
      <c r="C732" s="44"/>
      <c r="D732" s="112"/>
      <c r="E732" s="112"/>
      <c r="F732" s="44"/>
      <c r="G732" s="111"/>
      <c r="H732" s="108"/>
      <c r="I732" s="111"/>
      <c r="J732" s="108"/>
      <c r="K732" s="108"/>
      <c r="L732" s="108"/>
      <c r="M732" s="111" t="n">
        <v>0</v>
      </c>
      <c r="N732" s="111" t="n">
        <v>0</v>
      </c>
      <c r="O732" s="111" t="n">
        <v>0</v>
      </c>
      <c r="P732" s="108"/>
      <c r="Q732" s="108"/>
    </row>
    <row r="733" customFormat="false" ht="12.75"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75" hidden="false" customHeight="false" outlineLevel="0" collapsed="false">
      <c r="A734" s="118" t="n">
        <f aca="false">A731+1</f>
        <v>245</v>
      </c>
      <c r="B734" s="109"/>
      <c r="C734" s="44"/>
      <c r="D734" s="110"/>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0</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75" hidden="false" customHeight="false" outlineLevel="0" collapsed="false">
      <c r="A735" s="108"/>
      <c r="B735" s="45"/>
      <c r="C735" s="44"/>
      <c r="D735" s="112"/>
      <c r="E735" s="112"/>
      <c r="F735" s="44"/>
      <c r="G735" s="111"/>
      <c r="H735" s="108"/>
      <c r="I735" s="111"/>
      <c r="J735" s="108"/>
      <c r="K735" s="108"/>
      <c r="L735" s="108"/>
      <c r="M735" s="111" t="n">
        <v>0</v>
      </c>
      <c r="N735" s="111" t="n">
        <v>0</v>
      </c>
      <c r="O735" s="111" t="n">
        <v>0</v>
      </c>
      <c r="P735" s="108"/>
      <c r="Q735" s="108"/>
    </row>
    <row r="736" customFormat="false" ht="12.75"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75" hidden="false" customHeight="false" outlineLevel="0" collapsed="false">
      <c r="A737" s="118" t="n">
        <f aca="false">A734+1</f>
        <v>246</v>
      </c>
      <c r="B737" s="109"/>
      <c r="C737" s="44"/>
      <c r="D737" s="110"/>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0</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75" hidden="false" customHeight="false" outlineLevel="0" collapsed="false">
      <c r="A738" s="108"/>
      <c r="B738" s="45"/>
      <c r="C738" s="44"/>
      <c r="D738" s="112"/>
      <c r="E738" s="112"/>
      <c r="F738" s="44"/>
      <c r="G738" s="111"/>
      <c r="H738" s="108"/>
      <c r="I738" s="111"/>
      <c r="J738" s="108"/>
      <c r="K738" s="108"/>
      <c r="L738" s="108"/>
      <c r="M738" s="111" t="n">
        <v>0</v>
      </c>
      <c r="N738" s="111" t="n">
        <v>0</v>
      </c>
      <c r="O738" s="111" t="n">
        <v>0</v>
      </c>
      <c r="P738" s="108"/>
      <c r="Q738" s="108"/>
    </row>
    <row r="739" customFormat="false" ht="12.75"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75" hidden="false" customHeight="false" outlineLevel="0" collapsed="false">
      <c r="A740" s="118" t="n">
        <f aca="false">A737+1</f>
        <v>247</v>
      </c>
      <c r="B740" s="109"/>
      <c r="C740" s="44"/>
      <c r="D740" s="110"/>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0</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75" hidden="false" customHeight="false" outlineLevel="0" collapsed="false">
      <c r="A741" s="108"/>
      <c r="B741" s="45"/>
      <c r="C741" s="44"/>
      <c r="D741" s="112"/>
      <c r="E741" s="112"/>
      <c r="F741" s="44"/>
      <c r="G741" s="111"/>
      <c r="H741" s="108"/>
      <c r="I741" s="111"/>
      <c r="J741" s="108"/>
      <c r="K741" s="108"/>
      <c r="L741" s="108"/>
      <c r="M741" s="111" t="n">
        <v>0</v>
      </c>
      <c r="N741" s="111" t="n">
        <v>0</v>
      </c>
      <c r="O741" s="111" t="n">
        <v>0</v>
      </c>
      <c r="P741" s="108"/>
      <c r="Q741" s="108"/>
    </row>
    <row r="742" customFormat="false" ht="12.75"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75" hidden="false" customHeight="false" outlineLevel="0" collapsed="false">
      <c r="A743" s="118" t="n">
        <f aca="false">A740+1</f>
        <v>248</v>
      </c>
      <c r="B743" s="109"/>
      <c r="C743" s="44"/>
      <c r="D743" s="110"/>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0</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75" hidden="false" customHeight="false" outlineLevel="0" collapsed="false">
      <c r="A744" s="108"/>
      <c r="B744" s="45"/>
      <c r="C744" s="44"/>
      <c r="D744" s="112"/>
      <c r="E744" s="112"/>
      <c r="F744" s="44"/>
      <c r="G744" s="111"/>
      <c r="H744" s="108"/>
      <c r="I744" s="111"/>
      <c r="J744" s="108"/>
      <c r="K744" s="108"/>
      <c r="L744" s="108"/>
      <c r="M744" s="111" t="n">
        <v>0</v>
      </c>
      <c r="N744" s="111" t="n">
        <v>0</v>
      </c>
      <c r="O744" s="111" t="n">
        <v>0</v>
      </c>
      <c r="P744" s="108"/>
      <c r="Q744" s="108"/>
    </row>
    <row r="745" customFormat="false" ht="12.75"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75" hidden="false" customHeight="false" outlineLevel="0" collapsed="false">
      <c r="A746" s="118" t="n">
        <f aca="false">A743+1</f>
        <v>249</v>
      </c>
      <c r="B746" s="109"/>
      <c r="C746" s="44"/>
      <c r="D746" s="110"/>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0</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75" hidden="false" customHeight="false" outlineLevel="0" collapsed="false">
      <c r="A747" s="108"/>
      <c r="B747" s="45"/>
      <c r="C747" s="44"/>
      <c r="D747" s="112"/>
      <c r="E747" s="112"/>
      <c r="F747" s="44"/>
      <c r="G747" s="111"/>
      <c r="H747" s="108"/>
      <c r="I747" s="111"/>
      <c r="J747" s="108"/>
      <c r="K747" s="108"/>
      <c r="L747" s="108"/>
      <c r="M747" s="111" t="n">
        <v>0</v>
      </c>
      <c r="N747" s="111" t="n">
        <v>0</v>
      </c>
      <c r="O747" s="111" t="n">
        <v>0</v>
      </c>
      <c r="P747" s="108"/>
      <c r="Q747" s="108"/>
    </row>
    <row r="748" customFormat="false" ht="12.75"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75" hidden="false" customHeight="false" outlineLevel="0" collapsed="false">
      <c r="A749" s="118" t="n">
        <f aca="false">A746+1</f>
        <v>250</v>
      </c>
      <c r="B749" s="109"/>
      <c r="C749" s="44"/>
      <c r="D749" s="110"/>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0</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75" hidden="false" customHeight="false" outlineLevel="0" collapsed="false">
      <c r="A750" s="108"/>
      <c r="B750" s="45"/>
      <c r="C750" s="44"/>
      <c r="D750" s="112"/>
      <c r="E750" s="112"/>
      <c r="F750" s="44"/>
      <c r="G750" s="111"/>
      <c r="H750" s="108"/>
      <c r="I750" s="111"/>
      <c r="J750" s="108"/>
      <c r="K750" s="108"/>
      <c r="L750" s="108"/>
      <c r="M750" s="111" t="n">
        <v>0</v>
      </c>
      <c r="N750" s="111" t="n">
        <v>0</v>
      </c>
      <c r="O750" s="111" t="n">
        <v>0</v>
      </c>
      <c r="P750" s="108"/>
      <c r="Q750" s="108"/>
    </row>
    <row r="751" customFormat="false" ht="12.75"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75" hidden="false" customHeight="false" outlineLevel="0" collapsed="false">
      <c r="A752" s="118" t="n">
        <f aca="false">A749+1</f>
        <v>251</v>
      </c>
      <c r="B752" s="109"/>
      <c r="C752" s="44"/>
      <c r="D752" s="110"/>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0</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75" hidden="false" customHeight="false" outlineLevel="0" collapsed="false">
      <c r="A753" s="108"/>
      <c r="B753" s="45"/>
      <c r="C753" s="44"/>
      <c r="D753" s="112"/>
      <c r="E753" s="112"/>
      <c r="F753" s="44"/>
      <c r="G753" s="111"/>
      <c r="H753" s="108"/>
      <c r="I753" s="111"/>
      <c r="J753" s="108"/>
      <c r="K753" s="108"/>
      <c r="L753" s="108"/>
      <c r="M753" s="111" t="n">
        <v>0</v>
      </c>
      <c r="N753" s="111" t="n">
        <v>0</v>
      </c>
      <c r="O753" s="111" t="n">
        <v>0</v>
      </c>
      <c r="P753" s="108"/>
      <c r="Q753" s="108"/>
    </row>
    <row r="754" customFormat="false" ht="12.75"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75" hidden="false" customHeight="false" outlineLevel="0" collapsed="false">
      <c r="A755" s="118" t="n">
        <f aca="false">A752+1</f>
        <v>252</v>
      </c>
      <c r="B755" s="109"/>
      <c r="C755" s="44"/>
      <c r="D755" s="110"/>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0</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75" hidden="false" customHeight="false" outlineLevel="0" collapsed="false">
      <c r="A756" s="108"/>
      <c r="B756" s="45"/>
      <c r="C756" s="44"/>
      <c r="D756" s="112"/>
      <c r="E756" s="112"/>
      <c r="F756" s="44"/>
      <c r="G756" s="111"/>
      <c r="H756" s="108"/>
      <c r="I756" s="111"/>
      <c r="J756" s="108"/>
      <c r="K756" s="108"/>
      <c r="L756" s="108"/>
      <c r="M756" s="111" t="n">
        <v>0</v>
      </c>
      <c r="N756" s="111" t="n">
        <v>0</v>
      </c>
      <c r="O756" s="111" t="n">
        <v>0</v>
      </c>
      <c r="P756" s="108"/>
      <c r="Q756" s="108"/>
    </row>
    <row r="757" customFormat="false" ht="12.75"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75" hidden="false" customHeight="false" outlineLevel="0" collapsed="false">
      <c r="A758" s="118" t="n">
        <f aca="false">A755+1</f>
        <v>253</v>
      </c>
      <c r="B758" s="109"/>
      <c r="C758" s="44"/>
      <c r="D758" s="110"/>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0</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75" hidden="false" customHeight="false" outlineLevel="0" collapsed="false">
      <c r="A759" s="108"/>
      <c r="B759" s="45"/>
      <c r="C759" s="44"/>
      <c r="D759" s="112"/>
      <c r="E759" s="112"/>
      <c r="F759" s="44"/>
      <c r="G759" s="111"/>
      <c r="H759" s="108"/>
      <c r="I759" s="111"/>
      <c r="J759" s="108"/>
      <c r="K759" s="108"/>
      <c r="L759" s="108"/>
      <c r="M759" s="111" t="n">
        <v>0</v>
      </c>
      <c r="N759" s="111" t="n">
        <v>0</v>
      </c>
      <c r="O759" s="111" t="n">
        <v>0</v>
      </c>
      <c r="P759" s="108"/>
      <c r="Q759" s="108"/>
    </row>
    <row r="760" customFormat="false" ht="12.75"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75" hidden="false" customHeight="false" outlineLevel="0" collapsed="false">
      <c r="A761" s="118" t="n">
        <f aca="false">A758+1</f>
        <v>254</v>
      </c>
      <c r="B761" s="109"/>
      <c r="C761" s="44"/>
      <c r="D761" s="110"/>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0</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75" hidden="false" customHeight="false" outlineLevel="0" collapsed="false">
      <c r="A762" s="108"/>
      <c r="B762" s="45"/>
      <c r="C762" s="44"/>
      <c r="D762" s="112"/>
      <c r="E762" s="112"/>
      <c r="F762" s="44"/>
      <c r="G762" s="111"/>
      <c r="H762" s="108"/>
      <c r="I762" s="111"/>
      <c r="J762" s="108"/>
      <c r="K762" s="108"/>
      <c r="L762" s="108"/>
      <c r="M762" s="111" t="n">
        <v>0</v>
      </c>
      <c r="N762" s="111" t="n">
        <v>0</v>
      </c>
      <c r="O762" s="111" t="n">
        <v>0</v>
      </c>
      <c r="P762" s="108"/>
      <c r="Q762" s="108"/>
    </row>
    <row r="763" customFormat="false" ht="12.75"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75" hidden="false" customHeight="false" outlineLevel="0" collapsed="false">
      <c r="A764" s="118" t="n">
        <f aca="false">A761+1</f>
        <v>255</v>
      </c>
      <c r="B764" s="109"/>
      <c r="C764" s="44"/>
      <c r="D764" s="110"/>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0</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75" hidden="false" customHeight="false" outlineLevel="0" collapsed="false">
      <c r="A765" s="108"/>
      <c r="B765" s="45"/>
      <c r="C765" s="44"/>
      <c r="D765" s="112"/>
      <c r="E765" s="112"/>
      <c r="F765" s="44"/>
      <c r="G765" s="111"/>
      <c r="H765" s="108"/>
      <c r="I765" s="111"/>
      <c r="J765" s="108"/>
      <c r="K765" s="108"/>
      <c r="L765" s="108"/>
      <c r="M765" s="111" t="n">
        <v>0</v>
      </c>
      <c r="N765" s="111" t="n">
        <v>0</v>
      </c>
      <c r="O765" s="111" t="n">
        <v>0</v>
      </c>
      <c r="P765" s="108"/>
      <c r="Q765" s="108"/>
    </row>
    <row r="766" customFormat="false" ht="12.75"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75" hidden="false" customHeight="false" outlineLevel="0" collapsed="false">
      <c r="A767" s="118" t="n">
        <f aca="false">A764+1</f>
        <v>256</v>
      </c>
      <c r="B767" s="109"/>
      <c r="C767" s="44"/>
      <c r="D767" s="110"/>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0</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75" hidden="false" customHeight="false" outlineLevel="0" collapsed="false">
      <c r="A768" s="108"/>
      <c r="B768" s="45"/>
      <c r="C768" s="44"/>
      <c r="D768" s="112"/>
      <c r="E768" s="112"/>
      <c r="F768" s="44"/>
      <c r="G768" s="111"/>
      <c r="H768" s="108"/>
      <c r="I768" s="111"/>
      <c r="J768" s="108"/>
      <c r="K768" s="108"/>
      <c r="L768" s="108"/>
      <c r="M768" s="111" t="n">
        <v>0</v>
      </c>
      <c r="N768" s="111" t="n">
        <v>0</v>
      </c>
      <c r="O768" s="111" t="n">
        <v>0</v>
      </c>
      <c r="P768" s="108"/>
      <c r="Q768" s="108"/>
    </row>
    <row r="769" customFormat="false" ht="12.75"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75" hidden="false" customHeight="false" outlineLevel="0" collapsed="false">
      <c r="A770" s="118" t="n">
        <f aca="false">A767+1</f>
        <v>257</v>
      </c>
      <c r="B770" s="109"/>
      <c r="C770" s="44"/>
      <c r="D770" s="110"/>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0</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75" hidden="false" customHeight="false" outlineLevel="0" collapsed="false">
      <c r="A771" s="108"/>
      <c r="B771" s="45"/>
      <c r="C771" s="44"/>
      <c r="D771" s="112"/>
      <c r="E771" s="112"/>
      <c r="F771" s="44"/>
      <c r="G771" s="111"/>
      <c r="H771" s="108"/>
      <c r="I771" s="111"/>
      <c r="J771" s="108"/>
      <c r="K771" s="108"/>
      <c r="L771" s="108"/>
      <c r="M771" s="111" t="n">
        <v>0</v>
      </c>
      <c r="N771" s="111" t="n">
        <v>0</v>
      </c>
      <c r="O771" s="111" t="n">
        <v>0</v>
      </c>
      <c r="P771" s="108"/>
      <c r="Q771" s="108"/>
    </row>
    <row r="772" customFormat="false" ht="12.75"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75" hidden="false" customHeight="false" outlineLevel="0" collapsed="false">
      <c r="A773" s="118" t="n">
        <f aca="false">A770+1</f>
        <v>258</v>
      </c>
      <c r="B773" s="109"/>
      <c r="C773" s="44"/>
      <c r="D773" s="110"/>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0</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75" hidden="false" customHeight="false" outlineLevel="0" collapsed="false">
      <c r="A774" s="108"/>
      <c r="B774" s="45"/>
      <c r="C774" s="44"/>
      <c r="D774" s="112"/>
      <c r="E774" s="112"/>
      <c r="F774" s="44"/>
      <c r="G774" s="111"/>
      <c r="H774" s="108"/>
      <c r="I774" s="111"/>
      <c r="J774" s="108"/>
      <c r="K774" s="108"/>
      <c r="L774" s="108"/>
      <c r="M774" s="111" t="n">
        <v>0</v>
      </c>
      <c r="N774" s="111" t="n">
        <v>0</v>
      </c>
      <c r="O774" s="111" t="n">
        <v>0</v>
      </c>
      <c r="P774" s="108"/>
      <c r="Q774" s="108"/>
    </row>
    <row r="775" customFormat="false" ht="12.75"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75" hidden="false" customHeight="false" outlineLevel="0" collapsed="false">
      <c r="A776" s="118" t="n">
        <f aca="false">A773+1</f>
        <v>259</v>
      </c>
      <c r="B776" s="109"/>
      <c r="C776" s="44"/>
      <c r="D776" s="110"/>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0</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75" hidden="false" customHeight="false" outlineLevel="0" collapsed="false">
      <c r="A777" s="108"/>
      <c r="B777" s="45"/>
      <c r="C777" s="44"/>
      <c r="D777" s="112"/>
      <c r="E777" s="112"/>
      <c r="F777" s="44"/>
      <c r="G777" s="111"/>
      <c r="H777" s="108"/>
      <c r="I777" s="111"/>
      <c r="J777" s="108"/>
      <c r="K777" s="108"/>
      <c r="L777" s="108"/>
      <c r="M777" s="111" t="n">
        <v>0</v>
      </c>
      <c r="N777" s="111" t="n">
        <v>0</v>
      </c>
      <c r="O777" s="111" t="n">
        <v>0</v>
      </c>
      <c r="P777" s="108"/>
      <c r="Q777" s="108"/>
    </row>
    <row r="778" customFormat="false" ht="12.75"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75" hidden="false" customHeight="false" outlineLevel="0" collapsed="false">
      <c r="A779" s="118" t="n">
        <f aca="false">A776+1</f>
        <v>260</v>
      </c>
      <c r="B779" s="109"/>
      <c r="C779" s="44"/>
      <c r="D779" s="110"/>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0</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75" hidden="false" customHeight="false" outlineLevel="0" collapsed="false">
      <c r="A780" s="108"/>
      <c r="B780" s="45"/>
      <c r="C780" s="44"/>
      <c r="D780" s="112"/>
      <c r="E780" s="112"/>
      <c r="F780" s="44"/>
      <c r="G780" s="111"/>
      <c r="H780" s="108"/>
      <c r="I780" s="111"/>
      <c r="J780" s="108"/>
      <c r="K780" s="108"/>
      <c r="L780" s="108"/>
      <c r="M780" s="111" t="n">
        <v>0</v>
      </c>
      <c r="N780" s="111" t="n">
        <v>0</v>
      </c>
      <c r="O780" s="111" t="n">
        <v>0</v>
      </c>
      <c r="P780" s="108"/>
      <c r="Q780" s="108"/>
    </row>
    <row r="781" customFormat="false" ht="12.75"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75" hidden="false" customHeight="false" outlineLevel="0" collapsed="false">
      <c r="A782" s="118" t="n">
        <f aca="false">A779+1</f>
        <v>261</v>
      </c>
      <c r="B782" s="109"/>
      <c r="C782" s="44"/>
      <c r="D782" s="110"/>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0</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75" hidden="false" customHeight="false" outlineLevel="0" collapsed="false">
      <c r="A783" s="108"/>
      <c r="B783" s="45"/>
      <c r="C783" s="44"/>
      <c r="D783" s="112"/>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262</v>
      </c>
      <c r="B785" s="109"/>
      <c r="C785" s="44"/>
      <c r="D785" s="110"/>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0</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263</v>
      </c>
      <c r="B788" s="109"/>
      <c r="C788" s="44"/>
      <c r="D788" s="110"/>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0</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264</v>
      </c>
      <c r="B791" s="109"/>
      <c r="C791" s="44"/>
      <c r="D791" s="110"/>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0</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265</v>
      </c>
      <c r="B794" s="109"/>
      <c r="C794" s="44"/>
      <c r="D794" s="110"/>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0</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266</v>
      </c>
      <c r="B797" s="109"/>
      <c r="C797" s="44"/>
      <c r="D797" s="110"/>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0</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267</v>
      </c>
      <c r="B800" s="109"/>
      <c r="C800" s="44"/>
      <c r="D800" s="110"/>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0</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268</v>
      </c>
      <c r="B803" s="109"/>
      <c r="C803" s="44"/>
      <c r="D803" s="110"/>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0</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269</v>
      </c>
      <c r="B806" s="109"/>
      <c r="C806" s="44"/>
      <c r="D806" s="110"/>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0</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270</v>
      </c>
      <c r="B809" s="109"/>
      <c r="C809" s="44"/>
      <c r="D809" s="110"/>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0</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271</v>
      </c>
      <c r="B812" s="109"/>
      <c r="C812" s="44"/>
      <c r="D812" s="110"/>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0</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272</v>
      </c>
      <c r="B815" s="109"/>
      <c r="C815" s="44"/>
      <c r="D815" s="110"/>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0</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273</v>
      </c>
      <c r="B818" s="109"/>
      <c r="C818" s="44"/>
      <c r="D818" s="110"/>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0</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274</v>
      </c>
      <c r="B821" s="109"/>
      <c r="C821" s="44"/>
      <c r="D821" s="110"/>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0</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275</v>
      </c>
      <c r="B824" s="109"/>
      <c r="C824" s="44"/>
      <c r="D824" s="110"/>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0</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276</v>
      </c>
      <c r="B827" s="109"/>
      <c r="C827" s="44"/>
      <c r="D827" s="110"/>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0</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277</v>
      </c>
      <c r="B830" s="109"/>
      <c r="C830" s="44"/>
      <c r="D830" s="110"/>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0</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278</v>
      </c>
      <c r="B833" s="109"/>
      <c r="C833" s="44"/>
      <c r="D833" s="110"/>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0</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279</v>
      </c>
      <c r="B836" s="109"/>
      <c r="C836" s="44"/>
      <c r="D836" s="110"/>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0</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280</v>
      </c>
      <c r="B839" s="109"/>
      <c r="C839" s="44"/>
      <c r="D839" s="110"/>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0</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281</v>
      </c>
      <c r="B842" s="109"/>
      <c r="C842" s="44"/>
      <c r="D842" s="110"/>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0</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282</v>
      </c>
      <c r="B845" s="109"/>
      <c r="C845" s="44"/>
      <c r="D845" s="110"/>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0</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283</v>
      </c>
      <c r="B848" s="109"/>
      <c r="C848" s="44"/>
      <c r="D848" s="110"/>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0</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284</v>
      </c>
      <c r="B851" s="109"/>
      <c r="C851" s="44"/>
      <c r="D851" s="110"/>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0</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285</v>
      </c>
      <c r="B854" s="109"/>
      <c r="C854" s="44"/>
      <c r="D854" s="110"/>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0</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286</v>
      </c>
      <c r="B857" s="109"/>
      <c r="C857" s="44"/>
      <c r="D857" s="110"/>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0</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287</v>
      </c>
      <c r="B860" s="109"/>
      <c r="C860" s="44"/>
      <c r="D860" s="110"/>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0</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288</v>
      </c>
      <c r="B863" s="109"/>
      <c r="C863" s="44"/>
      <c r="D863" s="110"/>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0</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289</v>
      </c>
      <c r="B866" s="109"/>
      <c r="C866" s="44"/>
      <c r="D866" s="110"/>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0</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290</v>
      </c>
      <c r="B869" s="109"/>
      <c r="C869" s="44"/>
      <c r="D869" s="110"/>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0</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291</v>
      </c>
      <c r="B872" s="109"/>
      <c r="C872" s="44"/>
      <c r="D872" s="110"/>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0</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292</v>
      </c>
      <c r="B875" s="109"/>
      <c r="C875" s="44"/>
      <c r="D875" s="110"/>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0</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293</v>
      </c>
      <c r="B878" s="109"/>
      <c r="C878" s="44"/>
      <c r="D878" s="110"/>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0</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294</v>
      </c>
      <c r="B881" s="109"/>
      <c r="C881" s="44"/>
      <c r="D881" s="110"/>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0</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295</v>
      </c>
      <c r="B884" s="109"/>
      <c r="C884" s="44"/>
      <c r="D884" s="110"/>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0</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296</v>
      </c>
      <c r="B887" s="109"/>
      <c r="C887" s="44"/>
      <c r="D887" s="110"/>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0</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297</v>
      </c>
      <c r="B890" s="109"/>
      <c r="C890" s="44"/>
      <c r="D890" s="110"/>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0</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298</v>
      </c>
      <c r="B893" s="109"/>
      <c r="C893" s="44"/>
      <c r="D893" s="110"/>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0</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299</v>
      </c>
      <c r="B896" s="109"/>
      <c r="C896" s="44"/>
      <c r="D896" s="110"/>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0</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300</v>
      </c>
      <c r="B899" s="109"/>
      <c r="C899" s="44"/>
      <c r="D899" s="110"/>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0</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301</v>
      </c>
      <c r="B902" s="109"/>
      <c r="C902" s="44"/>
      <c r="D902" s="110"/>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0</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302</v>
      </c>
      <c r="B905" s="109"/>
      <c r="C905" s="44"/>
      <c r="D905" s="110"/>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0</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303</v>
      </c>
      <c r="B908" s="109"/>
      <c r="C908" s="44"/>
      <c r="D908" s="110"/>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0</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304</v>
      </c>
      <c r="B911" s="109"/>
      <c r="C911" s="44"/>
      <c r="D911" s="110"/>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0</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305</v>
      </c>
      <c r="B914" s="109"/>
      <c r="C914" s="44"/>
      <c r="D914" s="110"/>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0</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306</v>
      </c>
      <c r="B917" s="109"/>
      <c r="C917" s="44"/>
      <c r="D917" s="110"/>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0</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307</v>
      </c>
      <c r="B920" s="109"/>
      <c r="C920" s="44"/>
      <c r="D920" s="110"/>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0</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308</v>
      </c>
      <c r="B923" s="109"/>
      <c r="C923" s="44"/>
      <c r="D923" s="110"/>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0</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309</v>
      </c>
      <c r="B926" s="109"/>
      <c r="C926" s="44"/>
      <c r="D926" s="110"/>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0</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310</v>
      </c>
      <c r="B929" s="109"/>
      <c r="C929" s="44"/>
      <c r="D929" s="110"/>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0</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311</v>
      </c>
      <c r="B932" s="109"/>
      <c r="C932" s="44"/>
      <c r="D932" s="110"/>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0</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312</v>
      </c>
      <c r="B935" s="109"/>
      <c r="C935" s="44"/>
      <c r="D935" s="110"/>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0</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313</v>
      </c>
      <c r="B938" s="109"/>
      <c r="C938" s="44"/>
      <c r="D938" s="110"/>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0</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314</v>
      </c>
      <c r="B941" s="109"/>
      <c r="C941" s="44"/>
      <c r="D941" s="110"/>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0</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315</v>
      </c>
      <c r="B944" s="109"/>
      <c r="C944" s="44"/>
      <c r="D944" s="110"/>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0</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316</v>
      </c>
      <c r="B947" s="109"/>
      <c r="C947" s="44"/>
      <c r="D947" s="110"/>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0</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317</v>
      </c>
      <c r="B950" s="109"/>
      <c r="C950" s="44"/>
      <c r="D950" s="110"/>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0</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318</v>
      </c>
      <c r="B953" s="109"/>
      <c r="C953" s="44"/>
      <c r="D953" s="110"/>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0</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319</v>
      </c>
      <c r="B956" s="109"/>
      <c r="C956" s="44"/>
      <c r="D956" s="110"/>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0</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320</v>
      </c>
      <c r="B959" s="109"/>
      <c r="C959" s="44"/>
      <c r="D959" s="110"/>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0</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321</v>
      </c>
      <c r="B962" s="109"/>
      <c r="C962" s="44"/>
      <c r="D962" s="110"/>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0</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322</v>
      </c>
      <c r="B965" s="109"/>
      <c r="C965" s="44"/>
      <c r="D965" s="110"/>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0</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323</v>
      </c>
      <c r="B968" s="109"/>
      <c r="C968" s="44"/>
      <c r="D968" s="110"/>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0</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324</v>
      </c>
      <c r="B971" s="109"/>
      <c r="C971" s="44"/>
      <c r="D971" s="110"/>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0</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325</v>
      </c>
      <c r="B974" s="109"/>
      <c r="C974" s="44"/>
      <c r="D974" s="110"/>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0</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326</v>
      </c>
      <c r="B977" s="109"/>
      <c r="C977" s="44"/>
      <c r="D977" s="110"/>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0</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327</v>
      </c>
      <c r="B980" s="109"/>
      <c r="C980" s="44"/>
      <c r="D980" s="110"/>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0</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328</v>
      </c>
      <c r="B983" s="109"/>
      <c r="C983" s="44"/>
      <c r="D983" s="110"/>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0</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329</v>
      </c>
      <c r="B986" s="109"/>
      <c r="C986" s="44"/>
      <c r="D986" s="110"/>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0</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330</v>
      </c>
      <c r="B989" s="109"/>
      <c r="C989" s="44"/>
      <c r="D989" s="110"/>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0</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331</v>
      </c>
      <c r="B992" s="109"/>
      <c r="C992" s="44"/>
      <c r="D992" s="110"/>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0</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332</v>
      </c>
      <c r="B995" s="109"/>
      <c r="C995" s="44"/>
      <c r="D995" s="110"/>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0</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333</v>
      </c>
      <c r="B998" s="109"/>
      <c r="C998" s="44"/>
      <c r="D998" s="110"/>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0</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334</v>
      </c>
      <c r="B1001" s="109"/>
      <c r="C1001" s="44"/>
      <c r="D1001" s="110"/>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0</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335</v>
      </c>
      <c r="B1004" s="109"/>
      <c r="C1004" s="44"/>
      <c r="D1004" s="110"/>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0</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336</v>
      </c>
      <c r="B1007" s="109"/>
      <c r="C1007" s="44"/>
      <c r="D1007" s="110"/>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0</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337</v>
      </c>
      <c r="B1010" s="109"/>
      <c r="C1010" s="44"/>
      <c r="D1010" s="110"/>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0</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338</v>
      </c>
      <c r="B1013" s="109"/>
      <c r="C1013" s="44"/>
      <c r="D1013" s="110"/>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0</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339</v>
      </c>
      <c r="B1016" s="109"/>
      <c r="C1016" s="44"/>
      <c r="D1016" s="110"/>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0</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340</v>
      </c>
      <c r="B1019" s="109"/>
      <c r="C1019" s="44"/>
      <c r="D1019" s="110"/>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0</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341</v>
      </c>
      <c r="B1022" s="109"/>
      <c r="C1022" s="44"/>
      <c r="D1022" s="110"/>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0</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342</v>
      </c>
      <c r="B1025" s="109"/>
      <c r="C1025" s="44"/>
      <c r="D1025" s="110"/>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0</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343</v>
      </c>
      <c r="B1028" s="109"/>
      <c r="C1028" s="44"/>
      <c r="D1028" s="110"/>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0</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344</v>
      </c>
      <c r="B1031" s="109"/>
      <c r="C1031" s="44"/>
      <c r="D1031" s="110"/>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0</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345</v>
      </c>
      <c r="B1034" s="109"/>
      <c r="C1034" s="44"/>
      <c r="D1034" s="110"/>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0</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346</v>
      </c>
      <c r="B1037" s="109"/>
      <c r="C1037" s="44"/>
      <c r="D1037" s="110"/>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0</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347</v>
      </c>
      <c r="B1040" s="109"/>
      <c r="C1040" s="44"/>
      <c r="D1040" s="110"/>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0</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348</v>
      </c>
      <c r="B1043" s="109"/>
      <c r="C1043" s="44"/>
      <c r="D1043" s="110"/>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0</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349</v>
      </c>
      <c r="B1046" s="109"/>
      <c r="C1046" s="44"/>
      <c r="D1046" s="110"/>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0</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350</v>
      </c>
      <c r="B1049" s="109"/>
      <c r="C1049" s="44"/>
      <c r="D1049" s="110"/>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0</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351</v>
      </c>
      <c r="B1052" s="109"/>
      <c r="C1052" s="44"/>
      <c r="D1052" s="110"/>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0</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352</v>
      </c>
      <c r="B1055" s="109"/>
      <c r="C1055" s="44"/>
      <c r="D1055" s="110"/>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0</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353</v>
      </c>
      <c r="B1058" s="109"/>
      <c r="C1058" s="44"/>
      <c r="D1058" s="110"/>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0</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354</v>
      </c>
      <c r="B1061" s="109"/>
      <c r="C1061" s="44"/>
      <c r="D1061" s="110"/>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0</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355</v>
      </c>
      <c r="B1064" s="109"/>
      <c r="C1064" s="44"/>
      <c r="D1064" s="110"/>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0</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356</v>
      </c>
      <c r="B1067" s="109"/>
      <c r="C1067" s="44"/>
      <c r="D1067" s="110"/>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0</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357</v>
      </c>
      <c r="B1070" s="109"/>
      <c r="C1070" s="44"/>
      <c r="D1070" s="110"/>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0</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358</v>
      </c>
      <c r="B1073" s="135"/>
      <c r="C1073" s="44"/>
      <c r="D1073" s="110"/>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0</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359</v>
      </c>
      <c r="B1076" s="135"/>
      <c r="C1076" s="44"/>
      <c r="D1076" s="110"/>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0</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360</v>
      </c>
      <c r="B1079" s="135"/>
      <c r="C1079" s="44"/>
      <c r="D1079" s="110"/>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0</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361</v>
      </c>
      <c r="B1082" s="135"/>
      <c r="C1082" s="44"/>
      <c r="D1082" s="110"/>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0</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362</v>
      </c>
      <c r="B1085" s="135"/>
      <c r="C1085" s="44"/>
      <c r="D1085" s="110"/>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0</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363</v>
      </c>
      <c r="B1088" s="135"/>
      <c r="C1088" s="44"/>
      <c r="D1088" s="110"/>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0</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364</v>
      </c>
      <c r="B1091" s="135"/>
      <c r="C1091" s="44"/>
      <c r="D1091" s="110"/>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0</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365</v>
      </c>
      <c r="B1094" s="135"/>
      <c r="C1094" s="44"/>
      <c r="D1094" s="110"/>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0</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366</v>
      </c>
      <c r="B1097" s="135"/>
      <c r="C1097" s="44"/>
      <c r="D1097" s="110"/>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0</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367</v>
      </c>
      <c r="B1100" s="135"/>
      <c r="C1100" s="44"/>
      <c r="D1100" s="110"/>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0</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368</v>
      </c>
      <c r="B1103" s="135"/>
      <c r="C1103" s="44"/>
      <c r="D1103" s="110"/>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0</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369</v>
      </c>
      <c r="B1106" s="135"/>
      <c r="C1106" s="44"/>
      <c r="D1106" s="110"/>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0</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370</v>
      </c>
      <c r="B1109" s="135"/>
      <c r="C1109" s="44"/>
      <c r="D1109" s="110"/>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0</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371</v>
      </c>
      <c r="B1112" s="135"/>
      <c r="C1112" s="44"/>
      <c r="D1112" s="110"/>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0</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372</v>
      </c>
      <c r="B1115" s="135"/>
      <c r="C1115" s="44"/>
      <c r="D1115" s="110"/>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0</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373</v>
      </c>
      <c r="B1118" s="135"/>
      <c r="C1118" s="44"/>
      <c r="D1118" s="110"/>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0</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374</v>
      </c>
      <c r="B1121" s="135"/>
      <c r="C1121" s="44"/>
      <c r="D1121" s="110"/>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0</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375</v>
      </c>
      <c r="B1124" s="135"/>
      <c r="C1124" s="44"/>
      <c r="D1124" s="110"/>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0</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376</v>
      </c>
      <c r="B1127" s="135"/>
      <c r="C1127" s="44"/>
      <c r="D1127" s="110"/>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0</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377</v>
      </c>
      <c r="B1130" s="135"/>
      <c r="C1130" s="44"/>
      <c r="D1130" s="110"/>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0</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378</v>
      </c>
      <c r="B1133" s="135"/>
      <c r="C1133" s="44"/>
      <c r="D1133" s="110"/>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0</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379</v>
      </c>
      <c r="B1136" s="135"/>
      <c r="C1136" s="44"/>
      <c r="D1136" s="110"/>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0</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380</v>
      </c>
      <c r="B1139" s="135"/>
      <c r="C1139" s="44"/>
      <c r="D1139" s="110"/>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0</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381</v>
      </c>
      <c r="B1142" s="135"/>
      <c r="C1142" s="44"/>
      <c r="D1142" s="110"/>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0</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382</v>
      </c>
      <c r="B1145" s="135"/>
      <c r="C1145" s="44"/>
      <c r="D1145" s="110"/>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0</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383</v>
      </c>
      <c r="B1148" s="135"/>
      <c r="C1148" s="44"/>
      <c r="D1148" s="110"/>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0</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384</v>
      </c>
      <c r="B1151" s="135"/>
      <c r="C1151" s="44"/>
      <c r="D1151" s="110"/>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0</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385</v>
      </c>
      <c r="B1154" s="135"/>
      <c r="C1154" s="44"/>
      <c r="D1154" s="110"/>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0</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386</v>
      </c>
      <c r="B1157" s="135"/>
      <c r="C1157" s="44"/>
      <c r="D1157" s="110"/>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0</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387</v>
      </c>
      <c r="B1160" s="135"/>
      <c r="C1160" s="44"/>
      <c r="D1160" s="110"/>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0</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388</v>
      </c>
      <c r="B1163" s="135"/>
      <c r="C1163" s="44"/>
      <c r="D1163" s="110"/>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0</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389</v>
      </c>
      <c r="B1166" s="135"/>
      <c r="C1166" s="44"/>
      <c r="D1166" s="110"/>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0</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390</v>
      </c>
      <c r="B1169" s="135"/>
      <c r="C1169" s="44"/>
      <c r="D1169" s="110"/>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0</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391</v>
      </c>
      <c r="B1172" s="135"/>
      <c r="C1172" s="44"/>
      <c r="D1172" s="110"/>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0</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392</v>
      </c>
      <c r="B1175" s="135"/>
      <c r="C1175" s="44"/>
      <c r="D1175" s="110"/>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0</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393</v>
      </c>
      <c r="B1178" s="135"/>
      <c r="C1178" s="44"/>
      <c r="D1178" s="110"/>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0</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394</v>
      </c>
      <c r="B1181" s="135"/>
      <c r="C1181" s="44"/>
      <c r="D1181" s="110"/>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0</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395</v>
      </c>
      <c r="B1184" s="135"/>
      <c r="C1184" s="44"/>
      <c r="D1184" s="110"/>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0</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396</v>
      </c>
      <c r="B1187" s="135"/>
      <c r="C1187" s="44"/>
      <c r="D1187" s="110"/>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0</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397</v>
      </c>
      <c r="B1190" s="135"/>
      <c r="C1190" s="44"/>
      <c r="D1190" s="110"/>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0</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398</v>
      </c>
      <c r="B1193" s="135"/>
      <c r="C1193" s="44"/>
      <c r="D1193" s="110"/>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0</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399</v>
      </c>
      <c r="B1196" s="135"/>
      <c r="C1196" s="44"/>
      <c r="D1196" s="110"/>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0</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400</v>
      </c>
      <c r="B1199" s="135"/>
      <c r="C1199" s="44"/>
      <c r="D1199" s="110"/>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0</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401</v>
      </c>
      <c r="B1202" s="135"/>
      <c r="C1202" s="44"/>
      <c r="D1202" s="110"/>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0</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402</v>
      </c>
      <c r="B1205" s="135"/>
      <c r="C1205" s="44"/>
      <c r="D1205" s="110"/>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0</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403</v>
      </c>
      <c r="B1208" s="135"/>
      <c r="C1208" s="44"/>
      <c r="D1208" s="110"/>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0</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404</v>
      </c>
      <c r="B1211" s="135"/>
      <c r="C1211" s="44"/>
      <c r="D1211" s="110"/>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0</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405</v>
      </c>
      <c r="B1214" s="135"/>
      <c r="C1214" s="44"/>
      <c r="D1214" s="110"/>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0</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406</v>
      </c>
      <c r="B1217" s="135"/>
      <c r="C1217" s="44"/>
      <c r="D1217" s="110"/>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0</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407</v>
      </c>
      <c r="B1220" s="135"/>
      <c r="C1220" s="44"/>
      <c r="D1220" s="110"/>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0</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408</v>
      </c>
      <c r="B1223" s="135"/>
      <c r="C1223" s="44"/>
      <c r="D1223" s="110"/>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0</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409</v>
      </c>
      <c r="B1226" s="135"/>
      <c r="C1226" s="44"/>
      <c r="D1226" s="110"/>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0</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410</v>
      </c>
      <c r="B1229" s="135"/>
      <c r="C1229" s="44"/>
      <c r="D1229" s="110"/>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0</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411</v>
      </c>
      <c r="B1232" s="135"/>
      <c r="C1232" s="44"/>
      <c r="D1232" s="110"/>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0</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412</v>
      </c>
      <c r="B1235" s="135"/>
      <c r="C1235" s="44"/>
      <c r="D1235" s="110"/>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0</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413</v>
      </c>
      <c r="B1238" s="135"/>
      <c r="C1238" s="44"/>
      <c r="D1238" s="110"/>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0</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414</v>
      </c>
      <c r="B1241" s="135"/>
      <c r="C1241" s="44"/>
      <c r="D1241" s="110"/>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0</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415</v>
      </c>
      <c r="B1244" s="135"/>
      <c r="C1244" s="44"/>
      <c r="D1244" s="110"/>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0</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416</v>
      </c>
      <c r="B1247" s="135"/>
      <c r="C1247" s="44"/>
      <c r="D1247" s="110"/>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0</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417</v>
      </c>
      <c r="B1250" s="135"/>
      <c r="C1250" s="44"/>
      <c r="D1250" s="110"/>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0</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418</v>
      </c>
      <c r="B1253" s="135"/>
      <c r="C1253" s="44"/>
      <c r="D1253" s="110"/>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0</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419</v>
      </c>
      <c r="B1256" s="135"/>
      <c r="C1256" s="44"/>
      <c r="D1256" s="110"/>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0</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420</v>
      </c>
      <c r="B1259" s="135"/>
      <c r="C1259" s="44"/>
      <c r="D1259" s="110"/>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0</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421</v>
      </c>
      <c r="B1262" s="135"/>
      <c r="C1262" s="44"/>
      <c r="D1262" s="110"/>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0</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422</v>
      </c>
      <c r="B1265" s="135"/>
      <c r="C1265" s="44"/>
      <c r="D1265" s="110"/>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0</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423</v>
      </c>
      <c r="B1268" s="135"/>
      <c r="C1268" s="44"/>
      <c r="D1268" s="110"/>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0</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424</v>
      </c>
      <c r="B1271" s="135"/>
      <c r="C1271" s="44"/>
      <c r="D1271" s="110"/>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0</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425</v>
      </c>
      <c r="B1274" s="135"/>
      <c r="C1274" s="44"/>
      <c r="D1274" s="110"/>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0</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426</v>
      </c>
      <c r="B1277" s="135"/>
      <c r="C1277" s="44"/>
      <c r="D1277" s="110"/>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0</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427</v>
      </c>
      <c r="B1280" s="135"/>
      <c r="C1280" s="44"/>
      <c r="D1280" s="110"/>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0</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428</v>
      </c>
      <c r="B1283" s="135"/>
      <c r="C1283" s="44"/>
      <c r="D1283" s="110"/>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0</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429</v>
      </c>
      <c r="B1286" s="135"/>
      <c r="C1286" s="44"/>
      <c r="D1286" s="110"/>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0</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430</v>
      </c>
      <c r="B1289" s="135"/>
      <c r="C1289" s="44"/>
      <c r="D1289" s="110"/>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0</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431</v>
      </c>
      <c r="B1292" s="135"/>
      <c r="C1292" s="44"/>
      <c r="D1292" s="110"/>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0</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432</v>
      </c>
      <c r="B1295" s="135"/>
      <c r="C1295" s="44"/>
      <c r="D1295" s="110"/>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0</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433</v>
      </c>
      <c r="B1298" s="135"/>
      <c r="C1298" s="44"/>
      <c r="D1298" s="110"/>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0</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434</v>
      </c>
      <c r="B1301" s="135"/>
      <c r="C1301" s="44"/>
      <c r="D1301" s="110"/>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0</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435</v>
      </c>
      <c r="B1304" s="135"/>
      <c r="C1304" s="44"/>
      <c r="D1304" s="110"/>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0</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436</v>
      </c>
      <c r="B1307" s="135"/>
      <c r="C1307" s="44"/>
      <c r="D1307" s="110"/>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0</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437</v>
      </c>
      <c r="B1310" s="135"/>
      <c r="C1310" s="44"/>
      <c r="D1310" s="110"/>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0</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438</v>
      </c>
      <c r="B1313" s="135"/>
      <c r="C1313" s="44"/>
      <c r="D1313" s="110"/>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0</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439</v>
      </c>
      <c r="B1316" s="135"/>
      <c r="C1316" s="44"/>
      <c r="D1316" s="110"/>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0</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440</v>
      </c>
      <c r="B1319" s="135"/>
      <c r="C1319" s="44"/>
      <c r="D1319" s="110"/>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0</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441</v>
      </c>
      <c r="B1322" s="135"/>
      <c r="C1322" s="44"/>
      <c r="D1322" s="110"/>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0</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442</v>
      </c>
      <c r="B1325" s="135"/>
      <c r="C1325" s="44"/>
      <c r="D1325" s="110"/>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0</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443</v>
      </c>
      <c r="B1328" s="135"/>
      <c r="C1328" s="44"/>
      <c r="D1328" s="110"/>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0</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444</v>
      </c>
      <c r="B1331" s="135"/>
      <c r="C1331" s="44"/>
      <c r="D1331" s="110"/>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0</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445</v>
      </c>
      <c r="B1334" s="135"/>
      <c r="C1334" s="44"/>
      <c r="D1334" s="110"/>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0</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446</v>
      </c>
      <c r="B1337" s="135"/>
      <c r="C1337" s="44"/>
      <c r="D1337" s="110"/>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0</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447</v>
      </c>
      <c r="B1340" s="135"/>
      <c r="C1340" s="44"/>
      <c r="D1340" s="110"/>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0</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448</v>
      </c>
      <c r="B1343" s="135"/>
      <c r="C1343" s="44"/>
      <c r="D1343" s="110"/>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0</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449</v>
      </c>
      <c r="B1346" s="135"/>
      <c r="C1346" s="44"/>
      <c r="D1346" s="110"/>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0</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450</v>
      </c>
      <c r="B1349" s="135"/>
      <c r="C1349" s="44"/>
      <c r="D1349" s="110"/>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0</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451</v>
      </c>
      <c r="B1352" s="135"/>
      <c r="C1352" s="44"/>
      <c r="D1352" s="110"/>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0</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452</v>
      </c>
      <c r="B1355" s="135"/>
      <c r="C1355" s="44"/>
      <c r="D1355" s="110"/>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0</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453</v>
      </c>
      <c r="B1358" s="135"/>
      <c r="C1358" s="44"/>
      <c r="D1358" s="110"/>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0</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454</v>
      </c>
      <c r="B1361" s="135"/>
      <c r="C1361" s="44"/>
      <c r="D1361" s="110"/>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0</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455</v>
      </c>
      <c r="B1364" s="135"/>
      <c r="C1364" s="44"/>
      <c r="D1364" s="110"/>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0</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456</v>
      </c>
      <c r="B1367" s="135"/>
      <c r="C1367" s="44"/>
      <c r="D1367" s="110"/>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0</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457</v>
      </c>
      <c r="B1370" s="135"/>
      <c r="C1370" s="44"/>
      <c r="D1370" s="110"/>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0</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458</v>
      </c>
      <c r="B1373" s="135"/>
      <c r="C1373" s="44"/>
      <c r="D1373" s="110"/>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0</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459</v>
      </c>
      <c r="B1376" s="135"/>
      <c r="C1376" s="44"/>
      <c r="D1376" s="110"/>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0</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460</v>
      </c>
      <c r="B1379" s="135"/>
      <c r="C1379" s="44"/>
      <c r="D1379" s="110"/>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0</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461</v>
      </c>
      <c r="B1382" s="135"/>
      <c r="C1382" s="44"/>
      <c r="D1382" s="110"/>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0</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462</v>
      </c>
      <c r="B1385" s="135"/>
      <c r="C1385" s="44"/>
      <c r="D1385" s="110"/>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0</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463</v>
      </c>
      <c r="B1388" s="135"/>
      <c r="C1388" s="44"/>
      <c r="D1388" s="110"/>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0</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464</v>
      </c>
      <c r="B1391" s="135"/>
      <c r="C1391" s="44"/>
      <c r="D1391" s="110"/>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0</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465</v>
      </c>
      <c r="B1394" s="135"/>
      <c r="C1394" s="44"/>
      <c r="D1394" s="110"/>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0</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466</v>
      </c>
      <c r="B1397" s="135"/>
      <c r="C1397" s="44"/>
      <c r="D1397" s="110"/>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0</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467</v>
      </c>
      <c r="B1400" s="135"/>
      <c r="C1400" s="44"/>
      <c r="D1400" s="110"/>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0</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468</v>
      </c>
      <c r="B1403" s="135"/>
      <c r="C1403" s="44"/>
      <c r="D1403" s="110"/>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0</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469</v>
      </c>
      <c r="B1406" s="135"/>
      <c r="C1406" s="44"/>
      <c r="D1406" s="110"/>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0</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470</v>
      </c>
      <c r="B1409" s="135"/>
      <c r="C1409" s="44"/>
      <c r="D1409" s="110"/>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0</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471</v>
      </c>
      <c r="B1412" s="135"/>
      <c r="C1412" s="44"/>
      <c r="D1412" s="110"/>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0</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472</v>
      </c>
      <c r="B1415" s="135"/>
      <c r="C1415" s="44"/>
      <c r="D1415" s="110"/>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0</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473</v>
      </c>
      <c r="B1418" s="135"/>
      <c r="C1418" s="44"/>
      <c r="D1418" s="110"/>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0</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474</v>
      </c>
      <c r="B1421" s="135"/>
      <c r="C1421" s="44"/>
      <c r="D1421" s="110"/>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0</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475</v>
      </c>
      <c r="B1424" s="135"/>
      <c r="C1424" s="44"/>
      <c r="D1424" s="110"/>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0</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476</v>
      </c>
      <c r="B1427" s="135"/>
      <c r="C1427" s="44"/>
      <c r="D1427" s="110"/>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0</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477</v>
      </c>
      <c r="B1430" s="135"/>
      <c r="C1430" s="44"/>
      <c r="D1430" s="110"/>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0</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478</v>
      </c>
      <c r="B1433" s="135"/>
      <c r="C1433" s="44"/>
      <c r="D1433" s="110"/>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0</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479</v>
      </c>
      <c r="B1436" s="135"/>
      <c r="C1436" s="44"/>
      <c r="D1436" s="110"/>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0</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480</v>
      </c>
      <c r="B1439" s="135"/>
      <c r="C1439" s="44"/>
      <c r="D1439" s="110"/>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0</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481</v>
      </c>
      <c r="B1442" s="135"/>
      <c r="C1442" s="44"/>
      <c r="D1442" s="110"/>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0</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482</v>
      </c>
      <c r="B1445" s="135"/>
      <c r="C1445" s="44"/>
      <c r="D1445" s="110"/>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0</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483</v>
      </c>
      <c r="B1448" s="135"/>
      <c r="C1448" s="44"/>
      <c r="D1448" s="110"/>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0</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484</v>
      </c>
      <c r="B1451" s="135"/>
      <c r="C1451" s="44"/>
      <c r="D1451" s="110"/>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0</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485</v>
      </c>
      <c r="B1454" s="135"/>
      <c r="C1454" s="44"/>
      <c r="D1454" s="110"/>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0</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486</v>
      </c>
      <c r="B1457" s="135"/>
      <c r="C1457" s="44"/>
      <c r="D1457" s="110"/>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0</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487</v>
      </c>
      <c r="B1460" s="135"/>
      <c r="C1460" s="44"/>
      <c r="D1460" s="110"/>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0</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488</v>
      </c>
      <c r="B1463" s="135"/>
      <c r="C1463" s="44"/>
      <c r="D1463" s="110"/>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0</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489</v>
      </c>
      <c r="B1466" s="135"/>
      <c r="C1466" s="44"/>
      <c r="D1466" s="110"/>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0</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490</v>
      </c>
      <c r="B1469" s="135"/>
      <c r="C1469" s="44"/>
      <c r="D1469" s="110"/>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0</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491</v>
      </c>
      <c r="B1472" s="135"/>
      <c r="C1472" s="44"/>
      <c r="D1472" s="110"/>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0</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492</v>
      </c>
      <c r="B1475" s="135"/>
      <c r="C1475" s="44"/>
      <c r="D1475" s="110"/>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0</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493</v>
      </c>
      <c r="B1478" s="135"/>
      <c r="C1478" s="44"/>
      <c r="D1478" s="110"/>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0</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494</v>
      </c>
      <c r="B1481" s="135"/>
      <c r="C1481" s="44"/>
      <c r="D1481" s="110"/>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0</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495</v>
      </c>
      <c r="B1484" s="135"/>
      <c r="C1484" s="44"/>
      <c r="D1484" s="110"/>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0</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496</v>
      </c>
      <c r="B1487" s="135"/>
      <c r="C1487" s="44"/>
      <c r="D1487" s="110"/>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0</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497</v>
      </c>
      <c r="B1490" s="135"/>
      <c r="C1490" s="44"/>
      <c r="D1490" s="110"/>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0</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498</v>
      </c>
      <c r="B1493" s="135"/>
      <c r="C1493" s="44"/>
      <c r="D1493" s="110"/>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0</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499</v>
      </c>
      <c r="B1496" s="135"/>
      <c r="C1496" s="44"/>
      <c r="D1496" s="110"/>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0</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500</v>
      </c>
      <c r="B1499" s="135"/>
      <c r="C1499" s="44"/>
      <c r="D1499" s="110"/>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0</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501</v>
      </c>
      <c r="B1502" s="135"/>
      <c r="C1502" s="44"/>
      <c r="D1502" s="110"/>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0</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502</v>
      </c>
      <c r="B1505" s="135"/>
      <c r="C1505" s="44"/>
      <c r="D1505" s="110"/>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0</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503</v>
      </c>
      <c r="B1508" s="135"/>
      <c r="C1508" s="44"/>
      <c r="D1508" s="110"/>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0</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504</v>
      </c>
      <c r="B1511" s="135"/>
      <c r="C1511" s="44"/>
      <c r="D1511" s="110"/>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0</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505</v>
      </c>
      <c r="B1514" s="135"/>
      <c r="C1514" s="44"/>
      <c r="D1514" s="110"/>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0</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506</v>
      </c>
      <c r="B1517" s="135"/>
      <c r="C1517" s="44"/>
      <c r="D1517" s="110"/>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0</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507</v>
      </c>
      <c r="B1520" s="135"/>
      <c r="C1520" s="44"/>
      <c r="D1520" s="110"/>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0</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508</v>
      </c>
      <c r="B1523" s="135"/>
      <c r="C1523" s="44"/>
      <c r="D1523" s="110"/>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0</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509</v>
      </c>
      <c r="B1526" s="135"/>
      <c r="C1526" s="44"/>
      <c r="D1526" s="110"/>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0</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510</v>
      </c>
      <c r="B1529" s="135"/>
      <c r="C1529" s="44"/>
      <c r="D1529" s="110"/>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0</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511</v>
      </c>
      <c r="B1532" s="135"/>
      <c r="C1532" s="44"/>
      <c r="D1532" s="110"/>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0</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512</v>
      </c>
      <c r="B1535" s="135"/>
      <c r="C1535" s="44"/>
      <c r="D1535" s="110"/>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0</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513</v>
      </c>
      <c r="B1538" s="135"/>
      <c r="C1538" s="44"/>
      <c r="D1538" s="110"/>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0</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514</v>
      </c>
      <c r="B1541" s="135"/>
      <c r="C1541" s="44"/>
      <c r="D1541" s="110"/>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0</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515</v>
      </c>
      <c r="B1544" s="135"/>
      <c r="C1544" s="44"/>
      <c r="D1544" s="110"/>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0</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516</v>
      </c>
      <c r="B1547" s="135"/>
      <c r="C1547" s="44"/>
      <c r="D1547" s="110"/>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0</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517</v>
      </c>
      <c r="B1550" s="135"/>
      <c r="C1550" s="44"/>
      <c r="D1550" s="110"/>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0</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518</v>
      </c>
      <c r="B1553" s="135"/>
      <c r="C1553" s="44"/>
      <c r="D1553" s="110"/>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0</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519</v>
      </c>
      <c r="B1556" s="135"/>
      <c r="C1556" s="44"/>
      <c r="D1556" s="110"/>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0</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520</v>
      </c>
      <c r="B1559" s="135"/>
      <c r="C1559" s="44"/>
      <c r="D1559" s="110"/>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0</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521</v>
      </c>
      <c r="B1562" s="135"/>
      <c r="C1562" s="44"/>
      <c r="D1562" s="110"/>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0</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522</v>
      </c>
      <c r="B1565" s="135"/>
      <c r="C1565" s="44"/>
      <c r="D1565" s="110"/>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0</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523</v>
      </c>
      <c r="B1568" s="135"/>
      <c r="C1568" s="44"/>
      <c r="D1568" s="110"/>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0</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524</v>
      </c>
      <c r="B1571" s="135"/>
      <c r="C1571" s="44"/>
      <c r="D1571" s="110"/>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0</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525</v>
      </c>
      <c r="B1574" s="135"/>
      <c r="C1574" s="44"/>
      <c r="D1574" s="110"/>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0</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526</v>
      </c>
      <c r="B1577" s="135"/>
      <c r="C1577" s="44"/>
      <c r="D1577" s="110"/>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0</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527</v>
      </c>
      <c r="B1580" s="135"/>
      <c r="C1580" s="44"/>
      <c r="D1580" s="110"/>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0</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528</v>
      </c>
      <c r="B1583" s="135"/>
      <c r="C1583" s="44"/>
      <c r="D1583" s="110"/>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0</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529</v>
      </c>
      <c r="B1586" s="135"/>
      <c r="C1586" s="44"/>
      <c r="D1586" s="110"/>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0</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530</v>
      </c>
      <c r="B1589" s="135"/>
      <c r="C1589" s="44"/>
      <c r="D1589" s="110"/>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0</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531</v>
      </c>
      <c r="B1592" s="135"/>
      <c r="C1592" s="44"/>
      <c r="D1592" s="110"/>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0</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532</v>
      </c>
      <c r="B1595" s="135"/>
      <c r="C1595" s="44"/>
      <c r="D1595" s="110"/>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0</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533</v>
      </c>
      <c r="B1598" s="135"/>
      <c r="C1598" s="44"/>
      <c r="D1598" s="110"/>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0</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534</v>
      </c>
      <c r="B1601" s="135"/>
      <c r="C1601" s="44"/>
      <c r="D1601" s="110"/>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0</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535</v>
      </c>
      <c r="B1604" s="135"/>
      <c r="C1604" s="44"/>
      <c r="D1604" s="110"/>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0</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536</v>
      </c>
      <c r="B1607" s="135"/>
      <c r="C1607" s="44"/>
      <c r="D1607" s="110"/>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0</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537</v>
      </c>
      <c r="B1610" s="135"/>
      <c r="C1610" s="44"/>
      <c r="D1610" s="110"/>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0</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538</v>
      </c>
      <c r="B1613" s="135"/>
      <c r="C1613" s="44"/>
      <c r="D1613" s="110"/>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0</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539</v>
      </c>
      <c r="B1616" s="135"/>
      <c r="C1616" s="44"/>
      <c r="D1616" s="110"/>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0</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540</v>
      </c>
      <c r="B1619" s="135"/>
      <c r="C1619" s="44"/>
      <c r="D1619" s="110"/>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0</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541</v>
      </c>
      <c r="B1622" s="135"/>
      <c r="C1622" s="44"/>
      <c r="D1622" s="110"/>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0</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542</v>
      </c>
      <c r="B1625" s="135"/>
      <c r="C1625" s="44"/>
      <c r="D1625" s="110"/>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0</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543</v>
      </c>
      <c r="B1628" s="135"/>
      <c r="C1628" s="44"/>
      <c r="D1628" s="110"/>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0</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544</v>
      </c>
      <c r="B1631" s="135"/>
      <c r="C1631" s="44"/>
      <c r="D1631" s="110"/>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0</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545</v>
      </c>
      <c r="B1634" s="135"/>
      <c r="C1634" s="44"/>
      <c r="D1634" s="110"/>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0</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546</v>
      </c>
      <c r="B1637" s="135"/>
      <c r="C1637" s="44"/>
      <c r="D1637" s="110"/>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0</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547</v>
      </c>
      <c r="B1640" s="135"/>
      <c r="C1640" s="44"/>
      <c r="D1640" s="110"/>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0</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548</v>
      </c>
      <c r="B1643" s="135"/>
      <c r="C1643" s="44"/>
      <c r="D1643" s="110"/>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0</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549</v>
      </c>
      <c r="B1646" s="135"/>
      <c r="C1646" s="44"/>
      <c r="D1646" s="110"/>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0</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550</v>
      </c>
      <c r="B1649" s="135"/>
      <c r="C1649" s="44"/>
      <c r="D1649" s="110"/>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0</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551</v>
      </c>
      <c r="B1652" s="135"/>
      <c r="C1652" s="44"/>
      <c r="D1652" s="110"/>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0</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552</v>
      </c>
      <c r="B1655" s="135"/>
      <c r="C1655" s="44"/>
      <c r="D1655" s="110"/>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0</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553</v>
      </c>
      <c r="B1658" s="135"/>
      <c r="C1658" s="44"/>
      <c r="D1658" s="110"/>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0</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554</v>
      </c>
      <c r="B1661" s="135"/>
      <c r="C1661" s="44"/>
      <c r="D1661" s="110"/>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0</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555</v>
      </c>
      <c r="B1664" s="135"/>
      <c r="C1664" s="44"/>
      <c r="D1664" s="110"/>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0</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556</v>
      </c>
      <c r="B1667" s="135"/>
      <c r="C1667" s="44"/>
      <c r="D1667" s="110"/>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0</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557</v>
      </c>
      <c r="B1670" s="135"/>
      <c r="C1670" s="44"/>
      <c r="D1670" s="110"/>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0</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558</v>
      </c>
      <c r="B1673" s="135"/>
      <c r="C1673" s="44"/>
      <c r="D1673" s="110"/>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0</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559</v>
      </c>
      <c r="B1676" s="135"/>
      <c r="C1676" s="44"/>
      <c r="D1676" s="110"/>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0</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560</v>
      </c>
      <c r="B1679" s="135"/>
      <c r="C1679" s="44"/>
      <c r="D1679" s="110"/>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0</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561</v>
      </c>
      <c r="B1682" s="135"/>
      <c r="C1682" s="44"/>
      <c r="D1682" s="110"/>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0</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562</v>
      </c>
      <c r="B1685" s="135"/>
      <c r="C1685" s="44"/>
      <c r="D1685" s="110"/>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0</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563</v>
      </c>
      <c r="B1688" s="135"/>
      <c r="C1688" s="44"/>
      <c r="D1688" s="110"/>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0</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564</v>
      </c>
      <c r="B1691" s="135"/>
      <c r="C1691" s="44"/>
      <c r="D1691" s="110"/>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0</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565</v>
      </c>
      <c r="B1694" s="135"/>
      <c r="C1694" s="44"/>
      <c r="D1694" s="110"/>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0</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566</v>
      </c>
      <c r="B1697" s="135"/>
      <c r="C1697" s="44"/>
      <c r="D1697" s="110"/>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0</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567</v>
      </c>
      <c r="B1700" s="135"/>
      <c r="C1700" s="44"/>
      <c r="D1700" s="110"/>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0</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568</v>
      </c>
      <c r="B1703" s="135"/>
      <c r="C1703" s="44"/>
      <c r="D1703" s="110"/>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0</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569</v>
      </c>
      <c r="B1706" s="135"/>
      <c r="C1706" s="44"/>
      <c r="D1706" s="110"/>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0</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570</v>
      </c>
      <c r="B1709" s="135"/>
      <c r="C1709" s="44"/>
      <c r="D1709" s="110"/>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0</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571</v>
      </c>
      <c r="B1712" s="135"/>
      <c r="C1712" s="44"/>
      <c r="D1712" s="110"/>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0</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572</v>
      </c>
      <c r="B1715" s="135"/>
      <c r="C1715" s="44"/>
      <c r="D1715" s="110"/>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0</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573</v>
      </c>
      <c r="B1718" s="135"/>
      <c r="C1718" s="44"/>
      <c r="D1718" s="110"/>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0</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574</v>
      </c>
      <c r="B1721" s="135"/>
      <c r="C1721" s="44"/>
      <c r="D1721" s="110"/>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0</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575</v>
      </c>
      <c r="B1724" s="135"/>
      <c r="C1724" s="44"/>
      <c r="D1724" s="110"/>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0</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576</v>
      </c>
      <c r="B1727" s="135"/>
      <c r="C1727" s="44"/>
      <c r="D1727" s="110"/>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0</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577</v>
      </c>
      <c r="B1730" s="135"/>
      <c r="C1730" s="44"/>
      <c r="D1730" s="110"/>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0</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578</v>
      </c>
      <c r="B1733" s="135"/>
      <c r="C1733" s="44"/>
      <c r="D1733" s="110"/>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0</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579</v>
      </c>
      <c r="B1736" s="135"/>
      <c r="C1736" s="44"/>
      <c r="D1736" s="110"/>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0</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580</v>
      </c>
      <c r="B1739" s="135"/>
      <c r="C1739" s="44"/>
      <c r="D1739" s="110"/>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0</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581</v>
      </c>
      <c r="B1742" s="135"/>
      <c r="C1742" s="44"/>
      <c r="D1742" s="110"/>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0</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582</v>
      </c>
      <c r="B1745" s="135"/>
      <c r="C1745" s="44"/>
      <c r="D1745" s="110"/>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0</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583</v>
      </c>
      <c r="B1748" s="135"/>
      <c r="C1748" s="44"/>
      <c r="D1748" s="110"/>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0</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584</v>
      </c>
      <c r="B1751" s="135"/>
      <c r="C1751" s="44"/>
      <c r="D1751" s="110"/>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0</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585</v>
      </c>
      <c r="B1754" s="135"/>
      <c r="C1754" s="44"/>
      <c r="D1754" s="110"/>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0</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586</v>
      </c>
      <c r="B1757" s="135"/>
      <c r="C1757" s="44"/>
      <c r="D1757" s="110"/>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0</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587</v>
      </c>
      <c r="B1760" s="135"/>
      <c r="C1760" s="44"/>
      <c r="D1760" s="110"/>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0</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588</v>
      </c>
      <c r="B1763" s="135"/>
      <c r="C1763" s="44"/>
      <c r="D1763" s="110"/>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0</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589</v>
      </c>
      <c r="B1766" s="135"/>
      <c r="C1766" s="44"/>
      <c r="D1766" s="110"/>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0</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590</v>
      </c>
      <c r="B1769" s="135"/>
      <c r="C1769" s="44"/>
      <c r="D1769" s="110"/>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0</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591</v>
      </c>
      <c r="B1772" s="135"/>
      <c r="C1772" s="44"/>
      <c r="D1772" s="110"/>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0</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592</v>
      </c>
      <c r="B1775" s="135"/>
      <c r="C1775" s="44"/>
      <c r="D1775" s="110"/>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0</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593</v>
      </c>
      <c r="B1778" s="135"/>
      <c r="C1778" s="44"/>
      <c r="D1778" s="110"/>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0</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594</v>
      </c>
      <c r="B1781" s="135"/>
      <c r="C1781" s="44"/>
      <c r="D1781" s="110"/>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0</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595</v>
      </c>
      <c r="B1784" s="135"/>
      <c r="C1784" s="44"/>
      <c r="D1784" s="110"/>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0</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596</v>
      </c>
      <c r="B1787" s="135"/>
      <c r="C1787" s="44"/>
      <c r="D1787" s="110"/>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0</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597</v>
      </c>
      <c r="B1790" s="135"/>
      <c r="C1790" s="44"/>
      <c r="D1790" s="110"/>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0</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598</v>
      </c>
      <c r="B1793" s="135"/>
      <c r="C1793" s="44"/>
      <c r="D1793" s="110"/>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0</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599</v>
      </c>
      <c r="B1796" s="135"/>
      <c r="C1796" s="44"/>
      <c r="D1796" s="110"/>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0</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row>
    <row r="2" customFormat="false" ht="12.75" hidden="false" customHeight="false" outlineLevel="0" collapsed="false">
      <c r="A2" s="118"/>
      <c r="B2" s="135"/>
      <c r="C2" s="44"/>
      <c r="D2" s="110"/>
      <c r="E2" s="110"/>
      <c r="F2" s="44"/>
      <c r="G2" s="119" t="n">
        <f aca="false">C2</f>
        <v>0</v>
      </c>
      <c r="H2" s="118" t="n">
        <f aca="false">IF(AND(E2=0,E3=0),25,20)</f>
        <v>25</v>
      </c>
      <c r="I2" s="119" t="n">
        <f aca="false">F2</f>
        <v>0</v>
      </c>
      <c r="J2" s="108" t="n">
        <f aca="false">IF(E2="WO",-20,MAX(3,SUM(E2:E3)))</f>
        <v>3</v>
      </c>
      <c r="K2" s="118" t="n">
        <f aca="false">IF(D2&gt;E2,1,0)+IF(D3&gt;E3,1,0)+IF(D4&gt;E4,1,0)</f>
        <v>0</v>
      </c>
      <c r="L2" s="118" t="n">
        <f aca="false">IF(E2&gt;D2,1,0)+IF(E3&gt;D3,1,0)+IF(E4&gt;D4,1,0)</f>
        <v>0</v>
      </c>
      <c r="M2" s="111" t="str">
        <f aca="false">G2&amp;" d. "&amp;I2</f>
        <v>0 d. 0</v>
      </c>
      <c r="N2" s="111" t="str">
        <f aca="false">G2&amp;" x "&amp;I2</f>
        <v>0 x 0</v>
      </c>
      <c r="O2" s="111" t="str">
        <f aca="false">I2&amp;" x "&amp;G2</f>
        <v>0 x 0</v>
      </c>
    </row>
    <row r="3" customFormat="false" ht="12.75" hidden="false" customHeight="false" outlineLevel="0" collapsed="false">
      <c r="A3" s="108"/>
      <c r="B3" s="45"/>
      <c r="C3" s="44"/>
      <c r="D3" s="112"/>
      <c r="E3" s="112"/>
      <c r="F3" s="44"/>
      <c r="G3" s="111"/>
      <c r="H3" s="108"/>
      <c r="I3" s="111"/>
      <c r="J3" s="108"/>
      <c r="K3" s="108"/>
      <c r="L3" s="108"/>
      <c r="M3" s="111" t="n">
        <v>0</v>
      </c>
      <c r="N3" s="111" t="n">
        <v>0</v>
      </c>
      <c r="O3" s="111" t="n">
        <v>0</v>
      </c>
    </row>
    <row r="4" customFormat="false" ht="12.75" hidden="false" customHeight="false" outlineLevel="0" collapsed="false">
      <c r="A4" s="113"/>
      <c r="B4" s="114"/>
      <c r="C4" s="115"/>
      <c r="D4" s="116"/>
      <c r="E4" s="116"/>
      <c r="F4" s="115"/>
      <c r="G4" s="117"/>
      <c r="H4" s="113"/>
      <c r="I4" s="117"/>
      <c r="J4" s="113"/>
      <c r="K4" s="113"/>
      <c r="L4" s="113"/>
      <c r="M4" s="117" t="n">
        <v>0</v>
      </c>
      <c r="N4" s="117" t="n">
        <v>0</v>
      </c>
      <c r="O4" s="117" t="n">
        <v>0</v>
      </c>
    </row>
    <row r="5" customFormat="false" ht="12.75" hidden="false" customHeight="false" outlineLevel="0" collapsed="false">
      <c r="A5" s="118"/>
      <c r="B5" s="135"/>
      <c r="C5" s="44"/>
      <c r="D5" s="110"/>
      <c r="E5" s="110"/>
      <c r="F5" s="44"/>
      <c r="G5" s="119" t="n">
        <f aca="false">C5</f>
        <v>0</v>
      </c>
      <c r="H5" s="118" t="n">
        <f aca="false">IF(AND(E5=0,E6=0),25,20)</f>
        <v>25</v>
      </c>
      <c r="I5" s="119" t="n">
        <f aca="false">F5</f>
        <v>0</v>
      </c>
      <c r="J5" s="108" t="n">
        <f aca="false">IF(E5="WO",-20,MAX(3,SUM(E5:E6)))</f>
        <v>3</v>
      </c>
      <c r="K5" s="118" t="n">
        <f aca="false">IF(D5&gt;E5,1,0)+IF(D6&gt;E6,1,0)+IF(D7&gt;E7,1,0)</f>
        <v>0</v>
      </c>
      <c r="L5" s="118" t="n">
        <f aca="false">IF(E5&gt;D5,1,0)+IF(E6&gt;D6,1,0)+IF(E7&gt;D7,1,0)</f>
        <v>0</v>
      </c>
      <c r="M5" s="111" t="str">
        <f aca="false">G5&amp;" d. "&amp;I5</f>
        <v>0 d. 0</v>
      </c>
      <c r="N5" s="111" t="str">
        <f aca="false">G5&amp;" x "&amp;I5</f>
        <v>0 x 0</v>
      </c>
      <c r="O5" s="111" t="str">
        <f aca="false">I5&amp;" x "&amp;G5</f>
        <v>0 x 0</v>
      </c>
    </row>
    <row r="6" customFormat="false" ht="12.75" hidden="false" customHeight="false" outlineLevel="0" collapsed="false">
      <c r="A6" s="108"/>
      <c r="B6" s="45"/>
      <c r="C6" s="44"/>
      <c r="D6" s="112"/>
      <c r="E6" s="112"/>
      <c r="F6" s="44"/>
      <c r="G6" s="111"/>
      <c r="H6" s="108"/>
      <c r="I6" s="111"/>
      <c r="J6" s="108"/>
      <c r="K6" s="108"/>
      <c r="L6" s="108"/>
      <c r="M6" s="111" t="n">
        <v>0</v>
      </c>
      <c r="N6" s="111" t="n">
        <v>0</v>
      </c>
      <c r="O6" s="111" t="n">
        <v>0</v>
      </c>
    </row>
    <row r="7" customFormat="false" ht="12.75" hidden="false" customHeight="false" outlineLevel="0" collapsed="false">
      <c r="A7" s="113"/>
      <c r="B7" s="114"/>
      <c r="C7" s="115"/>
      <c r="D7" s="116"/>
      <c r="E7" s="116"/>
      <c r="F7" s="115"/>
      <c r="G7" s="117"/>
      <c r="H7" s="113"/>
      <c r="I7" s="117"/>
      <c r="J7" s="113"/>
      <c r="K7" s="113"/>
      <c r="L7" s="113"/>
      <c r="M7" s="117" t="n">
        <v>0</v>
      </c>
      <c r="N7" s="117" t="n">
        <v>0</v>
      </c>
      <c r="O7" s="117" t="n">
        <v>0</v>
      </c>
    </row>
    <row r="8" customFormat="false" ht="12.75" hidden="false" customHeight="false" outlineLevel="0" collapsed="false">
      <c r="A8" s="118"/>
      <c r="B8" s="135"/>
      <c r="C8" s="44"/>
      <c r="D8" s="110"/>
      <c r="E8" s="110"/>
      <c r="F8" s="44"/>
      <c r="G8" s="119" t="n">
        <f aca="false">C8</f>
        <v>0</v>
      </c>
      <c r="H8" s="118" t="n">
        <f aca="false">IF(AND(E8=0,E9=0),25,20)</f>
        <v>25</v>
      </c>
      <c r="I8" s="119" t="n">
        <f aca="false">F8</f>
        <v>0</v>
      </c>
      <c r="J8" s="108" t="n">
        <f aca="false">IF(E8="WO",-20,MAX(3,SUM(E8:E9)))</f>
        <v>3</v>
      </c>
      <c r="K8" s="118" t="n">
        <f aca="false">IF(D8&gt;E8,1,0)+IF(D9&gt;E9,1,0)+IF(D10&gt;E10,1,0)</f>
        <v>0</v>
      </c>
      <c r="L8" s="118" t="n">
        <f aca="false">IF(E8&gt;D8,1,0)+IF(E9&gt;D9,1,0)+IF(E10&gt;D10,1,0)</f>
        <v>0</v>
      </c>
      <c r="M8" s="111" t="str">
        <f aca="false">G8&amp;" d. "&amp;I8</f>
        <v>0 d. 0</v>
      </c>
      <c r="N8" s="111" t="str">
        <f aca="false">G8&amp;" x "&amp;I8</f>
        <v>0 x 0</v>
      </c>
      <c r="O8" s="111" t="str">
        <f aca="false">I8&amp;" x "&amp;G8</f>
        <v>0 x 0</v>
      </c>
    </row>
    <row r="9" customFormat="false" ht="12.75" hidden="false" customHeight="false" outlineLevel="0" collapsed="false">
      <c r="A9" s="108"/>
      <c r="B9" s="45"/>
      <c r="C9" s="44"/>
      <c r="D9" s="112"/>
      <c r="E9" s="112"/>
      <c r="F9" s="44"/>
      <c r="G9" s="111"/>
      <c r="H9" s="108"/>
      <c r="I9" s="111"/>
      <c r="J9" s="108"/>
      <c r="K9" s="108"/>
      <c r="L9" s="108"/>
      <c r="M9" s="111" t="n">
        <v>0</v>
      </c>
      <c r="N9" s="111" t="n">
        <v>0</v>
      </c>
      <c r="O9" s="111" t="n">
        <v>0</v>
      </c>
    </row>
    <row r="10" customFormat="false" ht="12.75" hidden="false" customHeight="false" outlineLevel="0" collapsed="false">
      <c r="A10" s="113"/>
      <c r="B10" s="114"/>
      <c r="C10" s="115"/>
      <c r="D10" s="116"/>
      <c r="E10" s="116"/>
      <c r="F10" s="115"/>
      <c r="G10" s="117"/>
      <c r="H10" s="113"/>
      <c r="I10" s="117"/>
      <c r="J10" s="113"/>
      <c r="K10" s="113"/>
      <c r="L10" s="113"/>
      <c r="M10" s="117" t="n">
        <v>0</v>
      </c>
      <c r="N10" s="117" t="n">
        <v>0</v>
      </c>
      <c r="O10" s="117" t="n">
        <v>0</v>
      </c>
    </row>
    <row r="11" customFormat="false" ht="12.75" hidden="false" customHeight="false" outlineLevel="0" collapsed="false">
      <c r="A11" s="118"/>
      <c r="B11" s="135"/>
      <c r="C11" s="44"/>
      <c r="D11" s="110"/>
      <c r="E11" s="110"/>
      <c r="F11" s="44"/>
      <c r="G11" s="119" t="n">
        <f aca="false">C11</f>
        <v>0</v>
      </c>
      <c r="H11" s="118" t="n">
        <f aca="false">IF(AND(E11=0,E12=0),25,20)</f>
        <v>25</v>
      </c>
      <c r="I11" s="119" t="n">
        <f aca="false">F11</f>
        <v>0</v>
      </c>
      <c r="J11" s="108" t="n">
        <f aca="false">IF(E11="WO",-20,MAX(3,SUM(E11:E12)))</f>
        <v>3</v>
      </c>
      <c r="K11" s="118" t="n">
        <f aca="false">IF(D11&gt;E11,1,0)+IF(D12&gt;E12,1,0)+IF(D13&gt;E13,1,0)</f>
        <v>0</v>
      </c>
      <c r="L11" s="118" t="n">
        <f aca="false">IF(E11&gt;D11,1,0)+IF(E12&gt;D12,1,0)+IF(E13&gt;D13,1,0)</f>
        <v>0</v>
      </c>
      <c r="M11" s="111" t="str">
        <f aca="false">G11&amp;" d. "&amp;I11</f>
        <v>0 d. 0</v>
      </c>
      <c r="N11" s="111" t="str">
        <f aca="false">G11&amp;" x "&amp;I11</f>
        <v>0 x 0</v>
      </c>
      <c r="O11" s="111" t="str">
        <f aca="false">I11&amp;" x "&amp;G11</f>
        <v>0 x 0</v>
      </c>
    </row>
    <row r="12" customFormat="false" ht="12.75" hidden="false" customHeight="false" outlineLevel="0" collapsed="false">
      <c r="A12" s="108"/>
      <c r="B12" s="45"/>
      <c r="C12" s="44"/>
      <c r="D12" s="112"/>
      <c r="E12" s="112"/>
      <c r="F12" s="44"/>
      <c r="G12" s="111"/>
      <c r="H12" s="108"/>
      <c r="I12" s="111"/>
      <c r="J12" s="108"/>
      <c r="K12" s="108"/>
      <c r="L12" s="108"/>
      <c r="M12" s="111" t="n">
        <v>0</v>
      </c>
      <c r="N12" s="111" t="n">
        <v>0</v>
      </c>
      <c r="O12" s="111" t="n">
        <v>0</v>
      </c>
    </row>
    <row r="13" customFormat="false" ht="12.75" hidden="false" customHeight="false" outlineLevel="0" collapsed="false">
      <c r="A13" s="113"/>
      <c r="B13" s="114"/>
      <c r="C13" s="115"/>
      <c r="D13" s="116"/>
      <c r="E13" s="116"/>
      <c r="F13" s="115"/>
      <c r="G13" s="117"/>
      <c r="H13" s="113"/>
      <c r="I13" s="117"/>
      <c r="J13" s="113"/>
      <c r="K13" s="113"/>
      <c r="L13" s="113"/>
      <c r="M13" s="117" t="n">
        <v>0</v>
      </c>
      <c r="N13" s="117" t="n">
        <v>0</v>
      </c>
      <c r="O13" s="117" t="n">
        <v>0</v>
      </c>
    </row>
    <row r="14" customFormat="false" ht="12.75" hidden="false" customHeight="false" outlineLevel="0" collapsed="false">
      <c r="A14" s="118"/>
      <c r="B14" s="135"/>
      <c r="C14" s="44"/>
      <c r="D14" s="110"/>
      <c r="E14" s="110"/>
      <c r="F14" s="44"/>
      <c r="G14" s="119" t="n">
        <f aca="false">C14</f>
        <v>0</v>
      </c>
      <c r="H14" s="118" t="n">
        <f aca="false">IF(AND(E14=0,E15=0),25,20)</f>
        <v>25</v>
      </c>
      <c r="I14" s="119" t="n">
        <f aca="false">F14</f>
        <v>0</v>
      </c>
      <c r="J14" s="108" t="n">
        <f aca="false">IF(E14="WO",-20,MAX(3,SUM(E14:E15)))</f>
        <v>3</v>
      </c>
      <c r="K14" s="118" t="n">
        <f aca="false">IF(D14&gt;E14,1,0)+IF(D15&gt;E15,1,0)+IF(D16&gt;E16,1,0)</f>
        <v>0</v>
      </c>
      <c r="L14" s="118" t="n">
        <f aca="false">IF(E14&gt;D14,1,0)+IF(E15&gt;D15,1,0)+IF(E16&gt;D16,1,0)</f>
        <v>0</v>
      </c>
      <c r="M14" s="111" t="str">
        <f aca="false">G14&amp;" d. "&amp;I14</f>
        <v>0 d. 0</v>
      </c>
      <c r="N14" s="111" t="str">
        <f aca="false">G14&amp;" x "&amp;I14</f>
        <v>0 x 0</v>
      </c>
      <c r="O14" s="111" t="str">
        <f aca="false">I14&amp;" x "&amp;G14</f>
        <v>0 x 0</v>
      </c>
    </row>
    <row r="15" customFormat="false" ht="12.75" hidden="false" customHeight="false" outlineLevel="0" collapsed="false">
      <c r="A15" s="108"/>
      <c r="B15" s="45"/>
      <c r="C15" s="44"/>
      <c r="D15" s="112"/>
      <c r="E15" s="112"/>
      <c r="F15" s="44"/>
      <c r="G15" s="111"/>
      <c r="H15" s="108"/>
      <c r="I15" s="111"/>
      <c r="J15" s="108"/>
      <c r="K15" s="108"/>
      <c r="L15" s="108"/>
      <c r="M15" s="111" t="n">
        <v>0</v>
      </c>
      <c r="N15" s="111" t="n">
        <v>0</v>
      </c>
      <c r="O15" s="111" t="n">
        <v>0</v>
      </c>
    </row>
    <row r="16" customFormat="false" ht="12.75" hidden="false" customHeight="false" outlineLevel="0" collapsed="false">
      <c r="A16" s="113"/>
      <c r="B16" s="114"/>
      <c r="C16" s="115"/>
      <c r="D16" s="116"/>
      <c r="E16" s="116"/>
      <c r="F16" s="115"/>
      <c r="G16" s="117"/>
      <c r="H16" s="113"/>
      <c r="I16" s="117"/>
      <c r="J16" s="113"/>
      <c r="K16" s="113"/>
      <c r="L16" s="113"/>
      <c r="M16" s="117" t="n">
        <v>0</v>
      </c>
      <c r="N16" s="117" t="n">
        <v>0</v>
      </c>
      <c r="O16" s="117" t="n">
        <v>0</v>
      </c>
    </row>
    <row r="17" customFormat="false" ht="12.75" hidden="false" customHeight="false" outlineLevel="0" collapsed="false">
      <c r="A17" s="118"/>
      <c r="B17" s="135"/>
      <c r="C17" s="44"/>
      <c r="D17" s="110"/>
      <c r="E17" s="110"/>
      <c r="F17" s="44"/>
      <c r="G17" s="119" t="n">
        <f aca="false">C17</f>
        <v>0</v>
      </c>
      <c r="H17" s="118" t="n">
        <f aca="false">IF(AND(E17=0,E18=0),25,20)</f>
        <v>25</v>
      </c>
      <c r="I17" s="119" t="n">
        <f aca="false">F17</f>
        <v>0</v>
      </c>
      <c r="J17" s="108" t="n">
        <f aca="false">IF(E17="WO",-20,MAX(3,SUM(E17:E18)))</f>
        <v>3</v>
      </c>
      <c r="K17" s="118" t="n">
        <f aca="false">IF(D17&gt;E17,1,0)+IF(D18&gt;E18,1,0)+IF(D19&gt;E19,1,0)</f>
        <v>0</v>
      </c>
      <c r="L17" s="118" t="n">
        <f aca="false">IF(E17&gt;D17,1,0)+IF(E18&gt;D18,1,0)+IF(E19&gt;D19,1,0)</f>
        <v>0</v>
      </c>
      <c r="M17" s="111" t="str">
        <f aca="false">G17&amp;" d. "&amp;I17</f>
        <v>0 d. 0</v>
      </c>
      <c r="N17" s="111" t="str">
        <f aca="false">G17&amp;" x "&amp;I17</f>
        <v>0 x 0</v>
      </c>
      <c r="O17" s="111" t="str">
        <f aca="false">I17&amp;" x "&amp;G17</f>
        <v>0 x 0</v>
      </c>
    </row>
    <row r="18" customFormat="false" ht="12.75" hidden="false" customHeight="false" outlineLevel="0" collapsed="false">
      <c r="A18" s="108"/>
      <c r="B18" s="45"/>
      <c r="C18" s="44"/>
      <c r="D18" s="112"/>
      <c r="E18" s="112"/>
      <c r="F18" s="44"/>
      <c r="G18" s="111"/>
      <c r="H18" s="108"/>
      <c r="I18" s="111"/>
      <c r="J18" s="108"/>
      <c r="K18" s="108"/>
      <c r="L18" s="108"/>
      <c r="M18" s="111" t="n">
        <v>0</v>
      </c>
      <c r="N18" s="111" t="n">
        <v>0</v>
      </c>
      <c r="O18" s="111" t="n">
        <v>0</v>
      </c>
    </row>
    <row r="19" customFormat="false" ht="12.75" hidden="false" customHeight="false" outlineLevel="0" collapsed="false">
      <c r="A19" s="113"/>
      <c r="B19" s="114"/>
      <c r="C19" s="115"/>
      <c r="D19" s="116"/>
      <c r="E19" s="116"/>
      <c r="F19" s="115"/>
      <c r="G19" s="117"/>
      <c r="H19" s="113"/>
      <c r="I19" s="117"/>
      <c r="J19" s="113"/>
      <c r="K19" s="113"/>
      <c r="L19" s="113"/>
      <c r="M19" s="117" t="n">
        <v>0</v>
      </c>
      <c r="N19" s="117" t="n">
        <v>0</v>
      </c>
      <c r="O19" s="117" t="n">
        <v>0</v>
      </c>
    </row>
    <row r="20" customFormat="false" ht="12.75" hidden="false" customHeight="false" outlineLevel="0" collapsed="false">
      <c r="A20" s="118"/>
      <c r="B20" s="135"/>
      <c r="C20" s="44"/>
      <c r="D20" s="110"/>
      <c r="E20" s="110"/>
      <c r="F20" s="44"/>
      <c r="G20" s="119" t="n">
        <f aca="false">C20</f>
        <v>0</v>
      </c>
      <c r="H20" s="118" t="n">
        <f aca="false">IF(AND(E20=0,E21=0),25,20)</f>
        <v>25</v>
      </c>
      <c r="I20" s="119" t="n">
        <f aca="false">F20</f>
        <v>0</v>
      </c>
      <c r="J20" s="108" t="n">
        <f aca="false">IF(E20="WO",-20,MAX(3,SUM(E20:E21)))</f>
        <v>3</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row>
    <row r="21" customFormat="false" ht="12.75" hidden="false" customHeight="false" outlineLevel="0" collapsed="false">
      <c r="A21" s="108"/>
      <c r="B21" s="45"/>
      <c r="C21" s="44"/>
      <c r="D21" s="112"/>
      <c r="E21" s="112"/>
      <c r="F21" s="44"/>
      <c r="G21" s="111"/>
      <c r="H21" s="108"/>
      <c r="I21" s="111"/>
      <c r="J21" s="108"/>
      <c r="K21" s="108"/>
      <c r="L21" s="108"/>
      <c r="M21" s="111" t="n">
        <v>0</v>
      </c>
      <c r="N21" s="111" t="n">
        <v>0</v>
      </c>
      <c r="O21" s="111" t="n">
        <v>0</v>
      </c>
    </row>
    <row r="22" customFormat="false" ht="12.75" hidden="false" customHeight="false" outlineLevel="0" collapsed="false">
      <c r="A22" s="113"/>
      <c r="B22" s="114"/>
      <c r="C22" s="115"/>
      <c r="D22" s="116"/>
      <c r="E22" s="116"/>
      <c r="F22" s="115"/>
      <c r="G22" s="117"/>
      <c r="H22" s="113"/>
      <c r="I22" s="117"/>
      <c r="J22" s="113"/>
      <c r="K22" s="113"/>
      <c r="L22" s="113"/>
      <c r="M22" s="117" t="n">
        <v>0</v>
      </c>
      <c r="N22" s="117" t="n">
        <v>0</v>
      </c>
      <c r="O22" s="117" t="n">
        <v>0</v>
      </c>
    </row>
    <row r="23" customFormat="false" ht="12.75" hidden="false" customHeight="false" outlineLevel="0" collapsed="false">
      <c r="A23" s="118"/>
      <c r="B23" s="135"/>
      <c r="C23" s="44"/>
      <c r="D23" s="110"/>
      <c r="E23" s="110"/>
      <c r="F23" s="44"/>
      <c r="G23" s="119" t="n">
        <f aca="false">C23</f>
        <v>0</v>
      </c>
      <c r="H23" s="118" t="n">
        <f aca="false">IF(AND(E23=0,E24=0),25,20)</f>
        <v>25</v>
      </c>
      <c r="I23" s="119" t="n">
        <f aca="false">F23</f>
        <v>0</v>
      </c>
      <c r="J23" s="108" t="n">
        <f aca="false">IF(E23="WO",-20,MAX(3,SUM(E23:E24)))</f>
        <v>3</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row>
    <row r="24" customFormat="false" ht="12.75" hidden="false" customHeight="false" outlineLevel="0" collapsed="false">
      <c r="A24" s="108"/>
      <c r="B24" s="45"/>
      <c r="C24" s="44"/>
      <c r="D24" s="112"/>
      <c r="E24" s="112"/>
      <c r="F24" s="44"/>
      <c r="G24" s="111"/>
      <c r="H24" s="108"/>
      <c r="I24" s="111"/>
      <c r="J24" s="108"/>
      <c r="K24" s="108"/>
      <c r="L24" s="108"/>
      <c r="M24" s="111" t="n">
        <v>0</v>
      </c>
      <c r="N24" s="111" t="n">
        <v>0</v>
      </c>
      <c r="O24" s="111" t="n">
        <v>0</v>
      </c>
    </row>
    <row r="25" customFormat="false" ht="12.75" hidden="false" customHeight="false" outlineLevel="0" collapsed="false">
      <c r="A25" s="113"/>
      <c r="B25" s="114"/>
      <c r="C25" s="115"/>
      <c r="D25" s="116"/>
      <c r="E25" s="116"/>
      <c r="F25" s="115"/>
      <c r="G25" s="117"/>
      <c r="H25" s="113"/>
      <c r="I25" s="117"/>
      <c r="J25" s="113"/>
      <c r="K25" s="113"/>
      <c r="L25" s="113"/>
      <c r="M25" s="117" t="n">
        <v>0</v>
      </c>
      <c r="N25" s="117" t="n">
        <v>0</v>
      </c>
      <c r="O25" s="117" t="n">
        <v>0</v>
      </c>
    </row>
    <row r="26" customFormat="false" ht="12.75" hidden="false" customHeight="false" outlineLevel="0" collapsed="false">
      <c r="A26" s="118"/>
      <c r="B26" s="135"/>
      <c r="C26" s="44"/>
      <c r="D26" s="110"/>
      <c r="E26" s="110"/>
      <c r="F26" s="44"/>
      <c r="G26" s="119" t="n">
        <f aca="false">C26</f>
        <v>0</v>
      </c>
      <c r="H26" s="118" t="n">
        <f aca="false">IF(AND(E26=0,E27=0),25,20)</f>
        <v>25</v>
      </c>
      <c r="I26" s="119" t="n">
        <f aca="false">F26</f>
        <v>0</v>
      </c>
      <c r="J26" s="108" t="n">
        <f aca="false">IF(E26="WO",-20,MAX(3,SUM(E26:E27)))</f>
        <v>3</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row>
    <row r="27" customFormat="false" ht="12.75" hidden="false" customHeight="false" outlineLevel="0" collapsed="false">
      <c r="A27" s="108"/>
      <c r="B27" s="45"/>
      <c r="C27" s="44"/>
      <c r="D27" s="112"/>
      <c r="E27" s="112"/>
      <c r="F27" s="44"/>
      <c r="G27" s="111"/>
      <c r="H27" s="108"/>
      <c r="I27" s="111"/>
      <c r="J27" s="108"/>
      <c r="K27" s="108"/>
      <c r="L27" s="108"/>
      <c r="M27" s="111" t="n">
        <v>0</v>
      </c>
      <c r="N27" s="111" t="n">
        <v>0</v>
      </c>
      <c r="O27" s="111" t="n">
        <v>0</v>
      </c>
    </row>
    <row r="28" customFormat="false" ht="12.75" hidden="false" customHeight="false" outlineLevel="0" collapsed="false">
      <c r="A28" s="113"/>
      <c r="B28" s="114"/>
      <c r="C28" s="115"/>
      <c r="D28" s="116"/>
      <c r="E28" s="116"/>
      <c r="F28" s="115"/>
      <c r="G28" s="117"/>
      <c r="H28" s="113"/>
      <c r="I28" s="117"/>
      <c r="J28" s="113"/>
      <c r="K28" s="113"/>
      <c r="L28" s="113"/>
      <c r="M28" s="117" t="n">
        <v>0</v>
      </c>
      <c r="N28" s="117" t="n">
        <v>0</v>
      </c>
      <c r="O28" s="117" t="n">
        <v>0</v>
      </c>
    </row>
    <row r="29" customFormat="false" ht="12.75" hidden="false" customHeight="false" outlineLevel="0" collapsed="false">
      <c r="A29" s="118"/>
      <c r="B29" s="135"/>
      <c r="C29" s="44"/>
      <c r="D29" s="110"/>
      <c r="E29" s="110"/>
      <c r="F29" s="44"/>
      <c r="G29" s="119" t="n">
        <f aca="false">C29</f>
        <v>0</v>
      </c>
      <c r="H29" s="118" t="n">
        <f aca="false">IF(AND(E29=0,E30=0),25,20)</f>
        <v>25</v>
      </c>
      <c r="I29" s="119" t="n">
        <f aca="false">F29</f>
        <v>0</v>
      </c>
      <c r="J29" s="108" t="n">
        <f aca="false">IF(E29="WO",-20,MAX(3,SUM(E29:E30)))</f>
        <v>3</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row>
    <row r="30" customFormat="false" ht="12.75" hidden="false" customHeight="false" outlineLevel="0" collapsed="false">
      <c r="A30" s="108"/>
      <c r="B30" s="45"/>
      <c r="C30" s="44"/>
      <c r="D30" s="112"/>
      <c r="E30" s="112"/>
      <c r="F30" s="44"/>
      <c r="G30" s="111"/>
      <c r="H30" s="108"/>
      <c r="I30" s="111"/>
      <c r="J30" s="108"/>
      <c r="K30" s="108"/>
      <c r="L30" s="108"/>
      <c r="M30" s="111" t="n">
        <v>0</v>
      </c>
      <c r="N30" s="111" t="n">
        <v>0</v>
      </c>
      <c r="O30" s="111" t="n">
        <v>0</v>
      </c>
    </row>
    <row r="31" customFormat="false" ht="12.75" hidden="false" customHeight="false" outlineLevel="0" collapsed="false">
      <c r="A31" s="113"/>
      <c r="B31" s="114"/>
      <c r="C31" s="115"/>
      <c r="D31" s="116"/>
      <c r="E31" s="116"/>
      <c r="F31" s="115"/>
      <c r="G31" s="117"/>
      <c r="H31" s="113"/>
      <c r="I31" s="117"/>
      <c r="J31" s="113"/>
      <c r="K31" s="113"/>
      <c r="L31" s="113"/>
      <c r="M31" s="117" t="n">
        <v>0</v>
      </c>
      <c r="N31" s="117" t="n">
        <v>0</v>
      </c>
      <c r="O31" s="117" t="n">
        <v>0</v>
      </c>
    </row>
    <row r="32" customFormat="false" ht="12.75" hidden="false" customHeight="false" outlineLevel="0" collapsed="false">
      <c r="A32" s="118"/>
      <c r="B32" s="135"/>
      <c r="C32" s="44"/>
      <c r="D32" s="110"/>
      <c r="E32" s="110"/>
      <c r="F32" s="44"/>
      <c r="G32" s="119" t="n">
        <f aca="false">C32</f>
        <v>0</v>
      </c>
      <c r="H32" s="118" t="n">
        <f aca="false">IF(AND(E32=0,E33=0),25,20)</f>
        <v>25</v>
      </c>
      <c r="I32" s="119" t="n">
        <f aca="false">F32</f>
        <v>0</v>
      </c>
      <c r="J32" s="108" t="n">
        <f aca="false">IF(E32="WO",-20,MAX(3,SUM(E32:E33)))</f>
        <v>3</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row>
    <row r="33" customFormat="false" ht="12.75" hidden="false" customHeight="false" outlineLevel="0" collapsed="false">
      <c r="A33" s="108"/>
      <c r="B33" s="45"/>
      <c r="C33" s="44"/>
      <c r="D33" s="112"/>
      <c r="E33" s="112"/>
      <c r="F33" s="44"/>
      <c r="G33" s="111"/>
      <c r="H33" s="108"/>
      <c r="I33" s="111"/>
      <c r="J33" s="108"/>
      <c r="K33" s="108"/>
      <c r="L33" s="108"/>
      <c r="M33" s="111" t="n">
        <v>0</v>
      </c>
      <c r="N33" s="111" t="n">
        <v>0</v>
      </c>
      <c r="O33" s="111" t="n">
        <v>0</v>
      </c>
    </row>
    <row r="34" customFormat="false" ht="12.75" hidden="false" customHeight="false" outlineLevel="0" collapsed="false">
      <c r="A34" s="113"/>
      <c r="B34" s="114"/>
      <c r="C34" s="115"/>
      <c r="D34" s="116"/>
      <c r="E34" s="116"/>
      <c r="F34" s="115"/>
      <c r="G34" s="117"/>
      <c r="H34" s="113"/>
      <c r="I34" s="117"/>
      <c r="J34" s="113"/>
      <c r="K34" s="113"/>
      <c r="L34" s="113"/>
      <c r="M34" s="117" t="n">
        <v>0</v>
      </c>
      <c r="N34" s="117" t="n">
        <v>0</v>
      </c>
      <c r="O34" s="117" t="n">
        <v>0</v>
      </c>
    </row>
    <row r="35" customFormat="false" ht="12.75" hidden="false" customHeight="false" outlineLevel="0" collapsed="false">
      <c r="A35" s="118"/>
      <c r="B35" s="135"/>
      <c r="C35" s="44"/>
      <c r="D35" s="110"/>
      <c r="E35" s="110"/>
      <c r="F35" s="44"/>
      <c r="G35" s="119" t="n">
        <f aca="false">C35</f>
        <v>0</v>
      </c>
      <c r="H35" s="118" t="n">
        <f aca="false">IF(AND(E35=0,E36=0),25,20)</f>
        <v>25</v>
      </c>
      <c r="I35" s="119" t="n">
        <f aca="false">F35</f>
        <v>0</v>
      </c>
      <c r="J35" s="108" t="n">
        <f aca="false">IF(E35="WO",-20,MAX(3,SUM(E35:E36)))</f>
        <v>3</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row>
    <row r="36" customFormat="false" ht="12.75" hidden="false" customHeight="false" outlineLevel="0" collapsed="false">
      <c r="A36" s="108"/>
      <c r="B36" s="45"/>
      <c r="C36" s="44"/>
      <c r="D36" s="112"/>
      <c r="E36" s="112"/>
      <c r="F36" s="44"/>
      <c r="G36" s="111"/>
      <c r="H36" s="108"/>
      <c r="I36" s="111"/>
      <c r="J36" s="108"/>
      <c r="K36" s="108"/>
      <c r="L36" s="108"/>
      <c r="M36" s="111" t="n">
        <v>0</v>
      </c>
      <c r="N36" s="111" t="n">
        <v>0</v>
      </c>
      <c r="O36" s="111" t="n">
        <v>0</v>
      </c>
    </row>
    <row r="37" customFormat="false" ht="12.75" hidden="false" customHeight="false" outlineLevel="0" collapsed="false">
      <c r="A37" s="113"/>
      <c r="B37" s="114"/>
      <c r="C37" s="115"/>
      <c r="D37" s="116"/>
      <c r="E37" s="116"/>
      <c r="F37" s="115"/>
      <c r="G37" s="117"/>
      <c r="H37" s="113"/>
      <c r="I37" s="117"/>
      <c r="J37" s="113"/>
      <c r="K37" s="113"/>
      <c r="L37" s="113"/>
      <c r="M37" s="117" t="n">
        <v>0</v>
      </c>
      <c r="N37" s="117" t="n">
        <v>0</v>
      </c>
      <c r="O37" s="117" t="n">
        <v>0</v>
      </c>
    </row>
    <row r="38" customFormat="false" ht="12.75" hidden="false" customHeight="false" outlineLevel="0" collapsed="false">
      <c r="A38" s="118"/>
      <c r="B38" s="135"/>
      <c r="C38" s="44"/>
      <c r="D38" s="110"/>
      <c r="E38" s="110"/>
      <c r="F38" s="44"/>
      <c r="G38" s="119" t="n">
        <f aca="false">C38</f>
        <v>0</v>
      </c>
      <c r="H38" s="118" t="n">
        <f aca="false">IF(AND(E38=0,E39=0),25,20)</f>
        <v>25</v>
      </c>
      <c r="I38" s="119" t="n">
        <f aca="false">F38</f>
        <v>0</v>
      </c>
      <c r="J38" s="108" t="n">
        <f aca="false">IF(E38="WO",-20,MAX(3,SUM(E38:E39)))</f>
        <v>3</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row>
    <row r="39" customFormat="false" ht="12.75" hidden="false" customHeight="false" outlineLevel="0" collapsed="false">
      <c r="A39" s="108"/>
      <c r="B39" s="45"/>
      <c r="C39" s="44"/>
      <c r="D39" s="112"/>
      <c r="E39" s="112"/>
      <c r="F39" s="44"/>
      <c r="G39" s="111"/>
      <c r="H39" s="108"/>
      <c r="I39" s="111"/>
      <c r="J39" s="108"/>
      <c r="K39" s="108"/>
      <c r="L39" s="108"/>
      <c r="M39" s="111" t="n">
        <v>0</v>
      </c>
      <c r="N39" s="111" t="n">
        <v>0</v>
      </c>
      <c r="O39" s="111" t="n">
        <v>0</v>
      </c>
    </row>
    <row r="40" customFormat="false" ht="12.75" hidden="false" customHeight="false" outlineLevel="0" collapsed="false">
      <c r="A40" s="113"/>
      <c r="B40" s="114"/>
      <c r="C40" s="115"/>
      <c r="D40" s="116"/>
      <c r="E40" s="116"/>
      <c r="F40" s="115"/>
      <c r="G40" s="117"/>
      <c r="H40" s="113"/>
      <c r="I40" s="117"/>
      <c r="J40" s="113"/>
      <c r="K40" s="113"/>
      <c r="L40" s="113"/>
      <c r="M40" s="117" t="n">
        <v>0</v>
      </c>
      <c r="N40" s="117" t="n">
        <v>0</v>
      </c>
      <c r="O40" s="117" t="n">
        <v>0</v>
      </c>
    </row>
    <row r="41" customFormat="false" ht="12.75" hidden="false" customHeight="false" outlineLevel="0" collapsed="false">
      <c r="A41" s="118"/>
      <c r="B41" s="135"/>
      <c r="C41" s="44"/>
      <c r="D41" s="110"/>
      <c r="E41" s="110"/>
      <c r="F41" s="44"/>
      <c r="G41" s="119" t="n">
        <f aca="false">C41</f>
        <v>0</v>
      </c>
      <c r="H41" s="118" t="n">
        <f aca="false">IF(AND(E41=0,E42=0),25,20)</f>
        <v>25</v>
      </c>
      <c r="I41" s="119" t="n">
        <f aca="false">F41</f>
        <v>0</v>
      </c>
      <c r="J41" s="108" t="n">
        <f aca="false">IF(E41="WO",-20,MAX(3,SUM(E41:E42)))</f>
        <v>3</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row>
    <row r="42" customFormat="false" ht="12.75" hidden="false" customHeight="false" outlineLevel="0" collapsed="false">
      <c r="A42" s="108"/>
      <c r="B42" s="45"/>
      <c r="C42" s="44"/>
      <c r="D42" s="112"/>
      <c r="E42" s="112"/>
      <c r="F42" s="44"/>
      <c r="G42" s="111"/>
      <c r="H42" s="108"/>
      <c r="I42" s="111"/>
      <c r="J42" s="108"/>
      <c r="K42" s="108"/>
      <c r="L42" s="108"/>
      <c r="M42" s="111" t="n">
        <v>0</v>
      </c>
      <c r="N42" s="111" t="n">
        <v>0</v>
      </c>
      <c r="O42" s="111" t="n">
        <v>0</v>
      </c>
    </row>
    <row r="43" customFormat="false" ht="12.75" hidden="false" customHeight="false" outlineLevel="0" collapsed="false">
      <c r="A43" s="113"/>
      <c r="B43" s="114"/>
      <c r="C43" s="115"/>
      <c r="D43" s="116"/>
      <c r="E43" s="116"/>
      <c r="F43" s="115"/>
      <c r="G43" s="117"/>
      <c r="H43" s="113"/>
      <c r="I43" s="117"/>
      <c r="J43" s="113"/>
      <c r="K43" s="113"/>
      <c r="L43" s="113"/>
      <c r="M43" s="117" t="n">
        <v>0</v>
      </c>
      <c r="N43" s="117" t="n">
        <v>0</v>
      </c>
      <c r="O43" s="117" t="n">
        <v>0</v>
      </c>
    </row>
    <row r="44" customFormat="false" ht="12.75" hidden="false" customHeight="false" outlineLevel="0" collapsed="false">
      <c r="A44" s="118"/>
      <c r="B44" s="135"/>
      <c r="C44" s="44"/>
      <c r="D44" s="110"/>
      <c r="E44" s="110"/>
      <c r="F44" s="44"/>
      <c r="G44" s="119" t="n">
        <f aca="false">C44</f>
        <v>0</v>
      </c>
      <c r="H44" s="118" t="n">
        <f aca="false">IF(AND(E44=0,E45=0),25,20)</f>
        <v>25</v>
      </c>
      <c r="I44" s="119" t="n">
        <f aca="false">F44</f>
        <v>0</v>
      </c>
      <c r="J44" s="108" t="n">
        <f aca="false">IF(E44="WO",-20,MAX(3,SUM(E44:E45)))</f>
        <v>3</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row>
    <row r="45" customFormat="false" ht="12.75" hidden="false" customHeight="false" outlineLevel="0" collapsed="false">
      <c r="A45" s="108"/>
      <c r="B45" s="45"/>
      <c r="C45" s="44"/>
      <c r="D45" s="112"/>
      <c r="E45" s="112"/>
      <c r="F45" s="44"/>
      <c r="G45" s="111"/>
      <c r="H45" s="108"/>
      <c r="I45" s="111"/>
      <c r="J45" s="108"/>
      <c r="K45" s="108"/>
      <c r="L45" s="108"/>
      <c r="M45" s="111" t="n">
        <v>0</v>
      </c>
      <c r="N45" s="111" t="n">
        <v>0</v>
      </c>
      <c r="O45" s="111" t="n">
        <v>0</v>
      </c>
    </row>
    <row r="46" customFormat="false" ht="12.75" hidden="false" customHeight="false" outlineLevel="0" collapsed="false">
      <c r="A46" s="113"/>
      <c r="B46" s="114"/>
      <c r="C46" s="115"/>
      <c r="D46" s="116"/>
      <c r="E46" s="116"/>
      <c r="F46" s="115"/>
      <c r="G46" s="117"/>
      <c r="H46" s="113"/>
      <c r="I46" s="117"/>
      <c r="J46" s="113"/>
      <c r="K46" s="113"/>
      <c r="L46" s="113"/>
      <c r="M46" s="117" t="n">
        <v>0</v>
      </c>
      <c r="N46" s="117" t="n">
        <v>0</v>
      </c>
      <c r="O46" s="117"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2022-02-21T16:47:24Z</dcterms:modified>
  <cp:revision>82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