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bf2af71bbc2e43/Documentos/GitHub/blog/posts/excel-normal/"/>
    </mc:Choice>
  </mc:AlternateContent>
  <xr:revisionPtr revIDLastSave="587" documentId="8_{56F7861F-2369-4636-8BD1-46CD89C110AB}" xr6:coauthVersionLast="47" xr6:coauthVersionMax="47" xr10:uidLastSave="{CEAF82C6-9A1B-49BF-A3B3-4A84E4A1C0A8}"/>
  <bookViews>
    <workbookView xWindow="28680" yWindow="-120" windowWidth="19440" windowHeight="15600" xr2:uid="{00000000-000D-0000-FFFF-FFFF00000000}"/>
  </bookViews>
  <sheets>
    <sheet name="Normal" sheetId="1" r:id="rId1"/>
    <sheet name="qqplot" sheetId="5" r:id="rId2"/>
    <sheet name="qqplot (2)" sheetId="6" r:id="rId3"/>
    <sheet name="qqplot (3)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7" l="1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D4" i="6" s="1"/>
  <c r="B4" i="6"/>
  <c r="B3" i="6"/>
  <c r="D35" i="6" s="1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D3" i="5" l="1"/>
  <c r="E3" i="5" s="1"/>
  <c r="D29" i="5"/>
  <c r="E29" i="5" s="1"/>
  <c r="D12" i="5"/>
  <c r="E12" i="5" s="1"/>
  <c r="D8" i="5"/>
  <c r="E8" i="5" s="1"/>
  <c r="D32" i="5"/>
  <c r="E32" i="5" s="1"/>
  <c r="D9" i="5"/>
  <c r="E9" i="5" s="1"/>
  <c r="D17" i="5"/>
  <c r="E17" i="5" s="1"/>
  <c r="D25" i="5"/>
  <c r="E25" i="5" s="1"/>
  <c r="D33" i="5"/>
  <c r="E33" i="5" s="1"/>
  <c r="D24" i="5"/>
  <c r="E24" i="5" s="1"/>
  <c r="D10" i="5"/>
  <c r="E10" i="5" s="1"/>
  <c r="D18" i="5"/>
  <c r="E18" i="5" s="1"/>
  <c r="D26" i="5"/>
  <c r="E26" i="5" s="1"/>
  <c r="D34" i="5"/>
  <c r="E34" i="5" s="1"/>
  <c r="D16" i="5"/>
  <c r="E16" i="5" s="1"/>
  <c r="D11" i="5"/>
  <c r="E11" i="5" s="1"/>
  <c r="D19" i="5"/>
  <c r="E19" i="5" s="1"/>
  <c r="D27" i="5"/>
  <c r="E27" i="5" s="1"/>
  <c r="D35" i="5"/>
  <c r="E35" i="5" s="1"/>
  <c r="D28" i="5"/>
  <c r="E28" i="5" s="1"/>
  <c r="D20" i="5"/>
  <c r="E20" i="5" s="1"/>
  <c r="D5" i="5"/>
  <c r="E5" i="5" s="1"/>
  <c r="D21" i="5"/>
  <c r="E21" i="5" s="1"/>
  <c r="D6" i="5"/>
  <c r="E6" i="5" s="1"/>
  <c r="D14" i="5"/>
  <c r="E14" i="5" s="1"/>
  <c r="D22" i="5"/>
  <c r="E22" i="5" s="1"/>
  <c r="D30" i="5"/>
  <c r="E30" i="5" s="1"/>
  <c r="D4" i="5"/>
  <c r="E4" i="5" s="1"/>
  <c r="D13" i="5"/>
  <c r="E13" i="5" s="1"/>
  <c r="D7" i="5"/>
  <c r="E7" i="5" s="1"/>
  <c r="D15" i="5"/>
  <c r="E15" i="5" s="1"/>
  <c r="D23" i="5"/>
  <c r="E23" i="5" s="1"/>
  <c r="D31" i="5"/>
  <c r="E31" i="5" s="1"/>
  <c r="D28" i="6"/>
  <c r="D5" i="6"/>
  <c r="D13" i="6"/>
  <c r="D21" i="6"/>
  <c r="D29" i="6"/>
  <c r="D20" i="6"/>
  <c r="D6" i="6"/>
  <c r="D14" i="6"/>
  <c r="D22" i="6"/>
  <c r="D30" i="6"/>
  <c r="D12" i="6"/>
  <c r="D7" i="6"/>
  <c r="D15" i="6"/>
  <c r="D23" i="6"/>
  <c r="D31" i="6"/>
  <c r="D8" i="6"/>
  <c r="D16" i="6"/>
  <c r="D24" i="6"/>
  <c r="D32" i="6"/>
  <c r="D9" i="6"/>
  <c r="D17" i="6"/>
  <c r="D25" i="6"/>
  <c r="D33" i="6"/>
  <c r="D10" i="6"/>
  <c r="D18" i="6"/>
  <c r="D26" i="6"/>
  <c r="D34" i="6"/>
  <c r="D3" i="6"/>
  <c r="D11" i="6"/>
  <c r="D19" i="6"/>
  <c r="D27" i="6"/>
  <c r="B37" i="1" l="1"/>
  <c r="B36" i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J30" i="1" l="1"/>
  <c r="J15" i="1"/>
  <c r="J23" i="1"/>
  <c r="J31" i="1"/>
  <c r="J22" i="1"/>
  <c r="J6" i="1"/>
  <c r="J7" i="1"/>
  <c r="J14" i="1"/>
  <c r="J8" i="1"/>
  <c r="J16" i="1"/>
  <c r="J24" i="1"/>
  <c r="J32" i="1"/>
  <c r="J9" i="1"/>
  <c r="J17" i="1"/>
  <c r="J25" i="1"/>
  <c r="J33" i="1"/>
  <c r="J18" i="1"/>
  <c r="J3" i="1"/>
  <c r="J11" i="1"/>
  <c r="J19" i="1"/>
  <c r="J27" i="1"/>
  <c r="J35" i="1"/>
  <c r="J10" i="1"/>
  <c r="J26" i="1"/>
  <c r="J4" i="1"/>
  <c r="J12" i="1"/>
  <c r="J20" i="1"/>
  <c r="J28" i="1"/>
  <c r="J34" i="1"/>
  <c r="J5" i="1"/>
  <c r="J13" i="1"/>
  <c r="J21" i="1"/>
  <c r="J29" i="1"/>
  <c r="C37" i="1"/>
</calcChain>
</file>

<file path=xl/sharedStrings.xml><?xml version="1.0" encoding="utf-8"?>
<sst xmlns="http://schemas.openxmlformats.org/spreadsheetml/2006/main" count="16" uniqueCount="9">
  <si>
    <t>Media</t>
  </si>
  <si>
    <t>desvt</t>
  </si>
  <si>
    <t>Vertical media</t>
  </si>
  <si>
    <t>percentil</t>
  </si>
  <si>
    <t>valor z</t>
  </si>
  <si>
    <t>How to Create a Q-Q Plot in Excel - Statology</t>
  </si>
  <si>
    <t>Generating a QQ-plot with Excel in four steps. Step 1: In column A you... | Download Scientific Diagram (researchgate.net)</t>
  </si>
  <si>
    <t>How To Create A QQ Plot In Microsoft Excel (toptipbio.com)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</si>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</sst>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1" fillId="0" borderId="0" xfId="0" applyFont="1"/>
    <xf numFmtId="2" fontId="0" fillId="0" borderId="0" xfId="0" applyNumberFormat="1" applyAlignment="1">
      <alignment horizontal="center"/>
    </xf>
    <xf numFmtId="0" fontId="2" fillId="0" borderId="0" xfId="1"/>
    <xf numFmtId="0" fontId="0" fillId="0" borderId="0" xfId="0" applyBorder="1"/>
    <xf numFmtId="0" fontId="1" fillId="0" borderId="0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Distribución</a:t>
            </a:r>
            <a:r>
              <a:rPr lang="es-ES" baseline="0"/>
              <a:t> normal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Normal!$B$3:$B$35</c:f>
              <c:numCache>
                <c:formatCode>General</c:formatCode>
                <c:ptCount val="33"/>
                <c:pt idx="0">
                  <c:v>-4</c:v>
                </c:pt>
                <c:pt idx="1">
                  <c:v>-3.75</c:v>
                </c:pt>
                <c:pt idx="2">
                  <c:v>-3.5</c:v>
                </c:pt>
                <c:pt idx="3">
                  <c:v>-3.25</c:v>
                </c:pt>
                <c:pt idx="4">
                  <c:v>-3</c:v>
                </c:pt>
                <c:pt idx="5">
                  <c:v>-2.75</c:v>
                </c:pt>
                <c:pt idx="6">
                  <c:v>-2.5</c:v>
                </c:pt>
                <c:pt idx="7">
                  <c:v>-2.25</c:v>
                </c:pt>
                <c:pt idx="8">
                  <c:v>-2</c:v>
                </c:pt>
                <c:pt idx="9">
                  <c:v>-1.75</c:v>
                </c:pt>
                <c:pt idx="10">
                  <c:v>-1.5</c:v>
                </c:pt>
                <c:pt idx="11">
                  <c:v>-1.25</c:v>
                </c:pt>
                <c:pt idx="12">
                  <c:v>-1</c:v>
                </c:pt>
                <c:pt idx="13">
                  <c:v>-0.75</c:v>
                </c:pt>
                <c:pt idx="14">
                  <c:v>-0.5</c:v>
                </c:pt>
                <c:pt idx="15">
                  <c:v>-0.25</c:v>
                </c:pt>
                <c:pt idx="16">
                  <c:v>0</c:v>
                </c:pt>
                <c:pt idx="17">
                  <c:v>0.25</c:v>
                </c:pt>
                <c:pt idx="18">
                  <c:v>0.5</c:v>
                </c:pt>
                <c:pt idx="19">
                  <c:v>0.75</c:v>
                </c:pt>
                <c:pt idx="20">
                  <c:v>1</c:v>
                </c:pt>
                <c:pt idx="21">
                  <c:v>1.25</c:v>
                </c:pt>
                <c:pt idx="22">
                  <c:v>1.5</c:v>
                </c:pt>
                <c:pt idx="23">
                  <c:v>1.75</c:v>
                </c:pt>
                <c:pt idx="24">
                  <c:v>2</c:v>
                </c:pt>
                <c:pt idx="25">
                  <c:v>2.25</c:v>
                </c:pt>
                <c:pt idx="26">
                  <c:v>2.5</c:v>
                </c:pt>
                <c:pt idx="27">
                  <c:v>2.75</c:v>
                </c:pt>
                <c:pt idx="28">
                  <c:v>3</c:v>
                </c:pt>
                <c:pt idx="29">
                  <c:v>3.25</c:v>
                </c:pt>
                <c:pt idx="30">
                  <c:v>3.5</c:v>
                </c:pt>
                <c:pt idx="31">
                  <c:v>3.75</c:v>
                </c:pt>
                <c:pt idx="32">
                  <c:v>4</c:v>
                </c:pt>
              </c:numCache>
            </c:numRef>
          </c:xVal>
          <c:yVal>
            <c:numRef>
              <c:f>Normal!$C$3:$C$35</c:f>
              <c:numCache>
                <c:formatCode>General</c:formatCode>
                <c:ptCount val="33"/>
                <c:pt idx="0">
                  <c:v>1.3383022576488537E-4</c:v>
                </c:pt>
                <c:pt idx="1">
                  <c:v>3.5259568236744541E-4</c:v>
                </c:pt>
                <c:pt idx="2">
                  <c:v>8.7268269504576015E-4</c:v>
                </c:pt>
                <c:pt idx="3">
                  <c:v>2.0290480572997681E-3</c:v>
                </c:pt>
                <c:pt idx="4">
                  <c:v>4.4318484119380075E-3</c:v>
                </c:pt>
                <c:pt idx="5">
                  <c:v>9.0935625015910529E-3</c:v>
                </c:pt>
                <c:pt idx="6">
                  <c:v>1.752830049356854E-2</c:v>
                </c:pt>
                <c:pt idx="7">
                  <c:v>3.1739651835667418E-2</c:v>
                </c:pt>
                <c:pt idx="8">
                  <c:v>5.3990966513188063E-2</c:v>
                </c:pt>
                <c:pt idx="9">
                  <c:v>8.6277318826511532E-2</c:v>
                </c:pt>
                <c:pt idx="10">
                  <c:v>0.12951759566589174</c:v>
                </c:pt>
                <c:pt idx="11">
                  <c:v>0.18264908538902191</c:v>
                </c:pt>
                <c:pt idx="12">
                  <c:v>0.24197072451914337</c:v>
                </c:pt>
                <c:pt idx="13">
                  <c:v>0.30113743215480443</c:v>
                </c:pt>
                <c:pt idx="14">
                  <c:v>0.35206532676429952</c:v>
                </c:pt>
                <c:pt idx="15">
                  <c:v>0.38666811680284924</c:v>
                </c:pt>
                <c:pt idx="16">
                  <c:v>0.3989422804014327</c:v>
                </c:pt>
                <c:pt idx="17">
                  <c:v>0.38666811680284924</c:v>
                </c:pt>
                <c:pt idx="18">
                  <c:v>0.35206532676429952</c:v>
                </c:pt>
                <c:pt idx="19">
                  <c:v>0.30113743215480443</c:v>
                </c:pt>
                <c:pt idx="20">
                  <c:v>0.24197072451914337</c:v>
                </c:pt>
                <c:pt idx="21">
                  <c:v>0.18264908538902191</c:v>
                </c:pt>
                <c:pt idx="22">
                  <c:v>0.12951759566589174</c:v>
                </c:pt>
                <c:pt idx="23">
                  <c:v>8.6277318826511532E-2</c:v>
                </c:pt>
                <c:pt idx="24">
                  <c:v>5.3990966513188063E-2</c:v>
                </c:pt>
                <c:pt idx="25">
                  <c:v>3.1739651835667418E-2</c:v>
                </c:pt>
                <c:pt idx="26">
                  <c:v>1.752830049356854E-2</c:v>
                </c:pt>
                <c:pt idx="27">
                  <c:v>9.0935625015910529E-3</c:v>
                </c:pt>
                <c:pt idx="28">
                  <c:v>4.4318484119380075E-3</c:v>
                </c:pt>
                <c:pt idx="29">
                  <c:v>2.0290480572997681E-3</c:v>
                </c:pt>
                <c:pt idx="30">
                  <c:v>8.7268269504576015E-4</c:v>
                </c:pt>
                <c:pt idx="31">
                  <c:v>3.5259568236744541E-4</c:v>
                </c:pt>
                <c:pt idx="32">
                  <c:v>1.3383022576488537E-4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17-4FEE-BA6D-3DB7C6A04CE0}"/>
            </c:ext>
          </c:extLst>
        </c:ser>
        <c:ser>
          <c:idx val="1"/>
          <c:order val="1"/>
          <c:spPr>
            <a:ln w="19050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Normal!$B$36:$B$37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Normal!$C$36:$C$37</c:f>
              <c:numCache>
                <c:formatCode>General</c:formatCode>
                <c:ptCount val="2"/>
                <c:pt idx="0">
                  <c:v>0</c:v>
                </c:pt>
                <c:pt idx="1">
                  <c:v>0.3989422804014327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17-4FEE-BA6D-3DB7C6A04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670687"/>
        <c:axId val="1282691071"/>
      </c:scatterChart>
      <c:valAx>
        <c:axId val="128267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2691071"/>
        <c:crosses val="autoZero"/>
        <c:crossBetween val="midCat"/>
      </c:valAx>
      <c:valAx>
        <c:axId val="128269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267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Q-Q</a:t>
            </a:r>
            <a:r>
              <a:rPr lang="es-ES" baseline="0"/>
              <a:t> </a:t>
            </a:r>
            <a:r>
              <a:rPr lang="es-ES"/>
              <a:t>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qqplot!$E$3:$E$35</c:f>
              <c:numCache>
                <c:formatCode>General</c:formatCode>
                <c:ptCount val="33"/>
                <c:pt idx="0">
                  <c:v>-2.1661067528923286</c:v>
                </c:pt>
                <c:pt idx="1">
                  <c:v>-1.6906216295848977</c:v>
                </c:pt>
                <c:pt idx="2">
                  <c:v>-1.4342001596863787</c:v>
                </c:pt>
                <c:pt idx="3">
                  <c:v>-1.2477538553513243</c:v>
                </c:pt>
                <c:pt idx="4">
                  <c:v>-1.096803562093513</c:v>
                </c:pt>
                <c:pt idx="5">
                  <c:v>-0.96742156610170071</c:v>
                </c:pt>
                <c:pt idx="6">
                  <c:v>-0.85249503427469364</c:v>
                </c:pt>
                <c:pt idx="7">
                  <c:v>-0.74785859476330196</c:v>
                </c:pt>
                <c:pt idx="8">
                  <c:v>-0.65083730644447746</c:v>
                </c:pt>
                <c:pt idx="9">
                  <c:v>-0.5595922742274323</c:v>
                </c:pt>
                <c:pt idx="10">
                  <c:v>-0.47278912099226744</c:v>
                </c:pt>
                <c:pt idx="11">
                  <c:v>-0.38941429785214438</c:v>
                </c:pt>
                <c:pt idx="12">
                  <c:v>-0.30866580569493407</c:v>
                </c:pt>
                <c:pt idx="13">
                  <c:v>-0.22988411757923208</c:v>
                </c:pt>
                <c:pt idx="14">
                  <c:v>-0.15250597424624437</c:v>
                </c:pt>
                <c:pt idx="15">
                  <c:v>-7.60316231203884E-2</c:v>
                </c:pt>
                <c:pt idx="16">
                  <c:v>0</c:v>
                </c:pt>
                <c:pt idx="17">
                  <c:v>7.60316231203884E-2</c:v>
                </c:pt>
                <c:pt idx="18">
                  <c:v>0.15250597424624424</c:v>
                </c:pt>
                <c:pt idx="19">
                  <c:v>0.22988411757923222</c:v>
                </c:pt>
                <c:pt idx="20">
                  <c:v>0.30866580569493407</c:v>
                </c:pt>
                <c:pt idx="21">
                  <c:v>0.38941429785214438</c:v>
                </c:pt>
                <c:pt idx="22">
                  <c:v>0.47278912099226728</c:v>
                </c:pt>
                <c:pt idx="23">
                  <c:v>0.55959227422743252</c:v>
                </c:pt>
                <c:pt idx="24">
                  <c:v>0.65083730644447746</c:v>
                </c:pt>
                <c:pt idx="25">
                  <c:v>0.74785859476330196</c:v>
                </c:pt>
                <c:pt idx="26">
                  <c:v>0.85249503427469353</c:v>
                </c:pt>
                <c:pt idx="27">
                  <c:v>0.96742156610170071</c:v>
                </c:pt>
                <c:pt idx="28">
                  <c:v>1.096803562093513</c:v>
                </c:pt>
                <c:pt idx="29">
                  <c:v>1.2477538553513243</c:v>
                </c:pt>
                <c:pt idx="30">
                  <c:v>1.434200159686378</c:v>
                </c:pt>
                <c:pt idx="31">
                  <c:v>1.6906216295848984</c:v>
                </c:pt>
                <c:pt idx="32">
                  <c:v>2.166106752892329</c:v>
                </c:pt>
              </c:numCache>
            </c:numRef>
          </c:xVal>
          <c:yVal>
            <c:numRef>
              <c:f>qqplot!$B$3:$B$35</c:f>
              <c:numCache>
                <c:formatCode>General</c:formatCode>
                <c:ptCount val="33"/>
                <c:pt idx="0">
                  <c:v>222</c:v>
                </c:pt>
                <c:pt idx="1">
                  <c:v>223.75</c:v>
                </c:pt>
                <c:pt idx="2">
                  <c:v>225.5</c:v>
                </c:pt>
                <c:pt idx="3">
                  <c:v>227.25</c:v>
                </c:pt>
                <c:pt idx="4">
                  <c:v>229</c:v>
                </c:pt>
                <c:pt idx="5">
                  <c:v>230.75</c:v>
                </c:pt>
                <c:pt idx="6">
                  <c:v>232.5</c:v>
                </c:pt>
                <c:pt idx="7">
                  <c:v>234.25</c:v>
                </c:pt>
                <c:pt idx="8">
                  <c:v>236</c:v>
                </c:pt>
                <c:pt idx="9">
                  <c:v>237.75</c:v>
                </c:pt>
                <c:pt idx="10">
                  <c:v>239.5</c:v>
                </c:pt>
                <c:pt idx="11">
                  <c:v>241.25</c:v>
                </c:pt>
                <c:pt idx="12">
                  <c:v>243</c:v>
                </c:pt>
                <c:pt idx="13">
                  <c:v>244.75</c:v>
                </c:pt>
                <c:pt idx="14">
                  <c:v>246.5</c:v>
                </c:pt>
                <c:pt idx="15">
                  <c:v>248.25</c:v>
                </c:pt>
                <c:pt idx="16">
                  <c:v>250</c:v>
                </c:pt>
                <c:pt idx="17">
                  <c:v>251.75</c:v>
                </c:pt>
                <c:pt idx="18">
                  <c:v>253.5</c:v>
                </c:pt>
                <c:pt idx="19">
                  <c:v>255.25</c:v>
                </c:pt>
                <c:pt idx="20">
                  <c:v>257</c:v>
                </c:pt>
                <c:pt idx="21">
                  <c:v>258.75</c:v>
                </c:pt>
                <c:pt idx="22">
                  <c:v>260.5</c:v>
                </c:pt>
                <c:pt idx="23">
                  <c:v>262.25</c:v>
                </c:pt>
                <c:pt idx="24">
                  <c:v>264</c:v>
                </c:pt>
                <c:pt idx="25">
                  <c:v>265.75</c:v>
                </c:pt>
                <c:pt idx="26">
                  <c:v>267.5</c:v>
                </c:pt>
                <c:pt idx="27">
                  <c:v>269.25</c:v>
                </c:pt>
                <c:pt idx="28">
                  <c:v>271</c:v>
                </c:pt>
                <c:pt idx="29">
                  <c:v>272.75</c:v>
                </c:pt>
                <c:pt idx="30">
                  <c:v>274.5</c:v>
                </c:pt>
                <c:pt idx="31">
                  <c:v>276.25</c:v>
                </c:pt>
                <c:pt idx="32">
                  <c:v>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1E-4F10-BF50-74B22F7C5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198911"/>
        <c:axId val="1297185183"/>
      </c:scatterChart>
      <c:valAx>
        <c:axId val="1297198911"/>
        <c:scaling>
          <c:orientation val="minMax"/>
          <c:max val="2.5"/>
          <c:min val="-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Distribución teórica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7185183"/>
        <c:crossesAt val="0"/>
        <c:crossBetween val="midCat"/>
      </c:valAx>
      <c:valAx>
        <c:axId val="1297185183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Distribución empírica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7198911"/>
        <c:crossesAt val="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Q-Q</a:t>
            </a:r>
            <a:r>
              <a:rPr lang="es-ES" baseline="0"/>
              <a:t> </a:t>
            </a:r>
            <a:r>
              <a:rPr lang="es-ES"/>
              <a:t>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'qqplot (2)'!$D$3:$D$35</c:f>
              <c:numCache>
                <c:formatCode>General</c:formatCode>
                <c:ptCount val="33"/>
                <c:pt idx="0">
                  <c:v>-1.8895099603334302</c:v>
                </c:pt>
                <c:pt idx="1">
                  <c:v>-1.5647264713617985</c:v>
                </c:pt>
                <c:pt idx="2">
                  <c:v>-1.3517022399306602</c:v>
                </c:pt>
                <c:pt idx="3">
                  <c:v>-1.186831432755818</c:v>
                </c:pt>
                <c:pt idx="4">
                  <c:v>-1.0491313979639725</c:v>
                </c:pt>
                <c:pt idx="5">
                  <c:v>-0.92889949164726959</c:v>
                </c:pt>
                <c:pt idx="6">
                  <c:v>-0.8207920883323806</c:v>
                </c:pt>
                <c:pt idx="7">
                  <c:v>-0.7215222839823433</c:v>
                </c:pt>
                <c:pt idx="8">
                  <c:v>-0.62890421763218984</c:v>
                </c:pt>
                <c:pt idx="9">
                  <c:v>-0.54139508512908785</c:v>
                </c:pt>
                <c:pt idx="10">
                  <c:v>-0.45785193101249505</c:v>
                </c:pt>
                <c:pt idx="11">
                  <c:v>-0.37739194382855384</c:v>
                </c:pt>
                <c:pt idx="12">
                  <c:v>-0.29930691046566715</c:v>
                </c:pt>
                <c:pt idx="13">
                  <c:v>-0.22300783094036683</c:v>
                </c:pt>
                <c:pt idx="14">
                  <c:v>-0.14798710972583889</c:v>
                </c:pt>
                <c:pt idx="15">
                  <c:v>-7.3791273808272689E-2</c:v>
                </c:pt>
                <c:pt idx="16">
                  <c:v>0</c:v>
                </c:pt>
                <c:pt idx="17">
                  <c:v>7.3791273808272689E-2</c:v>
                </c:pt>
                <c:pt idx="18">
                  <c:v>0.14798710972583889</c:v>
                </c:pt>
                <c:pt idx="19">
                  <c:v>0.22300783094036683</c:v>
                </c:pt>
                <c:pt idx="20">
                  <c:v>0.29930691046566715</c:v>
                </c:pt>
                <c:pt idx="21">
                  <c:v>0.37739194382855401</c:v>
                </c:pt>
                <c:pt idx="22">
                  <c:v>0.45785193101249527</c:v>
                </c:pt>
                <c:pt idx="23">
                  <c:v>0.54139508512908796</c:v>
                </c:pt>
                <c:pt idx="24">
                  <c:v>0.62890421763218995</c:v>
                </c:pt>
                <c:pt idx="25">
                  <c:v>0.72152228398234308</c:v>
                </c:pt>
                <c:pt idx="26">
                  <c:v>0.82079208833238049</c:v>
                </c:pt>
                <c:pt idx="27">
                  <c:v>0.92889949164726959</c:v>
                </c:pt>
                <c:pt idx="28">
                  <c:v>1.0491313979639725</c:v>
                </c:pt>
                <c:pt idx="29">
                  <c:v>1.186831432755818</c:v>
                </c:pt>
                <c:pt idx="30">
                  <c:v>1.3517022399306602</c:v>
                </c:pt>
                <c:pt idx="31">
                  <c:v>1.5647264713617985</c:v>
                </c:pt>
                <c:pt idx="32">
                  <c:v>1.8895099603334296</c:v>
                </c:pt>
              </c:numCache>
            </c:numRef>
          </c:xVal>
          <c:yVal>
            <c:numRef>
              <c:f>'qqplot (2)'!$B$3:$B$35</c:f>
              <c:numCache>
                <c:formatCode>General</c:formatCode>
                <c:ptCount val="33"/>
                <c:pt idx="0">
                  <c:v>210</c:v>
                </c:pt>
                <c:pt idx="1">
                  <c:v>212.5</c:v>
                </c:pt>
                <c:pt idx="2">
                  <c:v>215</c:v>
                </c:pt>
                <c:pt idx="3">
                  <c:v>217.5</c:v>
                </c:pt>
                <c:pt idx="4">
                  <c:v>220</c:v>
                </c:pt>
                <c:pt idx="5">
                  <c:v>222.5</c:v>
                </c:pt>
                <c:pt idx="6">
                  <c:v>225</c:v>
                </c:pt>
                <c:pt idx="7">
                  <c:v>227.5</c:v>
                </c:pt>
                <c:pt idx="8">
                  <c:v>230</c:v>
                </c:pt>
                <c:pt idx="9">
                  <c:v>232.5</c:v>
                </c:pt>
                <c:pt idx="10">
                  <c:v>235</c:v>
                </c:pt>
                <c:pt idx="11">
                  <c:v>237.5</c:v>
                </c:pt>
                <c:pt idx="12">
                  <c:v>240</c:v>
                </c:pt>
                <c:pt idx="13">
                  <c:v>242.5</c:v>
                </c:pt>
                <c:pt idx="14">
                  <c:v>245</c:v>
                </c:pt>
                <c:pt idx="15">
                  <c:v>247.5</c:v>
                </c:pt>
                <c:pt idx="16">
                  <c:v>250</c:v>
                </c:pt>
                <c:pt idx="17">
                  <c:v>252.5</c:v>
                </c:pt>
                <c:pt idx="18">
                  <c:v>255</c:v>
                </c:pt>
                <c:pt idx="19">
                  <c:v>257.5</c:v>
                </c:pt>
                <c:pt idx="20">
                  <c:v>260</c:v>
                </c:pt>
                <c:pt idx="21">
                  <c:v>262.5</c:v>
                </c:pt>
                <c:pt idx="22">
                  <c:v>265</c:v>
                </c:pt>
                <c:pt idx="23">
                  <c:v>267.5</c:v>
                </c:pt>
                <c:pt idx="24">
                  <c:v>270</c:v>
                </c:pt>
                <c:pt idx="25">
                  <c:v>272.5</c:v>
                </c:pt>
                <c:pt idx="26">
                  <c:v>275</c:v>
                </c:pt>
                <c:pt idx="27">
                  <c:v>277.5</c:v>
                </c:pt>
                <c:pt idx="28">
                  <c:v>280</c:v>
                </c:pt>
                <c:pt idx="29">
                  <c:v>282.5</c:v>
                </c:pt>
                <c:pt idx="30">
                  <c:v>285</c:v>
                </c:pt>
                <c:pt idx="31">
                  <c:v>287.5</c:v>
                </c:pt>
                <c:pt idx="32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75-4B18-BF7E-CD6CA9115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198911"/>
        <c:axId val="1297185183"/>
      </c:scatterChart>
      <c:valAx>
        <c:axId val="129719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Distribución teórica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7185183"/>
        <c:crossesAt val="0"/>
        <c:crossBetween val="midCat"/>
      </c:valAx>
      <c:valAx>
        <c:axId val="1297185183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Distribución empírica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7198911"/>
        <c:crossesAt val="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Q-Q</a:t>
            </a:r>
            <a:r>
              <a:rPr lang="es-ES" baseline="0"/>
              <a:t> </a:t>
            </a:r>
            <a:r>
              <a:rPr lang="es-ES"/>
              <a:t>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'qqplot (3)'!$C$3:$C$35</c:f>
              <c:numCache>
                <c:formatCode>General</c:formatCode>
                <c:ptCount val="33"/>
                <c:pt idx="0">
                  <c:v>-1.8895099603334302</c:v>
                </c:pt>
                <c:pt idx="1">
                  <c:v>-1.5647264713617985</c:v>
                </c:pt>
                <c:pt idx="2">
                  <c:v>-1.3517022399306602</c:v>
                </c:pt>
                <c:pt idx="3">
                  <c:v>-1.186831432755818</c:v>
                </c:pt>
                <c:pt idx="4">
                  <c:v>-1.0491313979639725</c:v>
                </c:pt>
                <c:pt idx="5">
                  <c:v>-0.92889949164726959</c:v>
                </c:pt>
                <c:pt idx="6">
                  <c:v>-0.8207920883323806</c:v>
                </c:pt>
                <c:pt idx="7">
                  <c:v>-0.7215222839823433</c:v>
                </c:pt>
                <c:pt idx="8">
                  <c:v>-0.62890421763218984</c:v>
                </c:pt>
                <c:pt idx="9">
                  <c:v>-0.54139508512908785</c:v>
                </c:pt>
                <c:pt idx="10">
                  <c:v>-0.45785193101249505</c:v>
                </c:pt>
                <c:pt idx="11">
                  <c:v>-0.37739194382855384</c:v>
                </c:pt>
                <c:pt idx="12">
                  <c:v>-0.29930691046566715</c:v>
                </c:pt>
                <c:pt idx="13">
                  <c:v>-0.22300783094036683</c:v>
                </c:pt>
                <c:pt idx="14">
                  <c:v>-0.14798710972583889</c:v>
                </c:pt>
                <c:pt idx="15">
                  <c:v>-7.3791273808272689E-2</c:v>
                </c:pt>
                <c:pt idx="16">
                  <c:v>0</c:v>
                </c:pt>
                <c:pt idx="17">
                  <c:v>7.3791273808272689E-2</c:v>
                </c:pt>
                <c:pt idx="18">
                  <c:v>0.14798710972583889</c:v>
                </c:pt>
                <c:pt idx="19">
                  <c:v>0.22300783094036683</c:v>
                </c:pt>
                <c:pt idx="20">
                  <c:v>0.29930691046566715</c:v>
                </c:pt>
                <c:pt idx="21">
                  <c:v>0.37739194382855401</c:v>
                </c:pt>
                <c:pt idx="22">
                  <c:v>0.45785193101249527</c:v>
                </c:pt>
                <c:pt idx="23">
                  <c:v>0.54139508512908796</c:v>
                </c:pt>
                <c:pt idx="24">
                  <c:v>0.62890421763218995</c:v>
                </c:pt>
                <c:pt idx="25">
                  <c:v>0.72152228398234308</c:v>
                </c:pt>
                <c:pt idx="26">
                  <c:v>0.82079208833238049</c:v>
                </c:pt>
                <c:pt idx="27">
                  <c:v>0.92889949164726959</c:v>
                </c:pt>
                <c:pt idx="28">
                  <c:v>1.0491313979639725</c:v>
                </c:pt>
                <c:pt idx="29">
                  <c:v>1.186831432755818</c:v>
                </c:pt>
                <c:pt idx="30">
                  <c:v>1.3517022399306602</c:v>
                </c:pt>
                <c:pt idx="31">
                  <c:v>1.5647264713617985</c:v>
                </c:pt>
                <c:pt idx="32">
                  <c:v>1.8895099603334296</c:v>
                </c:pt>
              </c:numCache>
            </c:numRef>
          </c:xVal>
          <c:yVal>
            <c:numRef>
              <c:f>'qqplot (3)'!$B$3:$B$35</c:f>
              <c:numCache>
                <c:formatCode>General</c:formatCode>
                <c:ptCount val="33"/>
                <c:pt idx="0">
                  <c:v>260</c:v>
                </c:pt>
                <c:pt idx="1">
                  <c:v>262.5</c:v>
                </c:pt>
                <c:pt idx="2">
                  <c:v>265</c:v>
                </c:pt>
                <c:pt idx="3">
                  <c:v>267.5</c:v>
                </c:pt>
                <c:pt idx="4">
                  <c:v>270</c:v>
                </c:pt>
                <c:pt idx="5">
                  <c:v>272.5</c:v>
                </c:pt>
                <c:pt idx="6">
                  <c:v>275</c:v>
                </c:pt>
                <c:pt idx="7">
                  <c:v>277.5</c:v>
                </c:pt>
                <c:pt idx="8">
                  <c:v>280</c:v>
                </c:pt>
                <c:pt idx="9">
                  <c:v>282.5</c:v>
                </c:pt>
                <c:pt idx="10">
                  <c:v>285</c:v>
                </c:pt>
                <c:pt idx="11">
                  <c:v>287.5</c:v>
                </c:pt>
                <c:pt idx="12">
                  <c:v>290</c:v>
                </c:pt>
                <c:pt idx="13">
                  <c:v>292.5</c:v>
                </c:pt>
                <c:pt idx="14">
                  <c:v>295</c:v>
                </c:pt>
                <c:pt idx="15">
                  <c:v>297.5</c:v>
                </c:pt>
                <c:pt idx="16">
                  <c:v>300</c:v>
                </c:pt>
                <c:pt idx="17">
                  <c:v>302.5</c:v>
                </c:pt>
                <c:pt idx="18">
                  <c:v>305</c:v>
                </c:pt>
                <c:pt idx="19">
                  <c:v>307.5</c:v>
                </c:pt>
                <c:pt idx="20">
                  <c:v>310</c:v>
                </c:pt>
                <c:pt idx="21">
                  <c:v>312.5</c:v>
                </c:pt>
                <c:pt idx="22">
                  <c:v>315</c:v>
                </c:pt>
                <c:pt idx="23">
                  <c:v>317.5</c:v>
                </c:pt>
                <c:pt idx="24">
                  <c:v>320</c:v>
                </c:pt>
                <c:pt idx="25">
                  <c:v>322.5</c:v>
                </c:pt>
                <c:pt idx="26">
                  <c:v>325</c:v>
                </c:pt>
                <c:pt idx="27">
                  <c:v>327.5</c:v>
                </c:pt>
                <c:pt idx="28">
                  <c:v>330</c:v>
                </c:pt>
                <c:pt idx="29">
                  <c:v>332.5</c:v>
                </c:pt>
                <c:pt idx="30">
                  <c:v>335</c:v>
                </c:pt>
                <c:pt idx="31">
                  <c:v>337.5</c:v>
                </c:pt>
                <c:pt idx="32">
                  <c:v>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7F-4D32-A99E-2898E139D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198911"/>
        <c:axId val="1297185183"/>
      </c:scatterChart>
      <c:valAx>
        <c:axId val="129719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Distribución teórica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7185183"/>
        <c:crossesAt val="200"/>
        <c:crossBetween val="midCat"/>
      </c:valAx>
      <c:valAx>
        <c:axId val="1297185183"/>
        <c:scaling>
          <c:orientation val="minMax"/>
          <c:min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Distribución empírica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7198911"/>
        <c:crossesAt val="-2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Q-Q</a:t>
            </a:r>
            <a:r>
              <a:rPr lang="es-ES" baseline="0"/>
              <a:t> </a:t>
            </a:r>
            <a:r>
              <a:rPr lang="es-ES"/>
              <a:t>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'qqplot (3)'!$D$3:$D$35</c:f>
              <c:numCache>
                <c:formatCode>General</c:formatCode>
                <c:ptCount val="33"/>
                <c:pt idx="0">
                  <c:v>-2.1661067528923286</c:v>
                </c:pt>
                <c:pt idx="1">
                  <c:v>-1.6906216295848977</c:v>
                </c:pt>
                <c:pt idx="2">
                  <c:v>-1.4342001596863787</c:v>
                </c:pt>
                <c:pt idx="3">
                  <c:v>-1.2477538553513243</c:v>
                </c:pt>
                <c:pt idx="4">
                  <c:v>-1.096803562093513</c:v>
                </c:pt>
                <c:pt idx="5">
                  <c:v>-0.96742156610170071</c:v>
                </c:pt>
                <c:pt idx="6">
                  <c:v>-0.85249503427469364</c:v>
                </c:pt>
                <c:pt idx="7">
                  <c:v>-0.74785859476330196</c:v>
                </c:pt>
                <c:pt idx="8">
                  <c:v>-0.65083730644447746</c:v>
                </c:pt>
                <c:pt idx="9">
                  <c:v>-0.5595922742274323</c:v>
                </c:pt>
                <c:pt idx="10">
                  <c:v>-0.47278912099226744</c:v>
                </c:pt>
                <c:pt idx="11">
                  <c:v>-0.38941429785214438</c:v>
                </c:pt>
                <c:pt idx="12">
                  <c:v>-0.30866580569493407</c:v>
                </c:pt>
                <c:pt idx="13">
                  <c:v>-0.22988411757923208</c:v>
                </c:pt>
                <c:pt idx="14">
                  <c:v>-0.15250597424624437</c:v>
                </c:pt>
                <c:pt idx="15">
                  <c:v>-7.60316231203884E-2</c:v>
                </c:pt>
                <c:pt idx="16">
                  <c:v>0</c:v>
                </c:pt>
                <c:pt idx="17">
                  <c:v>7.60316231203884E-2</c:v>
                </c:pt>
                <c:pt idx="18">
                  <c:v>0.15250597424624424</c:v>
                </c:pt>
                <c:pt idx="19">
                  <c:v>0.22988411757923222</c:v>
                </c:pt>
                <c:pt idx="20">
                  <c:v>0.30866580569493407</c:v>
                </c:pt>
                <c:pt idx="21">
                  <c:v>0.38941429785214438</c:v>
                </c:pt>
                <c:pt idx="22">
                  <c:v>0.47278912099226728</c:v>
                </c:pt>
                <c:pt idx="23">
                  <c:v>0.55959227422743252</c:v>
                </c:pt>
                <c:pt idx="24">
                  <c:v>0.65083730644447746</c:v>
                </c:pt>
                <c:pt idx="25">
                  <c:v>0.74785859476330196</c:v>
                </c:pt>
                <c:pt idx="26">
                  <c:v>0.85249503427469353</c:v>
                </c:pt>
                <c:pt idx="27">
                  <c:v>0.96742156610170071</c:v>
                </c:pt>
                <c:pt idx="28">
                  <c:v>1.096803562093513</c:v>
                </c:pt>
                <c:pt idx="29">
                  <c:v>1.2477538553513243</c:v>
                </c:pt>
                <c:pt idx="30">
                  <c:v>1.434200159686378</c:v>
                </c:pt>
                <c:pt idx="31">
                  <c:v>1.6906216295848984</c:v>
                </c:pt>
                <c:pt idx="32">
                  <c:v>2.166106752892329</c:v>
                </c:pt>
              </c:numCache>
            </c:numRef>
          </c:xVal>
          <c:yVal>
            <c:numRef>
              <c:f>'qqplot (3)'!$B$3:$B$35</c:f>
              <c:numCache>
                <c:formatCode>General</c:formatCode>
                <c:ptCount val="33"/>
                <c:pt idx="0">
                  <c:v>260</c:v>
                </c:pt>
                <c:pt idx="1">
                  <c:v>262.5</c:v>
                </c:pt>
                <c:pt idx="2">
                  <c:v>265</c:v>
                </c:pt>
                <c:pt idx="3">
                  <c:v>267.5</c:v>
                </c:pt>
                <c:pt idx="4">
                  <c:v>270</c:v>
                </c:pt>
                <c:pt idx="5">
                  <c:v>272.5</c:v>
                </c:pt>
                <c:pt idx="6">
                  <c:v>275</c:v>
                </c:pt>
                <c:pt idx="7">
                  <c:v>277.5</c:v>
                </c:pt>
                <c:pt idx="8">
                  <c:v>280</c:v>
                </c:pt>
                <c:pt idx="9">
                  <c:v>282.5</c:v>
                </c:pt>
                <c:pt idx="10">
                  <c:v>285</c:v>
                </c:pt>
                <c:pt idx="11">
                  <c:v>287.5</c:v>
                </c:pt>
                <c:pt idx="12">
                  <c:v>290</c:v>
                </c:pt>
                <c:pt idx="13">
                  <c:v>292.5</c:v>
                </c:pt>
                <c:pt idx="14">
                  <c:v>295</c:v>
                </c:pt>
                <c:pt idx="15">
                  <c:v>297.5</c:v>
                </c:pt>
                <c:pt idx="16">
                  <c:v>300</c:v>
                </c:pt>
                <c:pt idx="17">
                  <c:v>302.5</c:v>
                </c:pt>
                <c:pt idx="18">
                  <c:v>305</c:v>
                </c:pt>
                <c:pt idx="19">
                  <c:v>307.5</c:v>
                </c:pt>
                <c:pt idx="20">
                  <c:v>310</c:v>
                </c:pt>
                <c:pt idx="21">
                  <c:v>312.5</c:v>
                </c:pt>
                <c:pt idx="22">
                  <c:v>315</c:v>
                </c:pt>
                <c:pt idx="23">
                  <c:v>317.5</c:v>
                </c:pt>
                <c:pt idx="24">
                  <c:v>320</c:v>
                </c:pt>
                <c:pt idx="25">
                  <c:v>322.5</c:v>
                </c:pt>
                <c:pt idx="26">
                  <c:v>325</c:v>
                </c:pt>
                <c:pt idx="27">
                  <c:v>327.5</c:v>
                </c:pt>
                <c:pt idx="28">
                  <c:v>330</c:v>
                </c:pt>
                <c:pt idx="29">
                  <c:v>332.5</c:v>
                </c:pt>
                <c:pt idx="30">
                  <c:v>335</c:v>
                </c:pt>
                <c:pt idx="31">
                  <c:v>337.5</c:v>
                </c:pt>
                <c:pt idx="32">
                  <c:v>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C8-402E-99A7-AC4441EE4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198911"/>
        <c:axId val="1297185183"/>
      </c:scatterChart>
      <c:valAx>
        <c:axId val="129719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Distribución teórica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7185183"/>
        <c:crossesAt val="200"/>
        <c:crossBetween val="midCat"/>
      </c:valAx>
      <c:valAx>
        <c:axId val="1297185183"/>
        <c:scaling>
          <c:orientation val="minMax"/>
          <c:min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Distribución empírica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7198911"/>
        <c:crossesAt val="-2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624840</xdr:colOff>
      <xdr:row>17</xdr:row>
      <xdr:rowOff>49530</xdr:rowOff>
    </xdr:from>
    <xdr:ext cx="184731" cy="264560"/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29CE4A07-17BC-734B-444B-38976D8BD8E0}"/>
            </a:ext>
          </a:extLst>
        </xdr:cNvPr>
        <xdr:cNvSpPr txBox="1"/>
      </xdr:nvSpPr>
      <xdr:spPr>
        <a:xfrm>
          <a:off x="14969490" y="313563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S" sz="1100"/>
        </a:p>
      </xdr:txBody>
    </xdr:sp>
    <xdr:clientData/>
  </xdr:oneCellAnchor>
  <xdr:twoCellAnchor>
    <xdr:from>
      <xdr:col>3</xdr:col>
      <xdr:colOff>310515</xdr:colOff>
      <xdr:row>1</xdr:row>
      <xdr:rowOff>92392</xdr:rowOff>
    </xdr:from>
    <xdr:to>
      <xdr:col>8</xdr:col>
      <xdr:colOff>649605</xdr:colOff>
      <xdr:row>17</xdr:row>
      <xdr:rowOff>92392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5E4F912-35C1-31F2-2C11-F889B09E9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624840</xdr:colOff>
      <xdr:row>17</xdr:row>
      <xdr:rowOff>49530</xdr:rowOff>
    </xdr:from>
    <xdr:ext cx="184731" cy="26456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8DF7039B-C448-4EED-8881-F166720630E9}"/>
            </a:ext>
          </a:extLst>
        </xdr:cNvPr>
        <xdr:cNvSpPr txBox="1"/>
      </xdr:nvSpPr>
      <xdr:spPr>
        <a:xfrm>
          <a:off x="9496425" y="296799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S" sz="1100"/>
        </a:p>
      </xdr:txBody>
    </xdr:sp>
    <xdr:clientData/>
  </xdr:oneCellAnchor>
  <xdr:twoCellAnchor>
    <xdr:from>
      <xdr:col>6</xdr:col>
      <xdr:colOff>952</xdr:colOff>
      <xdr:row>1</xdr:row>
      <xdr:rowOff>134302</xdr:rowOff>
    </xdr:from>
    <xdr:to>
      <xdr:col>11</xdr:col>
      <xdr:colOff>610552</xdr:colOff>
      <xdr:row>17</xdr:row>
      <xdr:rowOff>134302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A905EB1-CA31-4555-6A02-BCB74BB9B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624840</xdr:colOff>
      <xdr:row>17</xdr:row>
      <xdr:rowOff>49530</xdr:rowOff>
    </xdr:from>
    <xdr:ext cx="184731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B125738-D9E9-424E-8008-7A6D27263F02}"/>
            </a:ext>
          </a:extLst>
        </xdr:cNvPr>
        <xdr:cNvSpPr txBox="1"/>
      </xdr:nvSpPr>
      <xdr:spPr>
        <a:xfrm>
          <a:off x="7800975" y="296799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S" sz="1100"/>
        </a:p>
      </xdr:txBody>
    </xdr:sp>
    <xdr:clientData/>
  </xdr:oneCellAnchor>
  <xdr:twoCellAnchor>
    <xdr:from>
      <xdr:col>4</xdr:col>
      <xdr:colOff>305752</xdr:colOff>
      <xdr:row>1</xdr:row>
      <xdr:rowOff>159067</xdr:rowOff>
    </xdr:from>
    <xdr:to>
      <xdr:col>10</xdr:col>
      <xdr:colOff>122872</xdr:colOff>
      <xdr:row>17</xdr:row>
      <xdr:rowOff>159067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FF35D6-2F48-428E-92DD-45C39E7C5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624840</xdr:colOff>
      <xdr:row>17</xdr:row>
      <xdr:rowOff>49530</xdr:rowOff>
    </xdr:from>
    <xdr:ext cx="184731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1DF023D-D0E1-40BB-BB5B-3830D515C3BC}"/>
            </a:ext>
          </a:extLst>
        </xdr:cNvPr>
        <xdr:cNvSpPr txBox="1"/>
      </xdr:nvSpPr>
      <xdr:spPr>
        <a:xfrm>
          <a:off x="7010400" y="296799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S" sz="1100"/>
        </a:p>
      </xdr:txBody>
    </xdr:sp>
    <xdr:clientData/>
  </xdr:oneCellAnchor>
  <xdr:twoCellAnchor>
    <xdr:from>
      <xdr:col>4</xdr:col>
      <xdr:colOff>768667</xdr:colOff>
      <xdr:row>2</xdr:row>
      <xdr:rowOff>54292</xdr:rowOff>
    </xdr:from>
    <xdr:to>
      <xdr:col>10</xdr:col>
      <xdr:colOff>580072</xdr:colOff>
      <xdr:row>18</xdr:row>
      <xdr:rowOff>54292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2F6D75F-75B2-4174-916C-4C54CA29B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19</xdr:row>
      <xdr:rowOff>0</xdr:rowOff>
    </xdr:from>
    <xdr:to>
      <xdr:col>10</xdr:col>
      <xdr:colOff>600075</xdr:colOff>
      <xdr:row>35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A947BA-D4B6-4A1A-B776-F9216910D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tatology.org/q-q-plot-excel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researchgate.net/figure/Generating-a-QQ-plot-with-Excel-in-four-steps-Step-1-In-column-A-you-create-a-series-of_fig2_291553142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toptipbio.com/qq-plot-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7"/>
  <sheetViews>
    <sheetView showGridLines="0" tabSelected="1" zoomScaleNormal="100" workbookViewId="0">
      <selection activeCell="L5" sqref="L5"/>
    </sheetView>
  </sheetViews>
  <sheetFormatPr baseColWidth="10" defaultRowHeight="13.2" x14ac:dyDescent="0.25"/>
  <cols>
    <col min="1" max="1" width="13.5546875" customWidth="1"/>
    <col min="2" max="3" width="12.33203125" bestFit="1" customWidth="1"/>
    <col min="4" max="9" width="12.33203125" customWidth="1"/>
    <col min="10" max="10" width="12.33203125" bestFit="1" customWidth="1"/>
  </cols>
  <sheetData>
    <row r="1" spans="1:10" x14ac:dyDescent="0.25">
      <c r="A1" s="6" t="s">
        <v>8</v>
      </c>
      <c r="B1" s="5">
        <v>0</v>
      </c>
      <c r="C1" s="1"/>
      <c r="D1" s="1"/>
      <c r="E1" s="1"/>
      <c r="F1" s="1"/>
      <c r="G1" s="1"/>
      <c r="H1" s="1"/>
      <c r="I1" s="1"/>
    </row>
    <row r="2" spans="1:10" x14ac:dyDescent="0.25">
      <c r="A2" s="6" t="s">
        <v>1</v>
      </c>
      <c r="B2" s="5">
        <v>1</v>
      </c>
      <c r="C2" s="1"/>
      <c r="D2" s="1"/>
      <c r="E2" s="1"/>
      <c r="F2" s="1"/>
      <c r="G2" s="1"/>
      <c r="H2" s="1"/>
      <c r="I2" s="1"/>
    </row>
    <row r="3" spans="1:10" x14ac:dyDescent="0.25">
      <c r="A3" s="3">
        <v>-4</v>
      </c>
      <c r="B3">
        <f>B$1+($A3*B$2)</f>
        <v>-4</v>
      </c>
      <c r="C3">
        <f>_xlfn.NORM.DIST(B3,B$1,B$2,FALSE)</f>
        <v>1.3383022576488537E-4</v>
      </c>
      <c r="J3">
        <f>_xlfn.NORM.DIST(B3,B$1,B$2,TRUE)</f>
        <v>3.1671241833119857E-5</v>
      </c>
    </row>
    <row r="4" spans="1:10" x14ac:dyDescent="0.25">
      <c r="A4" s="3">
        <v>-3.75</v>
      </c>
      <c r="B4">
        <f t="shared" ref="B4:B35" si="0">B$1+($A4*B$2)</f>
        <v>-3.75</v>
      </c>
      <c r="C4">
        <f t="shared" ref="C4:C35" si="1">_xlfn.NORM.DIST(B4,B$1,B$2,FALSE)</f>
        <v>3.5259568236744541E-4</v>
      </c>
      <c r="J4">
        <f>_xlfn.NORM.DIST(B4,B$1,B$2,TRUE)</f>
        <v>8.841728520080376E-5</v>
      </c>
    </row>
    <row r="5" spans="1:10" x14ac:dyDescent="0.25">
      <c r="A5" s="3">
        <v>-3.5</v>
      </c>
      <c r="B5">
        <f t="shared" si="0"/>
        <v>-3.5</v>
      </c>
      <c r="C5">
        <f t="shared" si="1"/>
        <v>8.7268269504576015E-4</v>
      </c>
      <c r="J5">
        <f>_xlfn.NORM.DIST(B5,B$1,B$2,TRUE)</f>
        <v>2.3262907903552504E-4</v>
      </c>
    </row>
    <row r="6" spans="1:10" x14ac:dyDescent="0.25">
      <c r="A6" s="3">
        <v>-3.25</v>
      </c>
      <c r="B6">
        <f t="shared" si="0"/>
        <v>-3.25</v>
      </c>
      <c r="C6">
        <f t="shared" si="1"/>
        <v>2.0290480572997681E-3</v>
      </c>
      <c r="J6">
        <f>_xlfn.NORM.DIST(B6,B$1,B$2,TRUE)</f>
        <v>5.7702504239076603E-4</v>
      </c>
    </row>
    <row r="7" spans="1:10" x14ac:dyDescent="0.25">
      <c r="A7" s="3">
        <v>-3</v>
      </c>
      <c r="B7">
        <f t="shared" si="0"/>
        <v>-3</v>
      </c>
      <c r="C7">
        <f t="shared" si="1"/>
        <v>4.4318484119380075E-3</v>
      </c>
      <c r="J7">
        <f>_xlfn.NORM.DIST(B7,B$1,B$2,TRUE)</f>
        <v>1.3498980316300933E-3</v>
      </c>
    </row>
    <row r="8" spans="1:10" x14ac:dyDescent="0.25">
      <c r="A8" s="3">
        <v>-2.75</v>
      </c>
      <c r="B8">
        <f t="shared" si="0"/>
        <v>-2.75</v>
      </c>
      <c r="C8">
        <f t="shared" si="1"/>
        <v>9.0935625015910529E-3</v>
      </c>
      <c r="J8">
        <f>_xlfn.NORM.DIST(B8,B$1,B$2,TRUE)</f>
        <v>2.9797632350545551E-3</v>
      </c>
    </row>
    <row r="9" spans="1:10" x14ac:dyDescent="0.25">
      <c r="A9" s="3">
        <v>-2.5</v>
      </c>
      <c r="B9">
        <f t="shared" si="0"/>
        <v>-2.5</v>
      </c>
      <c r="C9">
        <f t="shared" si="1"/>
        <v>1.752830049356854E-2</v>
      </c>
      <c r="J9">
        <f>_xlfn.NORM.DIST(B9,B$1,B$2,TRUE)</f>
        <v>6.2096653257761331E-3</v>
      </c>
    </row>
    <row r="10" spans="1:10" x14ac:dyDescent="0.25">
      <c r="A10" s="3">
        <v>-2.25</v>
      </c>
      <c r="B10">
        <f t="shared" si="0"/>
        <v>-2.25</v>
      </c>
      <c r="C10">
        <f t="shared" si="1"/>
        <v>3.1739651835667418E-2</v>
      </c>
      <c r="J10">
        <f>_xlfn.NORM.DIST(B10,B$1,B$2,TRUE)</f>
        <v>1.2224472655044696E-2</v>
      </c>
    </row>
    <row r="11" spans="1:10" x14ac:dyDescent="0.25">
      <c r="A11" s="3">
        <v>-2</v>
      </c>
      <c r="B11">
        <f t="shared" si="0"/>
        <v>-2</v>
      </c>
      <c r="C11">
        <f t="shared" si="1"/>
        <v>5.3990966513188063E-2</v>
      </c>
      <c r="J11">
        <f>_xlfn.NORM.DIST(B11,B$1,B$2,TRUE)</f>
        <v>2.2750131948179191E-2</v>
      </c>
    </row>
    <row r="12" spans="1:10" x14ac:dyDescent="0.25">
      <c r="A12" s="3">
        <v>-1.75</v>
      </c>
      <c r="B12">
        <f t="shared" si="0"/>
        <v>-1.75</v>
      </c>
      <c r="C12">
        <f t="shared" si="1"/>
        <v>8.6277318826511532E-2</v>
      </c>
      <c r="J12">
        <f>_xlfn.NORM.DIST(B12,B$1,B$2,TRUE)</f>
        <v>4.00591568638171E-2</v>
      </c>
    </row>
    <row r="13" spans="1:10" x14ac:dyDescent="0.25">
      <c r="A13" s="3">
        <v>-1.5</v>
      </c>
      <c r="B13">
        <f t="shared" si="0"/>
        <v>-1.5</v>
      </c>
      <c r="C13">
        <f t="shared" si="1"/>
        <v>0.12951759566589174</v>
      </c>
      <c r="J13">
        <f>_xlfn.NORM.DIST(B13,B$1,B$2,TRUE)</f>
        <v>6.6807201268858057E-2</v>
      </c>
    </row>
    <row r="14" spans="1:10" x14ac:dyDescent="0.25">
      <c r="A14" s="3">
        <v>-1.25</v>
      </c>
      <c r="B14">
        <f t="shared" si="0"/>
        <v>-1.25</v>
      </c>
      <c r="C14">
        <f t="shared" si="1"/>
        <v>0.18264908538902191</v>
      </c>
      <c r="J14">
        <f>_xlfn.NORM.DIST(B14,B$1,B$2,TRUE)</f>
        <v>0.10564977366685525</v>
      </c>
    </row>
    <row r="15" spans="1:10" x14ac:dyDescent="0.25">
      <c r="A15" s="3">
        <v>-1</v>
      </c>
      <c r="B15">
        <f t="shared" si="0"/>
        <v>-1</v>
      </c>
      <c r="C15">
        <f t="shared" si="1"/>
        <v>0.24197072451914337</v>
      </c>
      <c r="J15">
        <f>_xlfn.NORM.DIST(B15,B$1,B$2,TRUE)</f>
        <v>0.15865525393145699</v>
      </c>
    </row>
    <row r="16" spans="1:10" x14ac:dyDescent="0.25">
      <c r="A16" s="3">
        <v>-0.75</v>
      </c>
      <c r="B16">
        <f t="shared" si="0"/>
        <v>-0.75</v>
      </c>
      <c r="C16">
        <f t="shared" si="1"/>
        <v>0.30113743215480443</v>
      </c>
      <c r="J16">
        <f>_xlfn.NORM.DIST(B16,B$1,B$2,TRUE)</f>
        <v>0.22662735237686821</v>
      </c>
    </row>
    <row r="17" spans="1:10" x14ac:dyDescent="0.25">
      <c r="A17" s="3">
        <v>-0.5</v>
      </c>
      <c r="B17">
        <f t="shared" si="0"/>
        <v>-0.5</v>
      </c>
      <c r="C17">
        <f t="shared" si="1"/>
        <v>0.35206532676429952</v>
      </c>
      <c r="J17">
        <f>_xlfn.NORM.DIST(B17,B$1,B$2,TRUE)</f>
        <v>0.30853753872598688</v>
      </c>
    </row>
    <row r="18" spans="1:10" x14ac:dyDescent="0.25">
      <c r="A18" s="3">
        <v>-0.25</v>
      </c>
      <c r="B18">
        <f t="shared" si="0"/>
        <v>-0.25</v>
      </c>
      <c r="C18">
        <f t="shared" si="1"/>
        <v>0.38666811680284924</v>
      </c>
      <c r="J18">
        <f>_xlfn.NORM.DIST(B18,B$1,B$2,TRUE)</f>
        <v>0.4012936743170763</v>
      </c>
    </row>
    <row r="19" spans="1:10" x14ac:dyDescent="0.25">
      <c r="A19" s="3">
        <v>0</v>
      </c>
      <c r="B19">
        <f t="shared" si="0"/>
        <v>0</v>
      </c>
      <c r="C19">
        <f t="shared" si="1"/>
        <v>0.3989422804014327</v>
      </c>
      <c r="J19">
        <f>_xlfn.NORM.DIST(B19,B$1,B$2,TRUE)</f>
        <v>0.5</v>
      </c>
    </row>
    <row r="20" spans="1:10" x14ac:dyDescent="0.25">
      <c r="A20" s="3">
        <v>0.25</v>
      </c>
      <c r="B20">
        <f t="shared" si="0"/>
        <v>0.25</v>
      </c>
      <c r="C20">
        <f t="shared" si="1"/>
        <v>0.38666811680284924</v>
      </c>
      <c r="J20">
        <f>_xlfn.NORM.DIST(B20,B$1,B$2,TRUE)</f>
        <v>0.5987063256829237</v>
      </c>
    </row>
    <row r="21" spans="1:10" x14ac:dyDescent="0.25">
      <c r="A21" s="3">
        <v>0.5</v>
      </c>
      <c r="B21">
        <f t="shared" si="0"/>
        <v>0.5</v>
      </c>
      <c r="C21">
        <f t="shared" si="1"/>
        <v>0.35206532676429952</v>
      </c>
      <c r="J21">
        <f>_xlfn.NORM.DIST(B21,B$1,B$2,TRUE)</f>
        <v>0.69146246127401312</v>
      </c>
    </row>
    <row r="22" spans="1:10" x14ac:dyDescent="0.25">
      <c r="A22" s="3">
        <v>0.75</v>
      </c>
      <c r="B22">
        <f t="shared" si="0"/>
        <v>0.75</v>
      </c>
      <c r="C22">
        <f t="shared" si="1"/>
        <v>0.30113743215480443</v>
      </c>
      <c r="J22">
        <f>_xlfn.NORM.DIST(B22,B$1,B$2,TRUE)</f>
        <v>0.77337264762313174</v>
      </c>
    </row>
    <row r="23" spans="1:10" x14ac:dyDescent="0.25">
      <c r="A23" s="3">
        <v>1</v>
      </c>
      <c r="B23">
        <f t="shared" si="0"/>
        <v>1</v>
      </c>
      <c r="C23">
        <f t="shared" si="1"/>
        <v>0.24197072451914337</v>
      </c>
      <c r="J23">
        <f>_xlfn.NORM.DIST(B23,B$1,B$2,TRUE)</f>
        <v>0.84134474606854304</v>
      </c>
    </row>
    <row r="24" spans="1:10" x14ac:dyDescent="0.25">
      <c r="A24" s="3">
        <v>1.25</v>
      </c>
      <c r="B24">
        <f t="shared" si="0"/>
        <v>1.25</v>
      </c>
      <c r="C24">
        <f t="shared" si="1"/>
        <v>0.18264908538902191</v>
      </c>
      <c r="J24">
        <f>_xlfn.NORM.DIST(B24,B$1,B$2,TRUE)</f>
        <v>0.89435022633314476</v>
      </c>
    </row>
    <row r="25" spans="1:10" x14ac:dyDescent="0.25">
      <c r="A25" s="3">
        <v>1.5</v>
      </c>
      <c r="B25">
        <f t="shared" si="0"/>
        <v>1.5</v>
      </c>
      <c r="C25">
        <f t="shared" si="1"/>
        <v>0.12951759566589174</v>
      </c>
      <c r="J25">
        <f>_xlfn.NORM.DIST(B25,B$1,B$2,TRUE)</f>
        <v>0.93319279873114191</v>
      </c>
    </row>
    <row r="26" spans="1:10" x14ac:dyDescent="0.25">
      <c r="A26" s="3">
        <v>1.75</v>
      </c>
      <c r="B26">
        <f t="shared" si="0"/>
        <v>1.75</v>
      </c>
      <c r="C26">
        <f t="shared" si="1"/>
        <v>8.6277318826511532E-2</v>
      </c>
      <c r="J26">
        <f>_xlfn.NORM.DIST(B26,B$1,B$2,TRUE)</f>
        <v>0.95994084313618289</v>
      </c>
    </row>
    <row r="27" spans="1:10" x14ac:dyDescent="0.25">
      <c r="A27" s="3">
        <v>2</v>
      </c>
      <c r="B27">
        <f t="shared" si="0"/>
        <v>2</v>
      </c>
      <c r="C27">
        <f t="shared" si="1"/>
        <v>5.3990966513188063E-2</v>
      </c>
      <c r="J27">
        <f>_xlfn.NORM.DIST(B27,B$1,B$2,TRUE)</f>
        <v>0.97724986805182079</v>
      </c>
    </row>
    <row r="28" spans="1:10" x14ac:dyDescent="0.25">
      <c r="A28" s="3">
        <v>2.25</v>
      </c>
      <c r="B28">
        <f t="shared" si="0"/>
        <v>2.25</v>
      </c>
      <c r="C28">
        <f t="shared" si="1"/>
        <v>3.1739651835667418E-2</v>
      </c>
      <c r="J28">
        <f>_xlfn.NORM.DIST(B28,B$1,B$2,TRUE)</f>
        <v>0.98777552734495533</v>
      </c>
    </row>
    <row r="29" spans="1:10" x14ac:dyDescent="0.25">
      <c r="A29" s="3">
        <v>2.5</v>
      </c>
      <c r="B29">
        <f t="shared" si="0"/>
        <v>2.5</v>
      </c>
      <c r="C29">
        <f t="shared" si="1"/>
        <v>1.752830049356854E-2</v>
      </c>
      <c r="J29">
        <f>_xlfn.NORM.DIST(B29,B$1,B$2,TRUE)</f>
        <v>0.99379033467422384</v>
      </c>
    </row>
    <row r="30" spans="1:10" x14ac:dyDescent="0.25">
      <c r="A30" s="3">
        <v>2.75</v>
      </c>
      <c r="B30">
        <f t="shared" si="0"/>
        <v>2.75</v>
      </c>
      <c r="C30">
        <f t="shared" si="1"/>
        <v>9.0935625015910529E-3</v>
      </c>
      <c r="J30">
        <f>_xlfn.NORM.DIST(B30,B$1,B$2,TRUE)</f>
        <v>0.99702023676494544</v>
      </c>
    </row>
    <row r="31" spans="1:10" x14ac:dyDescent="0.25">
      <c r="A31" s="3">
        <v>3</v>
      </c>
      <c r="B31">
        <f t="shared" si="0"/>
        <v>3</v>
      </c>
      <c r="C31">
        <f t="shared" si="1"/>
        <v>4.4318484119380075E-3</v>
      </c>
      <c r="J31">
        <f>_xlfn.NORM.DIST(B31,B$1,B$2,TRUE)</f>
        <v>0.9986501019683699</v>
      </c>
    </row>
    <row r="32" spans="1:10" x14ac:dyDescent="0.25">
      <c r="A32" s="3">
        <v>3.25</v>
      </c>
      <c r="B32">
        <f t="shared" si="0"/>
        <v>3.25</v>
      </c>
      <c r="C32">
        <f t="shared" si="1"/>
        <v>2.0290480572997681E-3</v>
      </c>
      <c r="J32">
        <f>_xlfn.NORM.DIST(B32,B$1,B$2,TRUE)</f>
        <v>0.99942297495760923</v>
      </c>
    </row>
    <row r="33" spans="1:10" x14ac:dyDescent="0.25">
      <c r="A33" s="3">
        <v>3.5</v>
      </c>
      <c r="B33">
        <f t="shared" si="0"/>
        <v>3.5</v>
      </c>
      <c r="C33">
        <f t="shared" si="1"/>
        <v>8.7268269504576015E-4</v>
      </c>
      <c r="J33">
        <f>_xlfn.NORM.DIST(B33,B$1,B$2,TRUE)</f>
        <v>0.99976737092096446</v>
      </c>
    </row>
    <row r="34" spans="1:10" x14ac:dyDescent="0.25">
      <c r="A34" s="3">
        <v>3.75</v>
      </c>
      <c r="B34">
        <f t="shared" si="0"/>
        <v>3.75</v>
      </c>
      <c r="C34">
        <f t="shared" si="1"/>
        <v>3.5259568236744541E-4</v>
      </c>
      <c r="J34">
        <f>_xlfn.NORM.DIST(B34,B$1,B$2,TRUE)</f>
        <v>0.99991158271479919</v>
      </c>
    </row>
    <row r="35" spans="1:10" x14ac:dyDescent="0.25">
      <c r="A35" s="3">
        <v>4</v>
      </c>
      <c r="B35">
        <f t="shared" si="0"/>
        <v>4</v>
      </c>
      <c r="C35">
        <f t="shared" si="1"/>
        <v>1.3383022576488537E-4</v>
      </c>
      <c r="J35">
        <f>_xlfn.NORM.DIST(B35,B$1,B$2,TRUE)</f>
        <v>0.99996832875816688</v>
      </c>
    </row>
    <row r="36" spans="1:10" x14ac:dyDescent="0.25">
      <c r="A36" s="2" t="s">
        <v>2</v>
      </c>
      <c r="B36">
        <f>B$1</f>
        <v>0</v>
      </c>
      <c r="C36">
        <v>0</v>
      </c>
    </row>
    <row r="37" spans="1:10" x14ac:dyDescent="0.25">
      <c r="A37" s="2" t="s">
        <v>2</v>
      </c>
      <c r="B37">
        <f>B$1</f>
        <v>0</v>
      </c>
      <c r="C37">
        <f>MAX(C3:C35)</f>
        <v>0.3989422804014327</v>
      </c>
    </row>
  </sheetData>
  <sortState xmlns:xlrd2="http://schemas.microsoft.com/office/spreadsheetml/2017/richdata2" ref="A1:A31">
    <sortCondition ref="A1:A31"/>
  </sortState>
  <phoneticPr fontId="0" type="noConversion"/>
  <pageMargins left="0.39370078740157483" right="0.39370078740157483" top="0.39370078740157483" bottom="0.39370078740157483" header="0" footer="0"/>
  <pageSetup paperSize="9" orientation="portrait" r:id="rId1"/>
  <headerFooter alignWithMargins="0">
    <oddHeader>&amp;LQuesería Lafuente
Fábrica de Arriondas</oddHeader>
    <oddFooter>&amp;L&amp;F &amp;A&amp;R&amp;D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F9A4-5DFD-4F21-A9FE-3FB703C18C35}">
  <sheetPr>
    <pageSetUpPr fitToPage="1"/>
  </sheetPr>
  <dimension ref="A1:G37"/>
  <sheetViews>
    <sheetView showGridLines="0" zoomScaleNormal="100" workbookViewId="0">
      <selection activeCell="G24" sqref="G24"/>
    </sheetView>
  </sheetViews>
  <sheetFormatPr baseColWidth="10" defaultRowHeight="13.2" x14ac:dyDescent="0.25"/>
  <cols>
    <col min="2" max="2" width="12.33203125" bestFit="1" customWidth="1"/>
  </cols>
  <sheetData>
    <row r="1" spans="1:5" x14ac:dyDescent="0.25">
      <c r="A1" s="5" t="s">
        <v>0</v>
      </c>
      <c r="B1" s="5">
        <v>250</v>
      </c>
    </row>
    <row r="2" spans="1:5" x14ac:dyDescent="0.25">
      <c r="A2" s="5" t="s">
        <v>1</v>
      </c>
      <c r="B2" s="5">
        <v>7</v>
      </c>
      <c r="D2" s="2" t="s">
        <v>3</v>
      </c>
      <c r="E2" s="2" t="s">
        <v>4</v>
      </c>
    </row>
    <row r="3" spans="1:5" x14ac:dyDescent="0.25">
      <c r="A3" s="3">
        <v>-4</v>
      </c>
      <c r="B3">
        <f>B$1+($A3*B$2)</f>
        <v>222</v>
      </c>
      <c r="C3">
        <v>1</v>
      </c>
      <c r="D3">
        <f>(C3-0.5)/COUNT($B$3:$B$35)</f>
        <v>1.5151515151515152E-2</v>
      </c>
      <c r="E3">
        <f>_xlfn.NORM.S.INV(D3)</f>
        <v>-2.1661067528923286</v>
      </c>
    </row>
    <row r="4" spans="1:5" x14ac:dyDescent="0.25">
      <c r="A4" s="3">
        <v>-3.75</v>
      </c>
      <c r="B4">
        <f t="shared" ref="B4:B35" si="0">B$1+($A4*B$2)</f>
        <v>223.75</v>
      </c>
      <c r="C4">
        <v>2</v>
      </c>
      <c r="D4">
        <f t="shared" ref="D4:D35" si="1">(C4-0.5)/COUNT($B$3:$B$35)</f>
        <v>4.5454545454545456E-2</v>
      </c>
      <c r="E4">
        <f t="shared" ref="E4:E35" si="2">_xlfn.NORM.S.INV(D4)</f>
        <v>-1.6906216295848977</v>
      </c>
    </row>
    <row r="5" spans="1:5" x14ac:dyDescent="0.25">
      <c r="A5" s="3">
        <v>-3.5</v>
      </c>
      <c r="B5">
        <f t="shared" si="0"/>
        <v>225.5</v>
      </c>
      <c r="C5">
        <v>3</v>
      </c>
      <c r="D5">
        <f t="shared" si="1"/>
        <v>7.575757575757576E-2</v>
      </c>
      <c r="E5">
        <f t="shared" si="2"/>
        <v>-1.4342001596863787</v>
      </c>
    </row>
    <row r="6" spans="1:5" x14ac:dyDescent="0.25">
      <c r="A6" s="3">
        <v>-3.25</v>
      </c>
      <c r="B6">
        <f t="shared" si="0"/>
        <v>227.25</v>
      </c>
      <c r="C6">
        <v>4</v>
      </c>
      <c r="D6">
        <f t="shared" si="1"/>
        <v>0.10606060606060606</v>
      </c>
      <c r="E6">
        <f t="shared" si="2"/>
        <v>-1.2477538553513243</v>
      </c>
    </row>
    <row r="7" spans="1:5" x14ac:dyDescent="0.25">
      <c r="A7" s="3">
        <v>-3</v>
      </c>
      <c r="B7">
        <f t="shared" si="0"/>
        <v>229</v>
      </c>
      <c r="C7">
        <v>5</v>
      </c>
      <c r="D7">
        <f t="shared" si="1"/>
        <v>0.13636363636363635</v>
      </c>
      <c r="E7">
        <f t="shared" si="2"/>
        <v>-1.096803562093513</v>
      </c>
    </row>
    <row r="8" spans="1:5" x14ac:dyDescent="0.25">
      <c r="A8" s="3">
        <v>-2.75</v>
      </c>
      <c r="B8">
        <f t="shared" si="0"/>
        <v>230.75</v>
      </c>
      <c r="C8">
        <v>6</v>
      </c>
      <c r="D8">
        <f t="shared" si="1"/>
        <v>0.16666666666666666</v>
      </c>
      <c r="E8">
        <f t="shared" si="2"/>
        <v>-0.96742156610170071</v>
      </c>
    </row>
    <row r="9" spans="1:5" x14ac:dyDescent="0.25">
      <c r="A9" s="3">
        <v>-2.5</v>
      </c>
      <c r="B9">
        <f t="shared" si="0"/>
        <v>232.5</v>
      </c>
      <c r="C9">
        <v>7</v>
      </c>
      <c r="D9">
        <f t="shared" si="1"/>
        <v>0.19696969696969696</v>
      </c>
      <c r="E9">
        <f t="shared" si="2"/>
        <v>-0.85249503427469364</v>
      </c>
    </row>
    <row r="10" spans="1:5" x14ac:dyDescent="0.25">
      <c r="A10" s="3">
        <v>-2.25</v>
      </c>
      <c r="B10">
        <f t="shared" si="0"/>
        <v>234.25</v>
      </c>
      <c r="C10">
        <v>8</v>
      </c>
      <c r="D10">
        <f t="shared" si="1"/>
        <v>0.22727272727272727</v>
      </c>
      <c r="E10">
        <f t="shared" si="2"/>
        <v>-0.74785859476330196</v>
      </c>
    </row>
    <row r="11" spans="1:5" x14ac:dyDescent="0.25">
      <c r="A11" s="3">
        <v>-2</v>
      </c>
      <c r="B11">
        <f t="shared" si="0"/>
        <v>236</v>
      </c>
      <c r="C11">
        <v>9</v>
      </c>
      <c r="D11">
        <f t="shared" si="1"/>
        <v>0.25757575757575757</v>
      </c>
      <c r="E11">
        <f t="shared" si="2"/>
        <v>-0.65083730644447746</v>
      </c>
    </row>
    <row r="12" spans="1:5" x14ac:dyDescent="0.25">
      <c r="A12" s="3">
        <v>-1.75</v>
      </c>
      <c r="B12">
        <f t="shared" si="0"/>
        <v>237.75</v>
      </c>
      <c r="C12">
        <v>10</v>
      </c>
      <c r="D12">
        <f t="shared" si="1"/>
        <v>0.2878787878787879</v>
      </c>
      <c r="E12">
        <f t="shared" si="2"/>
        <v>-0.5595922742274323</v>
      </c>
    </row>
    <row r="13" spans="1:5" x14ac:dyDescent="0.25">
      <c r="A13" s="3">
        <v>-1.5</v>
      </c>
      <c r="B13">
        <f t="shared" si="0"/>
        <v>239.5</v>
      </c>
      <c r="C13">
        <v>11</v>
      </c>
      <c r="D13">
        <f t="shared" si="1"/>
        <v>0.31818181818181818</v>
      </c>
      <c r="E13">
        <f t="shared" si="2"/>
        <v>-0.47278912099226744</v>
      </c>
    </row>
    <row r="14" spans="1:5" x14ac:dyDescent="0.25">
      <c r="A14" s="3">
        <v>-1.25</v>
      </c>
      <c r="B14">
        <f t="shared" si="0"/>
        <v>241.25</v>
      </c>
      <c r="C14">
        <v>12</v>
      </c>
      <c r="D14">
        <f t="shared" si="1"/>
        <v>0.34848484848484851</v>
      </c>
      <c r="E14">
        <f t="shared" si="2"/>
        <v>-0.38941429785214438</v>
      </c>
    </row>
    <row r="15" spans="1:5" x14ac:dyDescent="0.25">
      <c r="A15" s="3">
        <v>-1</v>
      </c>
      <c r="B15">
        <f t="shared" si="0"/>
        <v>243</v>
      </c>
      <c r="C15">
        <v>13</v>
      </c>
      <c r="D15">
        <f t="shared" si="1"/>
        <v>0.37878787878787878</v>
      </c>
      <c r="E15">
        <f t="shared" si="2"/>
        <v>-0.30866580569493407</v>
      </c>
    </row>
    <row r="16" spans="1:5" x14ac:dyDescent="0.25">
      <c r="A16" s="3">
        <v>-0.75</v>
      </c>
      <c r="B16">
        <f t="shared" si="0"/>
        <v>244.75</v>
      </c>
      <c r="C16">
        <v>14</v>
      </c>
      <c r="D16">
        <f t="shared" si="1"/>
        <v>0.40909090909090912</v>
      </c>
      <c r="E16">
        <f t="shared" si="2"/>
        <v>-0.22988411757923208</v>
      </c>
    </row>
    <row r="17" spans="1:7" x14ac:dyDescent="0.25">
      <c r="A17" s="3">
        <v>-0.5</v>
      </c>
      <c r="B17">
        <f t="shared" si="0"/>
        <v>246.5</v>
      </c>
      <c r="C17">
        <v>15</v>
      </c>
      <c r="D17">
        <f t="shared" si="1"/>
        <v>0.43939393939393939</v>
      </c>
      <c r="E17">
        <f t="shared" si="2"/>
        <v>-0.15250597424624437</v>
      </c>
    </row>
    <row r="18" spans="1:7" x14ac:dyDescent="0.25">
      <c r="A18" s="3">
        <v>-0.25</v>
      </c>
      <c r="B18">
        <f t="shared" si="0"/>
        <v>248.25</v>
      </c>
      <c r="C18">
        <v>16</v>
      </c>
      <c r="D18">
        <f t="shared" si="1"/>
        <v>0.46969696969696972</v>
      </c>
      <c r="E18">
        <f t="shared" si="2"/>
        <v>-7.60316231203884E-2</v>
      </c>
    </row>
    <row r="19" spans="1:7" x14ac:dyDescent="0.25">
      <c r="A19" s="3">
        <v>0</v>
      </c>
      <c r="B19">
        <f t="shared" si="0"/>
        <v>250</v>
      </c>
      <c r="C19">
        <v>17</v>
      </c>
      <c r="D19">
        <f t="shared" si="1"/>
        <v>0.5</v>
      </c>
      <c r="E19">
        <f t="shared" si="2"/>
        <v>0</v>
      </c>
    </row>
    <row r="20" spans="1:7" x14ac:dyDescent="0.25">
      <c r="A20" s="3">
        <v>0.25</v>
      </c>
      <c r="B20">
        <f t="shared" si="0"/>
        <v>251.75</v>
      </c>
      <c r="C20">
        <v>18</v>
      </c>
      <c r="D20">
        <f t="shared" si="1"/>
        <v>0.53030303030303028</v>
      </c>
      <c r="E20">
        <f t="shared" si="2"/>
        <v>7.60316231203884E-2</v>
      </c>
    </row>
    <row r="21" spans="1:7" x14ac:dyDescent="0.25">
      <c r="A21" s="3">
        <v>0.5</v>
      </c>
      <c r="B21">
        <f t="shared" si="0"/>
        <v>253.5</v>
      </c>
      <c r="C21">
        <v>19</v>
      </c>
      <c r="D21">
        <f t="shared" si="1"/>
        <v>0.56060606060606055</v>
      </c>
      <c r="E21">
        <f t="shared" si="2"/>
        <v>0.15250597424624424</v>
      </c>
      <c r="G21" s="4" t="s">
        <v>5</v>
      </c>
    </row>
    <row r="22" spans="1:7" x14ac:dyDescent="0.25">
      <c r="A22" s="3">
        <v>0.75</v>
      </c>
      <c r="B22">
        <f t="shared" si="0"/>
        <v>255.25</v>
      </c>
      <c r="C22">
        <v>20</v>
      </c>
      <c r="D22">
        <f t="shared" si="1"/>
        <v>0.59090909090909094</v>
      </c>
      <c r="E22">
        <f t="shared" si="2"/>
        <v>0.22988411757923222</v>
      </c>
    </row>
    <row r="23" spans="1:7" x14ac:dyDescent="0.25">
      <c r="A23" s="3">
        <v>1</v>
      </c>
      <c r="B23">
        <f t="shared" si="0"/>
        <v>257</v>
      </c>
      <c r="C23">
        <v>21</v>
      </c>
      <c r="D23">
        <f t="shared" si="1"/>
        <v>0.62121212121212122</v>
      </c>
      <c r="E23">
        <f t="shared" si="2"/>
        <v>0.30866580569493407</v>
      </c>
    </row>
    <row r="24" spans="1:7" x14ac:dyDescent="0.25">
      <c r="A24" s="3">
        <v>1.25</v>
      </c>
      <c r="B24">
        <f t="shared" si="0"/>
        <v>258.75</v>
      </c>
      <c r="C24">
        <v>22</v>
      </c>
      <c r="D24">
        <f t="shared" si="1"/>
        <v>0.65151515151515149</v>
      </c>
      <c r="E24">
        <f t="shared" si="2"/>
        <v>0.38941429785214438</v>
      </c>
    </row>
    <row r="25" spans="1:7" x14ac:dyDescent="0.25">
      <c r="A25" s="3">
        <v>1.5</v>
      </c>
      <c r="B25">
        <f t="shared" si="0"/>
        <v>260.5</v>
      </c>
      <c r="C25">
        <v>23</v>
      </c>
      <c r="D25">
        <f t="shared" si="1"/>
        <v>0.68181818181818177</v>
      </c>
      <c r="E25">
        <f t="shared" si="2"/>
        <v>0.47278912099226728</v>
      </c>
    </row>
    <row r="26" spans="1:7" x14ac:dyDescent="0.25">
      <c r="A26" s="3">
        <v>1.75</v>
      </c>
      <c r="B26">
        <f t="shared" si="0"/>
        <v>262.25</v>
      </c>
      <c r="C26">
        <v>24</v>
      </c>
      <c r="D26">
        <f t="shared" si="1"/>
        <v>0.71212121212121215</v>
      </c>
      <c r="E26">
        <f t="shared" si="2"/>
        <v>0.55959227422743252</v>
      </c>
    </row>
    <row r="27" spans="1:7" x14ac:dyDescent="0.25">
      <c r="A27" s="3">
        <v>2</v>
      </c>
      <c r="B27">
        <f t="shared" si="0"/>
        <v>264</v>
      </c>
      <c r="C27">
        <v>25</v>
      </c>
      <c r="D27">
        <f t="shared" si="1"/>
        <v>0.74242424242424243</v>
      </c>
      <c r="E27">
        <f t="shared" si="2"/>
        <v>0.65083730644447746</v>
      </c>
    </row>
    <row r="28" spans="1:7" x14ac:dyDescent="0.25">
      <c r="A28" s="3">
        <v>2.25</v>
      </c>
      <c r="B28">
        <f t="shared" si="0"/>
        <v>265.75</v>
      </c>
      <c r="C28">
        <v>26</v>
      </c>
      <c r="D28">
        <f t="shared" si="1"/>
        <v>0.77272727272727271</v>
      </c>
      <c r="E28">
        <f t="shared" si="2"/>
        <v>0.74785859476330196</v>
      </c>
    </row>
    <row r="29" spans="1:7" x14ac:dyDescent="0.25">
      <c r="A29" s="3">
        <v>2.5</v>
      </c>
      <c r="B29">
        <f t="shared" si="0"/>
        <v>267.5</v>
      </c>
      <c r="C29">
        <v>27</v>
      </c>
      <c r="D29">
        <f t="shared" si="1"/>
        <v>0.80303030303030298</v>
      </c>
      <c r="E29">
        <f t="shared" si="2"/>
        <v>0.85249503427469353</v>
      </c>
    </row>
    <row r="30" spans="1:7" x14ac:dyDescent="0.25">
      <c r="A30" s="3">
        <v>2.75</v>
      </c>
      <c r="B30">
        <f t="shared" si="0"/>
        <v>269.25</v>
      </c>
      <c r="C30">
        <v>28</v>
      </c>
      <c r="D30">
        <f t="shared" si="1"/>
        <v>0.83333333333333337</v>
      </c>
      <c r="E30">
        <f t="shared" si="2"/>
        <v>0.96742156610170071</v>
      </c>
    </row>
    <row r="31" spans="1:7" x14ac:dyDescent="0.25">
      <c r="A31" s="3">
        <v>3</v>
      </c>
      <c r="B31">
        <f t="shared" si="0"/>
        <v>271</v>
      </c>
      <c r="C31">
        <v>29</v>
      </c>
      <c r="D31">
        <f t="shared" si="1"/>
        <v>0.86363636363636365</v>
      </c>
      <c r="E31">
        <f t="shared" si="2"/>
        <v>1.096803562093513</v>
      </c>
    </row>
    <row r="32" spans="1:7" x14ac:dyDescent="0.25">
      <c r="A32" s="3">
        <v>3.25</v>
      </c>
      <c r="B32">
        <f t="shared" si="0"/>
        <v>272.75</v>
      </c>
      <c r="C32">
        <v>30</v>
      </c>
      <c r="D32">
        <f t="shared" si="1"/>
        <v>0.89393939393939392</v>
      </c>
      <c r="E32">
        <f t="shared" si="2"/>
        <v>1.2477538553513243</v>
      </c>
    </row>
    <row r="33" spans="1:5" x14ac:dyDescent="0.25">
      <c r="A33" s="3">
        <v>3.5</v>
      </c>
      <c r="B33">
        <f t="shared" si="0"/>
        <v>274.5</v>
      </c>
      <c r="C33">
        <v>31</v>
      </c>
      <c r="D33">
        <f t="shared" si="1"/>
        <v>0.9242424242424242</v>
      </c>
      <c r="E33">
        <f t="shared" si="2"/>
        <v>1.434200159686378</v>
      </c>
    </row>
    <row r="34" spans="1:5" x14ac:dyDescent="0.25">
      <c r="A34" s="3">
        <v>3.75</v>
      </c>
      <c r="B34">
        <f t="shared" si="0"/>
        <v>276.25</v>
      </c>
      <c r="C34">
        <v>32</v>
      </c>
      <c r="D34">
        <f t="shared" si="1"/>
        <v>0.95454545454545459</v>
      </c>
      <c r="E34">
        <f t="shared" si="2"/>
        <v>1.6906216295848984</v>
      </c>
    </row>
    <row r="35" spans="1:5" x14ac:dyDescent="0.25">
      <c r="A35" s="3">
        <v>4</v>
      </c>
      <c r="B35">
        <f t="shared" si="0"/>
        <v>278</v>
      </c>
      <c r="C35">
        <v>33</v>
      </c>
      <c r="D35">
        <f t="shared" si="1"/>
        <v>0.98484848484848486</v>
      </c>
      <c r="E35">
        <f t="shared" si="2"/>
        <v>2.166106752892329</v>
      </c>
    </row>
    <row r="36" spans="1:5" x14ac:dyDescent="0.25">
      <c r="A36" s="2"/>
    </row>
    <row r="37" spans="1:5" x14ac:dyDescent="0.25">
      <c r="A37" s="2"/>
    </row>
  </sheetData>
  <hyperlinks>
    <hyperlink ref="G21" r:id="rId1" display="https://www.statology.org/q-q-plot-excel/" xr:uid="{A1CF1985-FA63-47BF-A611-884820225E50}"/>
  </hyperlinks>
  <pageMargins left="0.39370078740157483" right="0.39370078740157483" top="0.39370078740157483" bottom="0.39370078740157483" header="0" footer="0"/>
  <pageSetup paperSize="9" orientation="portrait" r:id="rId2"/>
  <headerFooter alignWithMargins="0">
    <oddHeader>&amp;LQuesería Lafuente
Fábrica de Arriondas</oddHeader>
    <oddFooter>&amp;L&amp;F &amp;A&amp;R&amp;D &amp;T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748B3-0264-4197-9A0E-BD948733691A}">
  <sheetPr>
    <pageSetUpPr fitToPage="1"/>
  </sheetPr>
  <dimension ref="A1:F37"/>
  <sheetViews>
    <sheetView showGridLines="0" zoomScaleNormal="100" workbookViewId="0">
      <selection activeCell="D19" sqref="D19"/>
    </sheetView>
  </sheetViews>
  <sheetFormatPr baseColWidth="10" defaultRowHeight="13.2" x14ac:dyDescent="0.25"/>
  <cols>
    <col min="2" max="2" width="12.33203125" bestFit="1" customWidth="1"/>
  </cols>
  <sheetData>
    <row r="1" spans="1:4" x14ac:dyDescent="0.25">
      <c r="A1" s="5" t="s">
        <v>0</v>
      </c>
      <c r="B1" s="5">
        <v>250</v>
      </c>
    </row>
    <row r="2" spans="1:4" x14ac:dyDescent="0.25">
      <c r="A2" s="5" t="s">
        <v>1</v>
      </c>
      <c r="B2" s="5">
        <v>10</v>
      </c>
      <c r="D2" s="2" t="s">
        <v>3</v>
      </c>
    </row>
    <row r="3" spans="1:4" x14ac:dyDescent="0.25">
      <c r="A3" s="3">
        <v>-4</v>
      </c>
      <c r="B3">
        <f>B$1+($A3*B$2)</f>
        <v>210</v>
      </c>
      <c r="C3">
        <v>1</v>
      </c>
      <c r="D3">
        <f>_xlfn.NORM.INV(C3/(COUNT($B$3:$B$35)+1),0,1)</f>
        <v>-1.8895099603334302</v>
      </c>
    </row>
    <row r="4" spans="1:4" x14ac:dyDescent="0.25">
      <c r="A4" s="3">
        <v>-3.75</v>
      </c>
      <c r="B4">
        <f t="shared" ref="B4:B35" si="0">B$1+($A4*B$2)</f>
        <v>212.5</v>
      </c>
      <c r="C4">
        <v>2</v>
      </c>
      <c r="D4">
        <f t="shared" ref="D4:D35" si="1">_xlfn.NORM.INV(C4/(COUNT($B$3:$B$35)+1),0,1)</f>
        <v>-1.5647264713617985</v>
      </c>
    </row>
    <row r="5" spans="1:4" x14ac:dyDescent="0.25">
      <c r="A5" s="3">
        <v>-3.5</v>
      </c>
      <c r="B5">
        <f t="shared" si="0"/>
        <v>215</v>
      </c>
      <c r="C5">
        <v>3</v>
      </c>
      <c r="D5">
        <f t="shared" si="1"/>
        <v>-1.3517022399306602</v>
      </c>
    </row>
    <row r="6" spans="1:4" x14ac:dyDescent="0.25">
      <c r="A6" s="3">
        <v>-3.25</v>
      </c>
      <c r="B6">
        <f t="shared" si="0"/>
        <v>217.5</v>
      </c>
      <c r="C6">
        <v>4</v>
      </c>
      <c r="D6">
        <f t="shared" si="1"/>
        <v>-1.186831432755818</v>
      </c>
    </row>
    <row r="7" spans="1:4" x14ac:dyDescent="0.25">
      <c r="A7" s="3">
        <v>-3</v>
      </c>
      <c r="B7">
        <f t="shared" si="0"/>
        <v>220</v>
      </c>
      <c r="C7">
        <v>5</v>
      </c>
      <c r="D7">
        <f t="shared" si="1"/>
        <v>-1.0491313979639725</v>
      </c>
    </row>
    <row r="8" spans="1:4" x14ac:dyDescent="0.25">
      <c r="A8" s="3">
        <v>-2.75</v>
      </c>
      <c r="B8">
        <f t="shared" si="0"/>
        <v>222.5</v>
      </c>
      <c r="C8">
        <v>6</v>
      </c>
      <c r="D8">
        <f t="shared" si="1"/>
        <v>-0.92889949164726959</v>
      </c>
    </row>
    <row r="9" spans="1:4" x14ac:dyDescent="0.25">
      <c r="A9" s="3">
        <v>-2.5</v>
      </c>
      <c r="B9">
        <f t="shared" si="0"/>
        <v>225</v>
      </c>
      <c r="C9">
        <v>7</v>
      </c>
      <c r="D9">
        <f t="shared" si="1"/>
        <v>-0.8207920883323806</v>
      </c>
    </row>
    <row r="10" spans="1:4" x14ac:dyDescent="0.25">
      <c r="A10" s="3">
        <v>-2.25</v>
      </c>
      <c r="B10">
        <f t="shared" si="0"/>
        <v>227.5</v>
      </c>
      <c r="C10">
        <v>8</v>
      </c>
      <c r="D10">
        <f t="shared" si="1"/>
        <v>-0.7215222839823433</v>
      </c>
    </row>
    <row r="11" spans="1:4" x14ac:dyDescent="0.25">
      <c r="A11" s="3">
        <v>-2</v>
      </c>
      <c r="B11">
        <f t="shared" si="0"/>
        <v>230</v>
      </c>
      <c r="C11">
        <v>9</v>
      </c>
      <c r="D11">
        <f t="shared" si="1"/>
        <v>-0.62890421763218984</v>
      </c>
    </row>
    <row r="12" spans="1:4" x14ac:dyDescent="0.25">
      <c r="A12" s="3">
        <v>-1.75</v>
      </c>
      <c r="B12">
        <f t="shared" si="0"/>
        <v>232.5</v>
      </c>
      <c r="C12">
        <v>10</v>
      </c>
      <c r="D12">
        <f t="shared" si="1"/>
        <v>-0.54139508512908785</v>
      </c>
    </row>
    <row r="13" spans="1:4" x14ac:dyDescent="0.25">
      <c r="A13" s="3">
        <v>-1.5</v>
      </c>
      <c r="B13">
        <f t="shared" si="0"/>
        <v>235</v>
      </c>
      <c r="C13">
        <v>11</v>
      </c>
      <c r="D13">
        <f t="shared" si="1"/>
        <v>-0.45785193101249505</v>
      </c>
    </row>
    <row r="14" spans="1:4" x14ac:dyDescent="0.25">
      <c r="A14" s="3">
        <v>-1.25</v>
      </c>
      <c r="B14">
        <f t="shared" si="0"/>
        <v>237.5</v>
      </c>
      <c r="C14">
        <v>12</v>
      </c>
      <c r="D14">
        <f t="shared" si="1"/>
        <v>-0.37739194382855384</v>
      </c>
    </row>
    <row r="15" spans="1:4" x14ac:dyDescent="0.25">
      <c r="A15" s="3">
        <v>-1</v>
      </c>
      <c r="B15">
        <f t="shared" si="0"/>
        <v>240</v>
      </c>
      <c r="C15">
        <v>13</v>
      </c>
      <c r="D15">
        <f t="shared" si="1"/>
        <v>-0.29930691046566715</v>
      </c>
    </row>
    <row r="16" spans="1:4" x14ac:dyDescent="0.25">
      <c r="A16" s="3">
        <v>-0.75</v>
      </c>
      <c r="B16">
        <f t="shared" si="0"/>
        <v>242.5</v>
      </c>
      <c r="C16">
        <v>14</v>
      </c>
      <c r="D16">
        <f t="shared" si="1"/>
        <v>-0.22300783094036683</v>
      </c>
    </row>
    <row r="17" spans="1:6" x14ac:dyDescent="0.25">
      <c r="A17" s="3">
        <v>-0.5</v>
      </c>
      <c r="B17">
        <f t="shared" si="0"/>
        <v>245</v>
      </c>
      <c r="C17">
        <v>15</v>
      </c>
      <c r="D17">
        <f t="shared" si="1"/>
        <v>-0.14798710972583889</v>
      </c>
    </row>
    <row r="18" spans="1:6" x14ac:dyDescent="0.25">
      <c r="A18" s="3">
        <v>-0.25</v>
      </c>
      <c r="B18">
        <f t="shared" si="0"/>
        <v>247.5</v>
      </c>
      <c r="C18">
        <v>16</v>
      </c>
      <c r="D18">
        <f t="shared" si="1"/>
        <v>-7.3791273808272689E-2</v>
      </c>
    </row>
    <row r="19" spans="1:6" x14ac:dyDescent="0.25">
      <c r="A19" s="3">
        <v>0</v>
      </c>
      <c r="B19">
        <f t="shared" si="0"/>
        <v>250</v>
      </c>
      <c r="C19">
        <v>17</v>
      </c>
      <c r="D19">
        <f t="shared" si="1"/>
        <v>0</v>
      </c>
    </row>
    <row r="20" spans="1:6" x14ac:dyDescent="0.25">
      <c r="A20" s="3">
        <v>0.25</v>
      </c>
      <c r="B20">
        <f t="shared" si="0"/>
        <v>252.5</v>
      </c>
      <c r="C20">
        <v>18</v>
      </c>
      <c r="D20">
        <f t="shared" si="1"/>
        <v>7.3791273808272689E-2</v>
      </c>
    </row>
    <row r="21" spans="1:6" x14ac:dyDescent="0.25">
      <c r="A21" s="3">
        <v>0.5</v>
      </c>
      <c r="B21">
        <f t="shared" si="0"/>
        <v>255</v>
      </c>
      <c r="C21">
        <v>19</v>
      </c>
      <c r="D21">
        <f t="shared" si="1"/>
        <v>0.14798710972583889</v>
      </c>
      <c r="F21" s="4"/>
    </row>
    <row r="22" spans="1:6" x14ac:dyDescent="0.25">
      <c r="A22" s="3">
        <v>0.75</v>
      </c>
      <c r="B22">
        <f t="shared" si="0"/>
        <v>257.5</v>
      </c>
      <c r="C22">
        <v>20</v>
      </c>
      <c r="D22">
        <f t="shared" si="1"/>
        <v>0.22300783094036683</v>
      </c>
      <c r="F22" s="4" t="s">
        <v>6</v>
      </c>
    </row>
    <row r="23" spans="1:6" x14ac:dyDescent="0.25">
      <c r="A23" s="3">
        <v>1</v>
      </c>
      <c r="B23">
        <f t="shared" si="0"/>
        <v>260</v>
      </c>
      <c r="C23">
        <v>21</v>
      </c>
      <c r="D23">
        <f t="shared" si="1"/>
        <v>0.29930691046566715</v>
      </c>
    </row>
    <row r="24" spans="1:6" x14ac:dyDescent="0.25">
      <c r="A24" s="3">
        <v>1.25</v>
      </c>
      <c r="B24">
        <f t="shared" si="0"/>
        <v>262.5</v>
      </c>
      <c r="C24">
        <v>22</v>
      </c>
      <c r="D24">
        <f t="shared" si="1"/>
        <v>0.37739194382855401</v>
      </c>
    </row>
    <row r="25" spans="1:6" x14ac:dyDescent="0.25">
      <c r="A25" s="3">
        <v>1.5</v>
      </c>
      <c r="B25">
        <f t="shared" si="0"/>
        <v>265</v>
      </c>
      <c r="C25">
        <v>23</v>
      </c>
      <c r="D25">
        <f t="shared" si="1"/>
        <v>0.45785193101249527</v>
      </c>
    </row>
    <row r="26" spans="1:6" x14ac:dyDescent="0.25">
      <c r="A26" s="3">
        <v>1.75</v>
      </c>
      <c r="B26">
        <f t="shared" si="0"/>
        <v>267.5</v>
      </c>
      <c r="C26">
        <v>24</v>
      </c>
      <c r="D26">
        <f t="shared" si="1"/>
        <v>0.54139508512908796</v>
      </c>
    </row>
    <row r="27" spans="1:6" x14ac:dyDescent="0.25">
      <c r="A27" s="3">
        <v>2</v>
      </c>
      <c r="B27">
        <f t="shared" si="0"/>
        <v>270</v>
      </c>
      <c r="C27">
        <v>25</v>
      </c>
      <c r="D27">
        <f t="shared" si="1"/>
        <v>0.62890421763218995</v>
      </c>
    </row>
    <row r="28" spans="1:6" x14ac:dyDescent="0.25">
      <c r="A28" s="3">
        <v>2.25</v>
      </c>
      <c r="B28">
        <f t="shared" si="0"/>
        <v>272.5</v>
      </c>
      <c r="C28">
        <v>26</v>
      </c>
      <c r="D28">
        <f t="shared" si="1"/>
        <v>0.72152228398234308</v>
      </c>
    </row>
    <row r="29" spans="1:6" x14ac:dyDescent="0.25">
      <c r="A29" s="3">
        <v>2.5</v>
      </c>
      <c r="B29">
        <f t="shared" si="0"/>
        <v>275</v>
      </c>
      <c r="C29">
        <v>27</v>
      </c>
      <c r="D29">
        <f t="shared" si="1"/>
        <v>0.82079208833238049</v>
      </c>
    </row>
    <row r="30" spans="1:6" x14ac:dyDescent="0.25">
      <c r="A30" s="3">
        <v>2.75</v>
      </c>
      <c r="B30">
        <f t="shared" si="0"/>
        <v>277.5</v>
      </c>
      <c r="C30">
        <v>28</v>
      </c>
      <c r="D30">
        <f t="shared" si="1"/>
        <v>0.92889949164726959</v>
      </c>
    </row>
    <row r="31" spans="1:6" x14ac:dyDescent="0.25">
      <c r="A31" s="3">
        <v>3</v>
      </c>
      <c r="B31">
        <f t="shared" si="0"/>
        <v>280</v>
      </c>
      <c r="C31">
        <v>29</v>
      </c>
      <c r="D31">
        <f t="shared" si="1"/>
        <v>1.0491313979639725</v>
      </c>
    </row>
    <row r="32" spans="1:6" x14ac:dyDescent="0.25">
      <c r="A32" s="3">
        <v>3.25</v>
      </c>
      <c r="B32">
        <f t="shared" si="0"/>
        <v>282.5</v>
      </c>
      <c r="C32">
        <v>30</v>
      </c>
      <c r="D32">
        <f t="shared" si="1"/>
        <v>1.186831432755818</v>
      </c>
    </row>
    <row r="33" spans="1:4" x14ac:dyDescent="0.25">
      <c r="A33" s="3">
        <v>3.5</v>
      </c>
      <c r="B33">
        <f t="shared" si="0"/>
        <v>285</v>
      </c>
      <c r="C33">
        <v>31</v>
      </c>
      <c r="D33">
        <f t="shared" si="1"/>
        <v>1.3517022399306602</v>
      </c>
    </row>
    <row r="34" spans="1:4" x14ac:dyDescent="0.25">
      <c r="A34" s="3">
        <v>3.75</v>
      </c>
      <c r="B34">
        <f t="shared" si="0"/>
        <v>287.5</v>
      </c>
      <c r="C34">
        <v>32</v>
      </c>
      <c r="D34">
        <f t="shared" si="1"/>
        <v>1.5647264713617985</v>
      </c>
    </row>
    <row r="35" spans="1:4" x14ac:dyDescent="0.25">
      <c r="A35" s="3">
        <v>4</v>
      </c>
      <c r="B35">
        <f t="shared" si="0"/>
        <v>290</v>
      </c>
      <c r="C35">
        <v>33</v>
      </c>
      <c r="D35">
        <f t="shared" si="1"/>
        <v>1.8895099603334296</v>
      </c>
    </row>
    <row r="36" spans="1:4" x14ac:dyDescent="0.25">
      <c r="A36" s="2"/>
    </row>
    <row r="37" spans="1:4" x14ac:dyDescent="0.25">
      <c r="A37" s="2"/>
    </row>
  </sheetData>
  <hyperlinks>
    <hyperlink ref="F22" r:id="rId1" display="https://www.researchgate.net/figure/Generating-a-QQ-plot-with-Excel-in-four-steps-Step-1-In-column-A-you-create-a-series-of_fig2_291553142" xr:uid="{4EAB9D9A-8F08-456E-AAC0-2C667C3A7B4E}"/>
  </hyperlinks>
  <pageMargins left="0.39370078740157483" right="0.39370078740157483" top="0.39370078740157483" bottom="0.39370078740157483" header="0" footer="0"/>
  <pageSetup paperSize="9" orientation="portrait" r:id="rId2"/>
  <headerFooter alignWithMargins="0">
    <oddHeader>&amp;LQuesería Lafuente
Fábrica de Arriondas</oddHeader>
    <oddFooter>&amp;L&amp;F &amp;A&amp;R&amp;D &amp;T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5E6D6-46F8-4376-9BFF-91A33929A455}">
  <sheetPr>
    <pageSetUpPr fitToPage="1"/>
  </sheetPr>
  <dimension ref="A1:F37"/>
  <sheetViews>
    <sheetView showGridLines="0" zoomScaleNormal="100" workbookViewId="0">
      <selection activeCell="D3" sqref="D3"/>
    </sheetView>
  </sheetViews>
  <sheetFormatPr baseColWidth="10" defaultRowHeight="13.2" x14ac:dyDescent="0.25"/>
  <cols>
    <col min="2" max="2" width="12.33203125" bestFit="1" customWidth="1"/>
    <col min="3" max="3" width="20.109375" bestFit="1" customWidth="1"/>
  </cols>
  <sheetData>
    <row r="1" spans="1:4" x14ac:dyDescent="0.25">
      <c r="A1" s="5" t="s">
        <v>0</v>
      </c>
      <c r="B1" s="5">
        <v>300</v>
      </c>
    </row>
    <row r="2" spans="1:4" x14ac:dyDescent="0.25">
      <c r="A2" s="5" t="s">
        <v>1</v>
      </c>
      <c r="B2" s="5">
        <v>10</v>
      </c>
      <c r="C2" s="2"/>
    </row>
    <row r="3" spans="1:4" x14ac:dyDescent="0.25">
      <c r="A3" s="3">
        <v>-4</v>
      </c>
      <c r="B3">
        <f>B$1+($A3*B$2)</f>
        <v>260</v>
      </c>
      <c r="C3">
        <f>_xlfn.NORM.S.INV(_xlfn.RANK.AVG(B3,$B$3:$B$35,1)/(COUNT($B$3:$B$35)+1))</f>
        <v>-1.8895099603334302</v>
      </c>
      <c r="D3">
        <f>_xlfn.NORM.S.INV((_xlfn.RANK.AVG(B3,$B$3:$B$35,1)-0.5)/COUNT($B$3:$B$35))</f>
        <v>-2.1661067528923286</v>
      </c>
    </row>
    <row r="4" spans="1:4" x14ac:dyDescent="0.25">
      <c r="A4" s="3">
        <v>-3.75</v>
      </c>
      <c r="B4">
        <f t="shared" ref="B4:B35" si="0">B$1+($A4*B$2)</f>
        <v>262.5</v>
      </c>
      <c r="C4">
        <f t="shared" ref="C4:C35" si="1">_xlfn.NORM.S.INV(_xlfn.RANK.AVG(B4,$B$3:$B$35,1)/(COUNT($B$3:$B$35)+1))</f>
        <v>-1.5647264713617985</v>
      </c>
      <c r="D4">
        <f t="shared" ref="D4:D35" si="2">_xlfn.NORM.S.INV((_xlfn.RANK.AVG(B4,$B$3:$B$35,1)-0.5)/COUNT($B$3:$B$35))</f>
        <v>-1.6906216295848977</v>
      </c>
    </row>
    <row r="5" spans="1:4" x14ac:dyDescent="0.25">
      <c r="A5" s="3">
        <v>-3.5</v>
      </c>
      <c r="B5">
        <f t="shared" si="0"/>
        <v>265</v>
      </c>
      <c r="C5">
        <f t="shared" si="1"/>
        <v>-1.3517022399306602</v>
      </c>
      <c r="D5">
        <f t="shared" si="2"/>
        <v>-1.4342001596863787</v>
      </c>
    </row>
    <row r="6" spans="1:4" x14ac:dyDescent="0.25">
      <c r="A6" s="3">
        <v>-3.25</v>
      </c>
      <c r="B6">
        <f t="shared" si="0"/>
        <v>267.5</v>
      </c>
      <c r="C6">
        <f t="shared" si="1"/>
        <v>-1.186831432755818</v>
      </c>
      <c r="D6">
        <f t="shared" si="2"/>
        <v>-1.2477538553513243</v>
      </c>
    </row>
    <row r="7" spans="1:4" x14ac:dyDescent="0.25">
      <c r="A7" s="3">
        <v>-3</v>
      </c>
      <c r="B7">
        <f t="shared" si="0"/>
        <v>270</v>
      </c>
      <c r="C7">
        <f t="shared" si="1"/>
        <v>-1.0491313979639725</v>
      </c>
      <c r="D7">
        <f t="shared" si="2"/>
        <v>-1.096803562093513</v>
      </c>
    </row>
    <row r="8" spans="1:4" x14ac:dyDescent="0.25">
      <c r="A8" s="3">
        <v>-2.75</v>
      </c>
      <c r="B8">
        <f t="shared" si="0"/>
        <v>272.5</v>
      </c>
      <c r="C8">
        <f t="shared" si="1"/>
        <v>-0.92889949164726959</v>
      </c>
      <c r="D8">
        <f t="shared" si="2"/>
        <v>-0.96742156610170071</v>
      </c>
    </row>
    <row r="9" spans="1:4" x14ac:dyDescent="0.25">
      <c r="A9" s="3">
        <v>-2.5</v>
      </c>
      <c r="B9">
        <f t="shared" si="0"/>
        <v>275</v>
      </c>
      <c r="C9">
        <f t="shared" si="1"/>
        <v>-0.8207920883323806</v>
      </c>
      <c r="D9">
        <f t="shared" si="2"/>
        <v>-0.85249503427469364</v>
      </c>
    </row>
    <row r="10" spans="1:4" x14ac:dyDescent="0.25">
      <c r="A10" s="3">
        <v>-2.25</v>
      </c>
      <c r="B10">
        <f t="shared" si="0"/>
        <v>277.5</v>
      </c>
      <c r="C10">
        <f t="shared" si="1"/>
        <v>-0.7215222839823433</v>
      </c>
      <c r="D10">
        <f t="shared" si="2"/>
        <v>-0.74785859476330196</v>
      </c>
    </row>
    <row r="11" spans="1:4" x14ac:dyDescent="0.25">
      <c r="A11" s="3">
        <v>-2</v>
      </c>
      <c r="B11">
        <f t="shared" si="0"/>
        <v>280</v>
      </c>
      <c r="C11">
        <f t="shared" si="1"/>
        <v>-0.62890421763218984</v>
      </c>
      <c r="D11">
        <f t="shared" si="2"/>
        <v>-0.65083730644447746</v>
      </c>
    </row>
    <row r="12" spans="1:4" x14ac:dyDescent="0.25">
      <c r="A12" s="3">
        <v>-1.75</v>
      </c>
      <c r="B12">
        <f t="shared" si="0"/>
        <v>282.5</v>
      </c>
      <c r="C12">
        <f t="shared" si="1"/>
        <v>-0.54139508512908785</v>
      </c>
      <c r="D12">
        <f t="shared" si="2"/>
        <v>-0.5595922742274323</v>
      </c>
    </row>
    <row r="13" spans="1:4" x14ac:dyDescent="0.25">
      <c r="A13" s="3">
        <v>-1.5</v>
      </c>
      <c r="B13">
        <f t="shared" si="0"/>
        <v>285</v>
      </c>
      <c r="C13">
        <f t="shared" si="1"/>
        <v>-0.45785193101249505</v>
      </c>
      <c r="D13">
        <f t="shared" si="2"/>
        <v>-0.47278912099226744</v>
      </c>
    </row>
    <row r="14" spans="1:4" x14ac:dyDescent="0.25">
      <c r="A14" s="3">
        <v>-1.25</v>
      </c>
      <c r="B14">
        <f t="shared" si="0"/>
        <v>287.5</v>
      </c>
      <c r="C14">
        <f t="shared" si="1"/>
        <v>-0.37739194382855384</v>
      </c>
      <c r="D14">
        <f t="shared" si="2"/>
        <v>-0.38941429785214438</v>
      </c>
    </row>
    <row r="15" spans="1:4" x14ac:dyDescent="0.25">
      <c r="A15" s="3">
        <v>-1</v>
      </c>
      <c r="B15">
        <f t="shared" si="0"/>
        <v>290</v>
      </c>
      <c r="C15">
        <f t="shared" si="1"/>
        <v>-0.29930691046566715</v>
      </c>
      <c r="D15">
        <f t="shared" si="2"/>
        <v>-0.30866580569493407</v>
      </c>
    </row>
    <row r="16" spans="1:4" x14ac:dyDescent="0.25">
      <c r="A16" s="3">
        <v>-0.75</v>
      </c>
      <c r="B16">
        <f t="shared" si="0"/>
        <v>292.5</v>
      </c>
      <c r="C16">
        <f t="shared" si="1"/>
        <v>-0.22300783094036683</v>
      </c>
      <c r="D16">
        <f t="shared" si="2"/>
        <v>-0.22988411757923208</v>
      </c>
    </row>
    <row r="17" spans="1:5" x14ac:dyDescent="0.25">
      <c r="A17" s="3">
        <v>-0.5</v>
      </c>
      <c r="B17">
        <f t="shared" si="0"/>
        <v>295</v>
      </c>
      <c r="C17">
        <f t="shared" si="1"/>
        <v>-0.14798710972583889</v>
      </c>
      <c r="D17">
        <f t="shared" si="2"/>
        <v>-0.15250597424624437</v>
      </c>
    </row>
    <row r="18" spans="1:5" x14ac:dyDescent="0.25">
      <c r="A18" s="3">
        <v>-0.25</v>
      </c>
      <c r="B18">
        <f t="shared" si="0"/>
        <v>297.5</v>
      </c>
      <c r="C18">
        <f t="shared" si="1"/>
        <v>-7.3791273808272689E-2</v>
      </c>
      <c r="D18">
        <f t="shared" si="2"/>
        <v>-7.60316231203884E-2</v>
      </c>
    </row>
    <row r="19" spans="1:5" x14ac:dyDescent="0.25">
      <c r="A19" s="3">
        <v>0</v>
      </c>
      <c r="B19">
        <f t="shared" si="0"/>
        <v>300</v>
      </c>
      <c r="C19">
        <f t="shared" si="1"/>
        <v>0</v>
      </c>
      <c r="D19">
        <f t="shared" si="2"/>
        <v>0</v>
      </c>
    </row>
    <row r="20" spans="1:5" x14ac:dyDescent="0.25">
      <c r="A20" s="3">
        <v>0.25</v>
      </c>
      <c r="B20">
        <f t="shared" si="0"/>
        <v>302.5</v>
      </c>
      <c r="C20">
        <f t="shared" si="1"/>
        <v>7.3791273808272689E-2</v>
      </c>
      <c r="D20">
        <f t="shared" si="2"/>
        <v>7.60316231203884E-2</v>
      </c>
    </row>
    <row r="21" spans="1:5" x14ac:dyDescent="0.25">
      <c r="A21" s="3">
        <v>0.5</v>
      </c>
      <c r="B21">
        <f t="shared" si="0"/>
        <v>305</v>
      </c>
      <c r="C21">
        <f t="shared" si="1"/>
        <v>0.14798710972583889</v>
      </c>
      <c r="D21">
        <f t="shared" si="2"/>
        <v>0.15250597424624424</v>
      </c>
      <c r="E21" s="4"/>
    </row>
    <row r="22" spans="1:5" x14ac:dyDescent="0.25">
      <c r="A22" s="3">
        <v>0.75</v>
      </c>
      <c r="B22">
        <f t="shared" si="0"/>
        <v>307.5</v>
      </c>
      <c r="C22">
        <f t="shared" si="1"/>
        <v>0.22300783094036683</v>
      </c>
      <c r="D22">
        <f t="shared" si="2"/>
        <v>0.22988411757923222</v>
      </c>
      <c r="E22" s="4"/>
    </row>
    <row r="23" spans="1:5" x14ac:dyDescent="0.25">
      <c r="A23" s="3">
        <v>1</v>
      </c>
      <c r="B23">
        <f t="shared" si="0"/>
        <v>310</v>
      </c>
      <c r="C23">
        <f t="shared" si="1"/>
        <v>0.29930691046566715</v>
      </c>
      <c r="D23">
        <f t="shared" si="2"/>
        <v>0.30866580569493407</v>
      </c>
    </row>
    <row r="24" spans="1:5" x14ac:dyDescent="0.25">
      <c r="A24" s="3">
        <v>1.25</v>
      </c>
      <c r="B24">
        <f t="shared" si="0"/>
        <v>312.5</v>
      </c>
      <c r="C24">
        <f t="shared" si="1"/>
        <v>0.37739194382855401</v>
      </c>
      <c r="D24">
        <f t="shared" si="2"/>
        <v>0.38941429785214438</v>
      </c>
    </row>
    <row r="25" spans="1:5" x14ac:dyDescent="0.25">
      <c r="A25" s="3">
        <v>1.5</v>
      </c>
      <c r="B25">
        <f t="shared" si="0"/>
        <v>315</v>
      </c>
      <c r="C25">
        <f t="shared" si="1"/>
        <v>0.45785193101249527</v>
      </c>
      <c r="D25">
        <f t="shared" si="2"/>
        <v>0.47278912099226728</v>
      </c>
    </row>
    <row r="26" spans="1:5" x14ac:dyDescent="0.25">
      <c r="A26" s="3">
        <v>1.75</v>
      </c>
      <c r="B26">
        <f t="shared" si="0"/>
        <v>317.5</v>
      </c>
      <c r="C26">
        <f t="shared" si="1"/>
        <v>0.54139508512908796</v>
      </c>
      <c r="D26">
        <f t="shared" si="2"/>
        <v>0.55959227422743252</v>
      </c>
    </row>
    <row r="27" spans="1:5" x14ac:dyDescent="0.25">
      <c r="A27" s="3">
        <v>2</v>
      </c>
      <c r="B27">
        <f t="shared" si="0"/>
        <v>320</v>
      </c>
      <c r="C27">
        <f t="shared" si="1"/>
        <v>0.62890421763218995</v>
      </c>
      <c r="D27">
        <f t="shared" si="2"/>
        <v>0.65083730644447746</v>
      </c>
    </row>
    <row r="28" spans="1:5" x14ac:dyDescent="0.25">
      <c r="A28" s="3">
        <v>2.25</v>
      </c>
      <c r="B28">
        <f t="shared" si="0"/>
        <v>322.5</v>
      </c>
      <c r="C28">
        <f t="shared" si="1"/>
        <v>0.72152228398234308</v>
      </c>
      <c r="D28">
        <f t="shared" si="2"/>
        <v>0.74785859476330196</v>
      </c>
    </row>
    <row r="29" spans="1:5" x14ac:dyDescent="0.25">
      <c r="A29" s="3">
        <v>2.5</v>
      </c>
      <c r="B29">
        <f t="shared" si="0"/>
        <v>325</v>
      </c>
      <c r="C29">
        <f t="shared" si="1"/>
        <v>0.82079208833238049</v>
      </c>
      <c r="D29">
        <f t="shared" si="2"/>
        <v>0.85249503427469353</v>
      </c>
    </row>
    <row r="30" spans="1:5" x14ac:dyDescent="0.25">
      <c r="A30" s="3">
        <v>2.75</v>
      </c>
      <c r="B30">
        <f t="shared" si="0"/>
        <v>327.5</v>
      </c>
      <c r="C30">
        <f t="shared" si="1"/>
        <v>0.92889949164726959</v>
      </c>
      <c r="D30">
        <f t="shared" si="2"/>
        <v>0.96742156610170071</v>
      </c>
    </row>
    <row r="31" spans="1:5" x14ac:dyDescent="0.25">
      <c r="A31" s="3">
        <v>3</v>
      </c>
      <c r="B31">
        <f t="shared" si="0"/>
        <v>330</v>
      </c>
      <c r="C31">
        <f t="shared" si="1"/>
        <v>1.0491313979639725</v>
      </c>
      <c r="D31">
        <f t="shared" si="2"/>
        <v>1.096803562093513</v>
      </c>
    </row>
    <row r="32" spans="1:5" x14ac:dyDescent="0.25">
      <c r="A32" s="3">
        <v>3.25</v>
      </c>
      <c r="B32">
        <f t="shared" si="0"/>
        <v>332.5</v>
      </c>
      <c r="C32">
        <f t="shared" si="1"/>
        <v>1.186831432755818</v>
      </c>
      <c r="D32">
        <f t="shared" si="2"/>
        <v>1.2477538553513243</v>
      </c>
    </row>
    <row r="33" spans="1:6" x14ac:dyDescent="0.25">
      <c r="A33" s="3">
        <v>3.5</v>
      </c>
      <c r="B33">
        <f t="shared" si="0"/>
        <v>335</v>
      </c>
      <c r="C33">
        <f t="shared" si="1"/>
        <v>1.3517022399306602</v>
      </c>
      <c r="D33">
        <f t="shared" si="2"/>
        <v>1.434200159686378</v>
      </c>
    </row>
    <row r="34" spans="1:6" x14ac:dyDescent="0.25">
      <c r="A34" s="3">
        <v>3.75</v>
      </c>
      <c r="B34">
        <f t="shared" si="0"/>
        <v>337.5</v>
      </c>
      <c r="C34">
        <f t="shared" si="1"/>
        <v>1.5647264713617985</v>
      </c>
      <c r="D34">
        <f t="shared" si="2"/>
        <v>1.6906216295848984</v>
      </c>
    </row>
    <row r="35" spans="1:6" x14ac:dyDescent="0.25">
      <c r="A35" s="3">
        <v>4</v>
      </c>
      <c r="B35">
        <f t="shared" si="0"/>
        <v>340</v>
      </c>
      <c r="C35">
        <f t="shared" si="1"/>
        <v>1.8895099603334296</v>
      </c>
      <c r="D35">
        <f t="shared" si="2"/>
        <v>2.166106752892329</v>
      </c>
    </row>
    <row r="36" spans="1:6" x14ac:dyDescent="0.25">
      <c r="A36" s="2"/>
    </row>
    <row r="37" spans="1:6" x14ac:dyDescent="0.25">
      <c r="A37" s="2"/>
      <c r="F37" s="4" t="s">
        <v>7</v>
      </c>
    </row>
  </sheetData>
  <hyperlinks>
    <hyperlink ref="F37" r:id="rId1" display="https://toptipbio.com/qq-plot-excel/" xr:uid="{284944D3-4922-4B27-9688-ABCBFC820CAF}"/>
  </hyperlinks>
  <pageMargins left="0.39370078740157483" right="0.39370078740157483" top="0.39370078740157483" bottom="0.39370078740157483" header="0" footer="0"/>
  <pageSetup paperSize="9" orientation="portrait" r:id="rId2"/>
  <headerFooter alignWithMargins="0">
    <oddHeader>&amp;LQuesería Lafuente
Fábrica de Arriondas</oddHeader>
    <oddFooter>&amp;L&amp;F &amp;A&amp;R&amp;D &amp;T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Normal</vt:lpstr>
      <vt:lpstr>qqplot</vt:lpstr>
      <vt:lpstr>qqplot (2)</vt:lpstr>
      <vt:lpstr>qqplot (3)</vt:lpstr>
    </vt:vector>
  </TitlesOfParts>
  <Company>Lafuente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Riera</dc:creator>
  <cp:lastModifiedBy>Juan Riera</cp:lastModifiedBy>
  <dcterms:created xsi:type="dcterms:W3CDTF">2009-12-17T12:49:43Z</dcterms:created>
  <dcterms:modified xsi:type="dcterms:W3CDTF">2023-02-13T19:14:04Z</dcterms:modified>
</cp:coreProperties>
</file>