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hojas-excel/"/>
    </mc:Choice>
  </mc:AlternateContent>
  <xr:revisionPtr revIDLastSave="319" documentId="8_{56F7861F-2369-4636-8BD1-46CD89C110AB}" xr6:coauthVersionLast="47" xr6:coauthVersionMax="47" xr10:uidLastSave="{AAB6ECDA-9F8A-495F-96C5-0D073BB885AA}"/>
  <bookViews>
    <workbookView xWindow="28680" yWindow="-120" windowWidth="19440" windowHeight="15600" activeTab="1" xr2:uid="{00000000-000D-0000-FFFF-FFFF00000000}"/>
  </bookViews>
  <sheets>
    <sheet name="Inicio" sheetId="4" r:id="rId1"/>
    <sheet name="Fina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4" l="1"/>
  <c r="F38" i="4"/>
  <c r="D38" i="4"/>
  <c r="B38" i="4"/>
  <c r="H37" i="4"/>
  <c r="F37" i="4"/>
  <c r="D37" i="4"/>
  <c r="B37" i="4"/>
  <c r="H36" i="4"/>
  <c r="I36" i="4" s="1"/>
  <c r="F36" i="4"/>
  <c r="G36" i="4" s="1"/>
  <c r="E36" i="4"/>
  <c r="D36" i="4"/>
  <c r="C36" i="4"/>
  <c r="B36" i="4"/>
  <c r="H35" i="4"/>
  <c r="I35" i="4" s="1"/>
  <c r="F35" i="4"/>
  <c r="G35" i="4" s="1"/>
  <c r="E35" i="4"/>
  <c r="D35" i="4"/>
  <c r="C35" i="4"/>
  <c r="B35" i="4"/>
  <c r="H34" i="4"/>
  <c r="I34" i="4" s="1"/>
  <c r="F34" i="4"/>
  <c r="G34" i="4" s="1"/>
  <c r="E34" i="4"/>
  <c r="D34" i="4"/>
  <c r="C34" i="4"/>
  <c r="B34" i="4"/>
  <c r="H33" i="4"/>
  <c r="I33" i="4" s="1"/>
  <c r="F33" i="4"/>
  <c r="G33" i="4" s="1"/>
  <c r="E33" i="4"/>
  <c r="D33" i="4"/>
  <c r="C33" i="4"/>
  <c r="B33" i="4"/>
  <c r="H32" i="4"/>
  <c r="I32" i="4" s="1"/>
  <c r="F32" i="4"/>
  <c r="G32" i="4" s="1"/>
  <c r="E32" i="4"/>
  <c r="D32" i="4"/>
  <c r="C32" i="4"/>
  <c r="B32" i="4"/>
  <c r="H31" i="4"/>
  <c r="I31" i="4" s="1"/>
  <c r="F31" i="4"/>
  <c r="G31" i="4" s="1"/>
  <c r="E31" i="4"/>
  <c r="D31" i="4"/>
  <c r="C31" i="4"/>
  <c r="B31" i="4"/>
  <c r="H30" i="4"/>
  <c r="I30" i="4" s="1"/>
  <c r="F30" i="4"/>
  <c r="G30" i="4" s="1"/>
  <c r="E30" i="4"/>
  <c r="D30" i="4"/>
  <c r="C30" i="4"/>
  <c r="B30" i="4"/>
  <c r="H29" i="4"/>
  <c r="I29" i="4" s="1"/>
  <c r="F29" i="4"/>
  <c r="G29" i="4" s="1"/>
  <c r="E29" i="4"/>
  <c r="D29" i="4"/>
  <c r="C29" i="4"/>
  <c r="B29" i="4"/>
  <c r="I28" i="4"/>
  <c r="H28" i="4"/>
  <c r="F28" i="4"/>
  <c r="G28" i="4" s="1"/>
  <c r="E28" i="4"/>
  <c r="D28" i="4"/>
  <c r="C28" i="4"/>
  <c r="B28" i="4"/>
  <c r="H27" i="4"/>
  <c r="I27" i="4" s="1"/>
  <c r="F27" i="4"/>
  <c r="G27" i="4" s="1"/>
  <c r="E27" i="4"/>
  <c r="D27" i="4"/>
  <c r="C27" i="4"/>
  <c r="B27" i="4"/>
  <c r="H26" i="4"/>
  <c r="I26" i="4" s="1"/>
  <c r="F26" i="4"/>
  <c r="G26" i="4" s="1"/>
  <c r="E26" i="4"/>
  <c r="D26" i="4"/>
  <c r="C26" i="4"/>
  <c r="B26" i="4"/>
  <c r="H25" i="4"/>
  <c r="I25" i="4" s="1"/>
  <c r="F25" i="4"/>
  <c r="G25" i="4" s="1"/>
  <c r="E25" i="4"/>
  <c r="D25" i="4"/>
  <c r="C25" i="4"/>
  <c r="B25" i="4"/>
  <c r="H24" i="4"/>
  <c r="I24" i="4" s="1"/>
  <c r="F24" i="4"/>
  <c r="G24" i="4" s="1"/>
  <c r="E24" i="4"/>
  <c r="D24" i="4"/>
  <c r="C24" i="4"/>
  <c r="B24" i="4"/>
  <c r="H23" i="4"/>
  <c r="I23" i="4" s="1"/>
  <c r="F23" i="4"/>
  <c r="G23" i="4" s="1"/>
  <c r="E23" i="4"/>
  <c r="D23" i="4"/>
  <c r="C23" i="4"/>
  <c r="B23" i="4"/>
  <c r="H22" i="4"/>
  <c r="I22" i="4" s="1"/>
  <c r="F22" i="4"/>
  <c r="G22" i="4" s="1"/>
  <c r="E22" i="4"/>
  <c r="D22" i="4"/>
  <c r="C22" i="4"/>
  <c r="B22" i="4"/>
  <c r="H21" i="4"/>
  <c r="I21" i="4" s="1"/>
  <c r="F21" i="4"/>
  <c r="G21" i="4" s="1"/>
  <c r="E21" i="4"/>
  <c r="D21" i="4"/>
  <c r="C21" i="4"/>
  <c r="B21" i="4"/>
  <c r="I20" i="4"/>
  <c r="H20" i="4"/>
  <c r="F20" i="4"/>
  <c r="G20" i="4" s="1"/>
  <c r="E20" i="4"/>
  <c r="D20" i="4"/>
  <c r="C20" i="4"/>
  <c r="B20" i="4"/>
  <c r="H19" i="4"/>
  <c r="I19" i="4" s="1"/>
  <c r="F19" i="4"/>
  <c r="G19" i="4" s="1"/>
  <c r="E19" i="4"/>
  <c r="D19" i="4"/>
  <c r="C19" i="4"/>
  <c r="B19" i="4"/>
  <c r="H18" i="4"/>
  <c r="I18" i="4" s="1"/>
  <c r="F18" i="4"/>
  <c r="G18" i="4" s="1"/>
  <c r="E18" i="4"/>
  <c r="D18" i="4"/>
  <c r="C18" i="4"/>
  <c r="B18" i="4"/>
  <c r="H17" i="4"/>
  <c r="I17" i="4" s="1"/>
  <c r="F17" i="4"/>
  <c r="G17" i="4" s="1"/>
  <c r="E17" i="4"/>
  <c r="D17" i="4"/>
  <c r="C17" i="4"/>
  <c r="B17" i="4"/>
  <c r="H16" i="4"/>
  <c r="I16" i="4" s="1"/>
  <c r="F16" i="4"/>
  <c r="G16" i="4" s="1"/>
  <c r="E16" i="4"/>
  <c r="D16" i="4"/>
  <c r="C16" i="4"/>
  <c r="B16" i="4"/>
  <c r="H15" i="4"/>
  <c r="I15" i="4" s="1"/>
  <c r="F15" i="4"/>
  <c r="G15" i="4" s="1"/>
  <c r="E15" i="4"/>
  <c r="D15" i="4"/>
  <c r="C15" i="4"/>
  <c r="B15" i="4"/>
  <c r="H14" i="4"/>
  <c r="I14" i="4" s="1"/>
  <c r="F14" i="4"/>
  <c r="G14" i="4" s="1"/>
  <c r="E14" i="4"/>
  <c r="D14" i="4"/>
  <c r="C14" i="4"/>
  <c r="B14" i="4"/>
  <c r="H13" i="4"/>
  <c r="I13" i="4" s="1"/>
  <c r="F13" i="4"/>
  <c r="G13" i="4" s="1"/>
  <c r="E13" i="4"/>
  <c r="D13" i="4"/>
  <c r="C13" i="4"/>
  <c r="B13" i="4"/>
  <c r="H12" i="4"/>
  <c r="I12" i="4" s="1"/>
  <c r="F12" i="4"/>
  <c r="G12" i="4" s="1"/>
  <c r="E12" i="4"/>
  <c r="D12" i="4"/>
  <c r="C12" i="4"/>
  <c r="B12" i="4"/>
  <c r="H11" i="4"/>
  <c r="I11" i="4" s="1"/>
  <c r="F11" i="4"/>
  <c r="G11" i="4" s="1"/>
  <c r="E11" i="4"/>
  <c r="D11" i="4"/>
  <c r="C11" i="4"/>
  <c r="B11" i="4"/>
  <c r="H10" i="4"/>
  <c r="I10" i="4" s="1"/>
  <c r="F10" i="4"/>
  <c r="G10" i="4" s="1"/>
  <c r="E10" i="4"/>
  <c r="D10" i="4"/>
  <c r="C10" i="4"/>
  <c r="B10" i="4"/>
  <c r="H9" i="4"/>
  <c r="I9" i="4" s="1"/>
  <c r="F9" i="4"/>
  <c r="G9" i="4" s="1"/>
  <c r="E9" i="4"/>
  <c r="D9" i="4"/>
  <c r="C9" i="4"/>
  <c r="B9" i="4"/>
  <c r="H8" i="4"/>
  <c r="I8" i="4" s="1"/>
  <c r="F8" i="4"/>
  <c r="G8" i="4" s="1"/>
  <c r="E8" i="4"/>
  <c r="D8" i="4"/>
  <c r="C8" i="4"/>
  <c r="B8" i="4"/>
  <c r="H7" i="4"/>
  <c r="I7" i="4" s="1"/>
  <c r="F7" i="4"/>
  <c r="G7" i="4" s="1"/>
  <c r="E7" i="4"/>
  <c r="D7" i="4"/>
  <c r="C7" i="4"/>
  <c r="B7" i="4"/>
  <c r="H6" i="4"/>
  <c r="I6" i="4" s="1"/>
  <c r="F6" i="4"/>
  <c r="G6" i="4" s="1"/>
  <c r="E6" i="4"/>
  <c r="D6" i="4"/>
  <c r="C6" i="4"/>
  <c r="B6" i="4"/>
  <c r="H5" i="4"/>
  <c r="I5" i="4" s="1"/>
  <c r="F5" i="4"/>
  <c r="G5" i="4" s="1"/>
  <c r="E5" i="4"/>
  <c r="D5" i="4"/>
  <c r="C5" i="4"/>
  <c r="B5" i="4"/>
  <c r="I4" i="4"/>
  <c r="H4" i="4"/>
  <c r="F4" i="4"/>
  <c r="G4" i="4" s="1"/>
  <c r="E4" i="4"/>
  <c r="E38" i="4" s="1"/>
  <c r="D4" i="4"/>
  <c r="C4" i="4"/>
  <c r="C38" i="4" s="1"/>
  <c r="B4" i="4"/>
  <c r="I38" i="1"/>
  <c r="H38" i="1"/>
  <c r="H37" i="1"/>
  <c r="G38" i="1"/>
  <c r="F38" i="1"/>
  <c r="F37" i="1"/>
  <c r="E38" i="1"/>
  <c r="D38" i="1"/>
  <c r="D37" i="1"/>
  <c r="B38" i="1"/>
  <c r="B37" i="1"/>
  <c r="C38" i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C36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B36" i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I38" i="4" l="1"/>
  <c r="G38" i="4"/>
</calcChain>
</file>

<file path=xl/sharedStrings.xml><?xml version="1.0" encoding="utf-8"?>
<sst xmlns="http://schemas.openxmlformats.org/spreadsheetml/2006/main" count="15" uniqueCount="9">
  <si>
    <t>Media</t>
  </si>
  <si>
    <t>desvt</t>
  </si>
  <si>
    <t>Vertical media</t>
  </si>
  <si>
    <t>How to predict record-shattering weather events | The Economist</t>
  </si>
  <si>
    <t>Serie</t>
  </si>
  <si>
    <t>Base</t>
  </si>
  <si>
    <t>Serie 1</t>
  </si>
  <si>
    <t>Serie 2</t>
  </si>
  <si>
    <t>Serie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</si>
</sst>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1"/>
    <xf numFmtId="2" fontId="0" fillId="0" borderId="5" xfId="0" applyNumberFormat="1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1" fillId="0" borderId="5" xfId="0" applyFont="1" applyBorder="1"/>
    <xf numFmtId="2" fontId="0" fillId="0" borderId="0" xfId="0" applyNumberFormat="1" applyBorder="1"/>
    <xf numFmtId="0" fontId="0" fillId="0" borderId="0" xfId="0" applyBorder="1"/>
    <xf numFmtId="2" fontId="0" fillId="0" borderId="5" xfId="0" applyNumberFormat="1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Inicio!$B$4:$B$36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Inicio!$C$4:$C$36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323-8A5C-15A1E20521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Inicio!$D$4:$D$36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Inicio!$E$4:$E$36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5-4323-8A5C-15A1E20521AC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Inicio!$F$4:$F$36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Inicio!$G$4:$G$36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5-4323-8A5C-15A1E20521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Inicio!$H$4:$H$36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Inicio!$I$4:$I$36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5-4323-8A5C-15A1E20521AC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Inicio!$B$37:$B$38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Inicio!$C$37:$C$38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65-4323-8A5C-15A1E205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Todas las curvas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6-4B90-AFC5-B99AEB9B8C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6-4B90-AFC5-B99AEB9B8C87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6-4B90-AFC5-B99AEB9B8C8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6-4B90-AFC5-B99AEB9B8C87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16-4B90-AFC5-B99AEB9B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</a:t>
            </a:r>
          </a:p>
        </c:rich>
      </c:tx>
      <c:layout>
        <c:manualLayout>
          <c:xMode val="edge"/>
          <c:yMode val="edge"/>
          <c:x val="1.9918934110388819E-2"/>
          <c:y val="2.7434842249657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(Final!$B$4:$B$36,Final!$D$37:$D$38)</c:f>
              <c:numCache>
                <c:formatCode>General</c:formatCode>
                <c:ptCount val="35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  <c:pt idx="33">
                  <c:v>253</c:v>
                </c:pt>
                <c:pt idx="34">
                  <c:v>253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3-42F2-AE46-9AFE07D5803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Final!$D$4:$D$36</c:f>
              <c:numCache>
                <c:formatCode>General</c:formatCode>
                <c:ptCount val="33"/>
                <c:pt idx="0">
                  <c:v>225</c:v>
                </c:pt>
                <c:pt idx="1">
                  <c:v>226.75</c:v>
                </c:pt>
                <c:pt idx="2">
                  <c:v>228.5</c:v>
                </c:pt>
                <c:pt idx="3">
                  <c:v>230.25</c:v>
                </c:pt>
                <c:pt idx="4">
                  <c:v>232</c:v>
                </c:pt>
                <c:pt idx="5">
                  <c:v>233.75</c:v>
                </c:pt>
                <c:pt idx="6">
                  <c:v>235.5</c:v>
                </c:pt>
                <c:pt idx="7">
                  <c:v>237.25</c:v>
                </c:pt>
                <c:pt idx="8">
                  <c:v>239</c:v>
                </c:pt>
                <c:pt idx="9">
                  <c:v>240.75</c:v>
                </c:pt>
                <c:pt idx="10">
                  <c:v>242.5</c:v>
                </c:pt>
                <c:pt idx="11">
                  <c:v>244.25</c:v>
                </c:pt>
                <c:pt idx="12">
                  <c:v>246</c:v>
                </c:pt>
                <c:pt idx="13">
                  <c:v>247.75</c:v>
                </c:pt>
                <c:pt idx="14">
                  <c:v>249.5</c:v>
                </c:pt>
                <c:pt idx="15">
                  <c:v>251.25</c:v>
                </c:pt>
                <c:pt idx="16">
                  <c:v>253</c:v>
                </c:pt>
                <c:pt idx="17">
                  <c:v>254.75</c:v>
                </c:pt>
                <c:pt idx="18">
                  <c:v>256.5</c:v>
                </c:pt>
                <c:pt idx="19">
                  <c:v>258.25</c:v>
                </c:pt>
                <c:pt idx="20">
                  <c:v>260</c:v>
                </c:pt>
                <c:pt idx="21">
                  <c:v>261.75</c:v>
                </c:pt>
                <c:pt idx="22">
                  <c:v>263.5</c:v>
                </c:pt>
                <c:pt idx="23">
                  <c:v>265.25</c:v>
                </c:pt>
                <c:pt idx="24">
                  <c:v>267</c:v>
                </c:pt>
                <c:pt idx="25">
                  <c:v>268.75</c:v>
                </c:pt>
                <c:pt idx="26">
                  <c:v>270.5</c:v>
                </c:pt>
                <c:pt idx="27">
                  <c:v>272.25</c:v>
                </c:pt>
                <c:pt idx="28">
                  <c:v>274</c:v>
                </c:pt>
                <c:pt idx="29">
                  <c:v>275.75</c:v>
                </c:pt>
                <c:pt idx="30">
                  <c:v>277.5</c:v>
                </c:pt>
                <c:pt idx="31">
                  <c:v>279.25</c:v>
                </c:pt>
                <c:pt idx="32">
                  <c:v>281</c:v>
                </c:pt>
              </c:numCache>
            </c:numRef>
          </c:xVal>
          <c:yVal>
            <c:numRef>
              <c:f>Final!$E$4:$E$36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3-42F2-AE46-9AFE07D58037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Final!$D$37:$D$38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Final!$E$37:$E$38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3-42F2-AE46-9AFE07D580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alpha val="5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E3-42F2-AE46-9AFE07D58037}"/>
              </c:ext>
            </c:extLst>
          </c:dPt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3-42F2-AE46-9AFE07D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varianza</a:t>
            </a:r>
          </a:p>
        </c:rich>
      </c:tx>
      <c:layout>
        <c:manualLayout>
          <c:xMode val="edge"/>
          <c:yMode val="edge"/>
          <c:x val="2.8908327487904867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2-4C68-AE70-8D24BE7E5A4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Final!$F$4:$F$36</c:f>
              <c:numCache>
                <c:formatCode>General</c:formatCode>
                <c:ptCount val="33"/>
                <c:pt idx="0">
                  <c:v>214</c:v>
                </c:pt>
                <c:pt idx="1">
                  <c:v>216.25</c:v>
                </c:pt>
                <c:pt idx="2">
                  <c:v>218.5</c:v>
                </c:pt>
                <c:pt idx="3">
                  <c:v>220.75</c:v>
                </c:pt>
                <c:pt idx="4">
                  <c:v>223</c:v>
                </c:pt>
                <c:pt idx="5">
                  <c:v>225.25</c:v>
                </c:pt>
                <c:pt idx="6">
                  <c:v>227.5</c:v>
                </c:pt>
                <c:pt idx="7">
                  <c:v>229.75</c:v>
                </c:pt>
                <c:pt idx="8">
                  <c:v>232</c:v>
                </c:pt>
                <c:pt idx="9">
                  <c:v>234.25</c:v>
                </c:pt>
                <c:pt idx="10">
                  <c:v>236.5</c:v>
                </c:pt>
                <c:pt idx="11">
                  <c:v>238.75</c:v>
                </c:pt>
                <c:pt idx="12">
                  <c:v>241</c:v>
                </c:pt>
                <c:pt idx="13">
                  <c:v>243.25</c:v>
                </c:pt>
                <c:pt idx="14">
                  <c:v>245.5</c:v>
                </c:pt>
                <c:pt idx="15">
                  <c:v>247.75</c:v>
                </c:pt>
                <c:pt idx="16">
                  <c:v>250</c:v>
                </c:pt>
                <c:pt idx="17">
                  <c:v>252.25</c:v>
                </c:pt>
                <c:pt idx="18">
                  <c:v>254.5</c:v>
                </c:pt>
                <c:pt idx="19">
                  <c:v>256.75</c:v>
                </c:pt>
                <c:pt idx="20">
                  <c:v>259</c:v>
                </c:pt>
                <c:pt idx="21">
                  <c:v>261.25</c:v>
                </c:pt>
                <c:pt idx="22">
                  <c:v>263.5</c:v>
                </c:pt>
                <c:pt idx="23">
                  <c:v>265.75</c:v>
                </c:pt>
                <c:pt idx="24">
                  <c:v>268</c:v>
                </c:pt>
                <c:pt idx="25">
                  <c:v>270.25</c:v>
                </c:pt>
                <c:pt idx="26">
                  <c:v>272.5</c:v>
                </c:pt>
                <c:pt idx="27">
                  <c:v>274.75</c:v>
                </c:pt>
                <c:pt idx="28">
                  <c:v>277</c:v>
                </c:pt>
                <c:pt idx="29">
                  <c:v>279.25</c:v>
                </c:pt>
                <c:pt idx="30">
                  <c:v>281.5</c:v>
                </c:pt>
                <c:pt idx="31">
                  <c:v>283.75</c:v>
                </c:pt>
                <c:pt idx="32">
                  <c:v>286</c:v>
                </c:pt>
              </c:numCache>
            </c:numRef>
          </c:xVal>
          <c:yVal>
            <c:numRef>
              <c:f>Final!$G$4:$G$36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2-4C68-AE70-8D24BE7E5A49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Final!$G$37:$G$38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F2-4C68-AE70-8D24BE7E5A49}"/>
            </c:ext>
          </c:extLst>
        </c:ser>
        <c:ser>
          <c:idx val="3"/>
          <c:order val="3"/>
          <c:tx>
            <c:strRef>
              <c:f>Final!$B$37:$B$38</c:f>
              <c:strCache>
                <c:ptCount val="2"/>
                <c:pt idx="0">
                  <c:v>250</c:v>
                </c:pt>
                <c:pt idx="1">
                  <c:v>250</c:v>
                </c:pt>
              </c:strCache>
            </c:strRef>
          </c:tx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Final!$F$37:$F$38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F2-4C68-AE70-8D24BE7E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la media y de la varianza</a:t>
            </a:r>
          </a:p>
        </c:rich>
      </c:tx>
      <c:layout>
        <c:manualLayout>
          <c:xMode val="edge"/>
          <c:yMode val="edge"/>
          <c:x val="2.2403580106037629E-2"/>
          <c:y val="2.7378507871321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Final!$B$4:$B$36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Final!$C$4:$C$36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B-49DA-843F-7A233609605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Final!$H$4:$H$36</c:f>
              <c:numCache>
                <c:formatCode>General</c:formatCode>
                <c:ptCount val="33"/>
                <c:pt idx="0">
                  <c:v>217</c:v>
                </c:pt>
                <c:pt idx="1">
                  <c:v>219.25</c:v>
                </c:pt>
                <c:pt idx="2">
                  <c:v>221.5</c:v>
                </c:pt>
                <c:pt idx="3">
                  <c:v>223.75</c:v>
                </c:pt>
                <c:pt idx="4">
                  <c:v>226</c:v>
                </c:pt>
                <c:pt idx="5">
                  <c:v>228.25</c:v>
                </c:pt>
                <c:pt idx="6">
                  <c:v>230.5</c:v>
                </c:pt>
                <c:pt idx="7">
                  <c:v>232.75</c:v>
                </c:pt>
                <c:pt idx="8">
                  <c:v>235</c:v>
                </c:pt>
                <c:pt idx="9">
                  <c:v>237.25</c:v>
                </c:pt>
                <c:pt idx="10">
                  <c:v>239.5</c:v>
                </c:pt>
                <c:pt idx="11">
                  <c:v>241.75</c:v>
                </c:pt>
                <c:pt idx="12">
                  <c:v>244</c:v>
                </c:pt>
                <c:pt idx="13">
                  <c:v>246.25</c:v>
                </c:pt>
                <c:pt idx="14">
                  <c:v>248.5</c:v>
                </c:pt>
                <c:pt idx="15">
                  <c:v>250.75</c:v>
                </c:pt>
                <c:pt idx="16">
                  <c:v>253</c:v>
                </c:pt>
                <c:pt idx="17">
                  <c:v>255.25</c:v>
                </c:pt>
                <c:pt idx="18">
                  <c:v>257.5</c:v>
                </c:pt>
                <c:pt idx="19">
                  <c:v>259.75</c:v>
                </c:pt>
                <c:pt idx="20">
                  <c:v>262</c:v>
                </c:pt>
                <c:pt idx="21">
                  <c:v>264.25</c:v>
                </c:pt>
                <c:pt idx="22">
                  <c:v>266.5</c:v>
                </c:pt>
                <c:pt idx="23">
                  <c:v>268.75</c:v>
                </c:pt>
                <c:pt idx="24">
                  <c:v>271</c:v>
                </c:pt>
                <c:pt idx="25">
                  <c:v>273.25</c:v>
                </c:pt>
                <c:pt idx="26">
                  <c:v>275.5</c:v>
                </c:pt>
                <c:pt idx="27">
                  <c:v>277.75</c:v>
                </c:pt>
                <c:pt idx="28">
                  <c:v>280</c:v>
                </c:pt>
                <c:pt idx="29">
                  <c:v>282.25</c:v>
                </c:pt>
                <c:pt idx="30">
                  <c:v>284.5</c:v>
                </c:pt>
                <c:pt idx="31">
                  <c:v>286.75</c:v>
                </c:pt>
                <c:pt idx="32">
                  <c:v>289</c:v>
                </c:pt>
              </c:numCache>
            </c:numRef>
          </c:xVal>
          <c:yVal>
            <c:numRef>
              <c:f>Final!$I$4:$I$36</c:f>
              <c:numCache>
                <c:formatCode>General</c:formatCode>
                <c:ptCount val="33"/>
                <c:pt idx="0">
                  <c:v>1.4870025084987264E-5</c:v>
                </c:pt>
                <c:pt idx="1">
                  <c:v>3.9177298040827269E-5</c:v>
                </c:pt>
                <c:pt idx="2">
                  <c:v>9.6964743893973346E-5</c:v>
                </c:pt>
                <c:pt idx="3">
                  <c:v>2.2544978414441866E-4</c:v>
                </c:pt>
                <c:pt idx="4">
                  <c:v>4.9242760132644527E-4</c:v>
                </c:pt>
                <c:pt idx="5">
                  <c:v>1.0103958335101171E-3</c:v>
                </c:pt>
                <c:pt idx="6">
                  <c:v>1.9475889437298376E-3</c:v>
                </c:pt>
                <c:pt idx="7">
                  <c:v>3.5266279817408241E-3</c:v>
                </c:pt>
                <c:pt idx="8">
                  <c:v>5.9989962792431177E-3</c:v>
                </c:pt>
                <c:pt idx="9">
                  <c:v>9.5863687585012805E-3</c:v>
                </c:pt>
                <c:pt idx="10">
                  <c:v>1.439084396287686E-2</c:v>
                </c:pt>
                <c:pt idx="11">
                  <c:v>2.0294342821002436E-2</c:v>
                </c:pt>
                <c:pt idx="12">
                  <c:v>2.6885636057682596E-2</c:v>
                </c:pt>
                <c:pt idx="13">
                  <c:v>3.3459714683867159E-2</c:v>
                </c:pt>
                <c:pt idx="14">
                  <c:v>3.911836964047772E-2</c:v>
                </c:pt>
                <c:pt idx="15">
                  <c:v>4.2963124089205468E-2</c:v>
                </c:pt>
                <c:pt idx="16">
                  <c:v>4.4326920044603632E-2</c:v>
                </c:pt>
                <c:pt idx="17">
                  <c:v>4.2963124089205468E-2</c:v>
                </c:pt>
                <c:pt idx="18">
                  <c:v>3.911836964047772E-2</c:v>
                </c:pt>
                <c:pt idx="19">
                  <c:v>3.3459714683867159E-2</c:v>
                </c:pt>
                <c:pt idx="20">
                  <c:v>2.6885636057682596E-2</c:v>
                </c:pt>
                <c:pt idx="21">
                  <c:v>2.0294342821002436E-2</c:v>
                </c:pt>
                <c:pt idx="22">
                  <c:v>1.439084396287686E-2</c:v>
                </c:pt>
                <c:pt idx="23">
                  <c:v>9.5863687585012805E-3</c:v>
                </c:pt>
                <c:pt idx="24">
                  <c:v>5.9989962792431177E-3</c:v>
                </c:pt>
                <c:pt idx="25">
                  <c:v>3.5266279817408241E-3</c:v>
                </c:pt>
                <c:pt idx="26">
                  <c:v>1.9475889437298376E-3</c:v>
                </c:pt>
                <c:pt idx="27">
                  <c:v>1.0103958335101171E-3</c:v>
                </c:pt>
                <c:pt idx="28">
                  <c:v>4.9242760132644527E-4</c:v>
                </c:pt>
                <c:pt idx="29">
                  <c:v>2.2544978414441866E-4</c:v>
                </c:pt>
                <c:pt idx="30">
                  <c:v>9.6964743893973346E-5</c:v>
                </c:pt>
                <c:pt idx="31">
                  <c:v>3.9177298040827269E-5</c:v>
                </c:pt>
                <c:pt idx="32">
                  <c:v>1.4870025084987264E-5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3B-49DA-843F-7A2336096050}"/>
            </c:ext>
          </c:extLst>
        </c:ser>
        <c:ser>
          <c:idx val="1"/>
          <c:order val="2"/>
          <c:spPr>
            <a:ln w="19050" cap="rnd">
              <a:solidFill>
                <a:schemeClr val="accent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Final!$H$37:$H$38</c:f>
              <c:numCache>
                <c:formatCode>General</c:formatCode>
                <c:ptCount val="2"/>
                <c:pt idx="0">
                  <c:v>253</c:v>
                </c:pt>
                <c:pt idx="1">
                  <c:v>253</c:v>
                </c:pt>
              </c:numCache>
            </c:numRef>
          </c:xVal>
          <c:yVal>
            <c:numRef>
              <c:f>Final!$I$37:$I$38</c:f>
              <c:numCache>
                <c:formatCode>General</c:formatCode>
                <c:ptCount val="2"/>
                <c:pt idx="0">
                  <c:v>0</c:v>
                </c:pt>
                <c:pt idx="1">
                  <c:v>4.4326920044603632E-2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3B-49DA-843F-7A2336096050}"/>
            </c:ext>
          </c:extLst>
        </c:ser>
        <c:ser>
          <c:idx val="2"/>
          <c:order val="3"/>
          <c:spPr>
            <a:ln w="19050" cap="rnd">
              <a:solidFill>
                <a:schemeClr val="accent3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Final!$B$37:$B$38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Final!$C$37:$C$38</c:f>
              <c:numCache>
                <c:formatCode>General</c:formatCode>
                <c:ptCount val="2"/>
                <c:pt idx="0">
                  <c:v>0</c:v>
                </c:pt>
                <c:pt idx="1">
                  <c:v>5.6991754343061814E-2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3B-49DA-843F-7A233609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793936"/>
        <c:crosses val="autoZero"/>
        <c:crossBetween val="midCat"/>
        <c:majorUnit val="10"/>
      </c:valAx>
      <c:valAx>
        <c:axId val="41079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216721</xdr:colOff>
      <xdr:row>0</xdr:row>
      <xdr:rowOff>156882</xdr:rowOff>
    </xdr:from>
    <xdr:to>
      <xdr:col>14</xdr:col>
      <xdr:colOff>787772</xdr:colOff>
      <xdr:row>17</xdr:row>
      <xdr:rowOff>86397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9C79B-3BB7-4A55-BA92-4F581ED6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F0F84C5-2E35-4524-9546-368E846D8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2516" y="3008107"/>
          <a:ext cx="5779434" cy="1373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9006A530-4C0F-44B0-9347-B37DF8FEF179}"/>
            </a:ext>
          </a:extLst>
        </xdr:cNvPr>
        <xdr:cNvSpPr txBox="1"/>
      </xdr:nvSpPr>
      <xdr:spPr>
        <a:xfrm>
          <a:off x="14973300" y="31394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0</xdr:row>
      <xdr:rowOff>0</xdr:rowOff>
    </xdr:from>
    <xdr:to>
      <xdr:col>16</xdr:col>
      <xdr:colOff>627080</xdr:colOff>
      <xdr:row>16</xdr:row>
      <xdr:rowOff>93793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82F057-4630-47C0-B28A-94895934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95026</xdr:colOff>
      <xdr:row>21</xdr:row>
      <xdr:rowOff>151503</xdr:rowOff>
    </xdr:from>
    <xdr:to>
      <xdr:col>16</xdr:col>
      <xdr:colOff>666077</xdr:colOff>
      <xdr:row>38</xdr:row>
      <xdr:rowOff>58606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90DB11D-03D3-49F8-A494-A0F43225E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95026</xdr:colOff>
      <xdr:row>38</xdr:row>
      <xdr:rowOff>58270</xdr:rowOff>
    </xdr:from>
    <xdr:to>
      <xdr:col>16</xdr:col>
      <xdr:colOff>666077</xdr:colOff>
      <xdr:row>55</xdr:row>
      <xdr:rowOff>1120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227EF10-0BF9-45C3-B609-EE2D573C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98836</xdr:colOff>
      <xdr:row>55</xdr:row>
      <xdr:rowOff>784</xdr:rowOff>
    </xdr:from>
    <xdr:to>
      <xdr:col>16</xdr:col>
      <xdr:colOff>669887</xdr:colOff>
      <xdr:row>71</xdr:row>
      <xdr:rowOff>104102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42C5D5F-D5A8-421A-A7F7-D69566CB2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78441</xdr:colOff>
      <xdr:row>17</xdr:row>
      <xdr:rowOff>89647</xdr:rowOff>
    </xdr:from>
    <xdr:to>
      <xdr:col>24</xdr:col>
      <xdr:colOff>320040</xdr:colOff>
      <xdr:row>97</xdr:row>
      <xdr:rowOff>110601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0449865-B01D-E830-1484-AE2A50A28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947147"/>
          <a:ext cx="5810922" cy="13468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624840</xdr:colOff>
      <xdr:row>18</xdr:row>
      <xdr:rowOff>49530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29CE4A07-17BC-734B-444B-38976D8BD8E0}"/>
            </a:ext>
          </a:extLst>
        </xdr:cNvPr>
        <xdr:cNvSpPr txBox="1"/>
      </xdr:nvSpPr>
      <xdr:spPr>
        <a:xfrm>
          <a:off x="14969490" y="313563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11</xdr:col>
      <xdr:colOff>91962</xdr:colOff>
      <xdr:row>17</xdr:row>
      <xdr:rowOff>65061</xdr:rowOff>
    </xdr:from>
    <xdr:to>
      <xdr:col>16</xdr:col>
      <xdr:colOff>669179</xdr:colOff>
      <xdr:row>21</xdr:row>
      <xdr:rowOff>153507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1EEBD737-A677-F443-3630-89C16DB5E4EB}"/>
            </a:ext>
          </a:extLst>
        </xdr:cNvPr>
        <xdr:cNvSpPr txBox="1"/>
      </xdr:nvSpPr>
      <xdr:spPr>
        <a:xfrm>
          <a:off x="8892133" y="2987610"/>
          <a:ext cx="4526607" cy="776104"/>
        </a:xfrm>
        <a:prstGeom prst="rect">
          <a:avLst/>
        </a:prstGeom>
        <a:solidFill>
          <a:schemeClr val="accent1">
            <a:lumMod val="20000"/>
            <a:lumOff val="80000"/>
            <a:alpha val="50000"/>
          </a:schemeClr>
        </a:solidFill>
        <a:ln w="9525" cmpd="sng">
          <a:solidFill>
            <a:schemeClr val="accent3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Spread betting</a:t>
          </a:r>
        </a:p>
        <a:p>
          <a:r>
            <a:rPr lang="es-ES" sz="1200" b="0"/>
            <a:t>Efectos de los cambios en la temperatura global</a:t>
          </a:r>
        </a:p>
        <a:p>
          <a:r>
            <a:rPr lang="es-ES" sz="1200" b="0"/>
            <a:t>sobre los</a:t>
          </a:r>
          <a:r>
            <a:rPr lang="es-ES" sz="1200" b="0" baseline="0"/>
            <a:t> eventos meteorológicos</a:t>
          </a:r>
          <a:endParaRPr lang="es-ES" sz="1200" b="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0.54604</cdr:x>
      <cdr:y>0.11966</cdr:y>
    </cdr:from>
    <cdr:to>
      <cdr:x>0.58792</cdr:x>
      <cdr:y>0.11966</cdr:y>
    </cdr:to>
    <cdr:cxnSp macro="">
      <cdr:nvCxnSpPr>
        <cdr:cNvPr id="4" name="Conector recto de flecha 3">
          <a:extLst xmlns:a="http://schemas.openxmlformats.org/drawingml/2006/main">
            <a:ext uri="{FF2B5EF4-FFF2-40B4-BE49-F238E27FC236}">
              <a16:creationId xmlns:a16="http://schemas.microsoft.com/office/drawing/2014/main" id="{A8F124C9-BA96-1A9E-5CF4-F97D6B90B810}"/>
            </a:ext>
          </a:extLst>
        </cdr:cNvPr>
        <cdr:cNvCxnSpPr/>
      </cdr:nvCxnSpPr>
      <cdr:spPr>
        <a:xfrm xmlns:a="http://schemas.openxmlformats.org/drawingml/2006/main">
          <a:off x="2463963" y="337546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0.24494</cdr:x>
      <cdr:y>0.53603</cdr:y>
    </cdr:from>
    <cdr:to>
      <cdr:x>0.43653</cdr:x>
      <cdr:y>0.69617</cdr:y>
    </cdr:to>
    <cdr:sp macro="" textlink="">
      <cdr:nvSpPr>
        <cdr:cNvPr id="6" name="Globo: línea sin borde 5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1108075" y="151765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0.71446</cdr:x>
      <cdr:y>0.54612</cdr:y>
    </cdr:from>
    <cdr:to>
      <cdr:x>0.90605</cdr:x>
      <cdr:y>0.70626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E61A102C-D2BA-AF86-F870-4E69F2741519}"/>
            </a:ext>
          </a:extLst>
        </cdr:cNvPr>
        <cdr:cNvSpPr/>
      </cdr:nvSpPr>
      <cdr:spPr>
        <a:xfrm xmlns:a="http://schemas.openxmlformats.org/drawingml/2006/main">
          <a:off x="3232150" y="15462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0.02176</cdr:x>
      <cdr:y>0.86909</cdr:y>
    </cdr:from>
    <cdr:to>
      <cdr:x>0.1144</cdr:x>
      <cdr:y>0.93973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98425" y="2460625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0.8675</cdr:x>
      <cdr:y>0.86572</cdr:y>
    </cdr:from>
    <cdr:to>
      <cdr:x>0.97554</cdr:x>
      <cdr:y>0.92816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3924524" y="2451101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0.43394</cdr:x>
      <cdr:y>0.73164</cdr:y>
    </cdr:from>
    <cdr:to>
      <cdr:x>0.56007</cdr:x>
      <cdr:y>0.77111</cdr:y>
    </cdr:to>
    <cdr:grpSp>
      <cdr:nvGrpSpPr>
        <cdr:cNvPr id="7" name="Grupo 6">
          <a:extLst xmlns:a="http://schemas.openxmlformats.org/drawingml/2006/main">
            <a:ext uri="{FF2B5EF4-FFF2-40B4-BE49-F238E27FC236}">
              <a16:creationId xmlns:a16="http://schemas.microsoft.com/office/drawing/2014/main" id="{0A61C309-D0E3-33E9-6711-2A75F8DA3D92}"/>
            </a:ext>
          </a:extLst>
        </cdr:cNvPr>
        <cdr:cNvGrpSpPr/>
      </cdr:nvGrpSpPr>
      <cdr:grpSpPr>
        <a:xfrm xmlns:a="http://schemas.openxmlformats.org/drawingml/2006/main">
          <a:off x="1974053" y="2051636"/>
          <a:ext cx="573783" cy="110680"/>
          <a:chOff x="1951536" y="1734927"/>
          <a:chExt cx="569193" cy="111672"/>
        </a:xfrm>
      </cdr:grpSpPr>
      <cdr:cxnSp macro="">
        <cdr:nvCxnSpPr>
          <cdr:cNvPr id="2" name="Conector recto de flecha 1">
            <a:extLst xmlns:a="http://schemas.openxmlformats.org/drawingml/2006/main">
              <a:ext uri="{FF2B5EF4-FFF2-40B4-BE49-F238E27FC236}">
                <a16:creationId xmlns:a16="http://schemas.microsoft.com/office/drawing/2014/main" id="{92A34232-BE10-1DFA-2125-8A8D5A478B17}"/>
              </a:ext>
            </a:extLst>
          </cdr:cNvPr>
          <cdr:cNvCxnSpPr/>
        </cdr:nvCxnSpPr>
        <cdr:spPr>
          <a:xfrm xmlns:a="http://schemas.openxmlformats.org/drawingml/2006/main" flipH="1">
            <a:off x="1951536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Conector recto de flecha 5">
            <a:extLst xmlns:a="http://schemas.openxmlformats.org/drawingml/2006/main">
              <a:ext uri="{FF2B5EF4-FFF2-40B4-BE49-F238E27FC236}">
                <a16:creationId xmlns:a16="http://schemas.microsoft.com/office/drawing/2014/main" id="{C0FCC2CC-7449-DA7C-EF84-DC9142AD9BAE}"/>
              </a:ext>
            </a:extLst>
          </cdr:cNvPr>
          <cdr:cNvCxnSpPr/>
        </cdr:nvCxnSpPr>
        <cdr:spPr>
          <a:xfrm xmlns:a="http://schemas.openxmlformats.org/drawingml/2006/main">
            <a:off x="2382782" y="1734927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0.18809</cdr:x>
      <cdr:y>0.5142</cdr:y>
    </cdr:from>
    <cdr:to>
      <cdr:x>0.37969</cdr:x>
      <cdr:y>0.67382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850900" y="1460500"/>
          <a:ext cx="866775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Más frío</a:t>
          </a:r>
        </a:p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extremo</a:t>
          </a:r>
        </a:p>
      </cdr:txBody>
    </cdr:sp>
  </cdr:relSizeAnchor>
  <cdr:relSizeAnchor xmlns:cdr="http://schemas.openxmlformats.org/drawingml/2006/chartDrawing">
    <cdr:from>
      <cdr:x>0.65761</cdr:x>
      <cdr:y>0.52426</cdr:y>
    </cdr:from>
    <cdr:to>
      <cdr:x>0.84921</cdr:x>
      <cdr:y>0.68388</cdr:y>
    </cdr:to>
    <cdr:sp macro="" textlink="">
      <cdr:nvSpPr>
        <cdr:cNvPr id="9" name="Globo: línea sin borde 8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2974975" y="148907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0.02386</cdr:x>
      <cdr:y>0.87637</cdr:y>
    </cdr:from>
    <cdr:to>
      <cdr:x>0.1165</cdr:x>
      <cdr:y>0.94679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07950" y="248920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0.87302</cdr:y>
    </cdr:from>
    <cdr:to>
      <cdr:x>0.97619</cdr:x>
      <cdr:y>0.93526</cdr:y>
    </cdr:to>
    <cdr:sp macro="" textlink="">
      <cdr:nvSpPr>
        <cdr:cNvPr id="11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7967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0.43925</cdr:x>
      <cdr:y>0.72217</cdr:y>
    </cdr:from>
    <cdr:to>
      <cdr:x>0.56539</cdr:x>
      <cdr:y>0.76168</cdr:y>
    </cdr:to>
    <cdr:grpSp>
      <cdr:nvGrpSpPr>
        <cdr:cNvPr id="3" name="Grupo 2">
          <a:extLst xmlns:a="http://schemas.openxmlformats.org/drawingml/2006/main">
            <a:ext uri="{FF2B5EF4-FFF2-40B4-BE49-F238E27FC236}">
              <a16:creationId xmlns:a16="http://schemas.microsoft.com/office/drawing/2014/main" id="{27214A0A-731C-93B1-3A61-856561D8CEC5}"/>
            </a:ext>
          </a:extLst>
        </cdr:cNvPr>
        <cdr:cNvGrpSpPr/>
      </cdr:nvGrpSpPr>
      <cdr:grpSpPr>
        <a:xfrm xmlns:a="http://schemas.openxmlformats.org/drawingml/2006/main">
          <a:off x="1998209" y="2015450"/>
          <a:ext cx="573829" cy="110266"/>
          <a:chOff x="0" y="0"/>
          <a:chExt cx="569193" cy="111672"/>
        </a:xfrm>
      </cdr:grpSpPr>
      <cdr:cxnSp macro="">
        <cdr:nvCxnSpPr>
          <cdr:cNvPr id="4" name="Conector recto de flecha 3">
            <a:extLst xmlns:a="http://schemas.openxmlformats.org/drawingml/2006/main">
              <a:ext uri="{FF2B5EF4-FFF2-40B4-BE49-F238E27FC236}">
                <a16:creationId xmlns:a16="http://schemas.microsoft.com/office/drawing/2014/main" id="{3F8E23A5-3366-06F6-3565-EE45E4AE0A50}"/>
              </a:ext>
            </a:extLst>
          </cdr:cNvPr>
          <cdr:cNvCxnSpPr/>
        </cdr:nvCxnSpPr>
        <cdr:spPr>
          <a:xfrm xmlns:a="http://schemas.openxmlformats.org/drawingml/2006/main" flipH="1">
            <a:off x="0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Conector recto de flecha 4">
            <a:extLst xmlns:a="http://schemas.openxmlformats.org/drawingml/2006/main">
              <a:ext uri="{FF2B5EF4-FFF2-40B4-BE49-F238E27FC236}">
                <a16:creationId xmlns:a16="http://schemas.microsoft.com/office/drawing/2014/main" id="{C5AAC483-A733-14C8-73EA-E5115BB4A5B7}"/>
              </a:ext>
            </a:extLst>
          </cdr:cNvPr>
          <cdr:cNvCxnSpPr/>
        </cdr:nvCxnSpPr>
        <cdr:spPr>
          <a:xfrm xmlns:a="http://schemas.openxmlformats.org/drawingml/2006/main">
            <a:off x="431246" y="0"/>
            <a:ext cx="137947" cy="11167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0.50198</cdr:x>
      <cdr:y>0.14669</cdr:y>
    </cdr:from>
    <cdr:to>
      <cdr:x>0.54385</cdr:x>
      <cdr:y>0.14669</cdr:y>
    </cdr:to>
    <cdr:cxnSp macro="">
      <cdr:nvCxnSpPr>
        <cdr:cNvPr id="6" name="Conector recto de flecha 5">
          <a:extLst xmlns:a="http://schemas.openxmlformats.org/drawingml/2006/main">
            <a:ext uri="{FF2B5EF4-FFF2-40B4-BE49-F238E27FC236}">
              <a16:creationId xmlns:a16="http://schemas.microsoft.com/office/drawing/2014/main" id="{FD276C46-95BB-7423-D272-ED07F744CC2F}"/>
            </a:ext>
          </a:extLst>
        </cdr:cNvPr>
        <cdr:cNvCxnSpPr/>
      </cdr:nvCxnSpPr>
      <cdr:spPr>
        <a:xfrm xmlns:a="http://schemas.openxmlformats.org/drawingml/2006/main">
          <a:off x="2265142" y="414622"/>
          <a:ext cx="188963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0.16638</cdr:x>
      <cdr:y>0.51481</cdr:y>
    </cdr:from>
    <cdr:to>
      <cdr:x>0.4218</cdr:x>
      <cdr:y>0.67462</cdr:y>
    </cdr:to>
    <cdr:sp macro="" textlink="">
      <cdr:nvSpPr>
        <cdr:cNvPr id="7" name="Globo: línea sin borde 6">
          <a:extLst xmlns:a="http://schemas.openxmlformats.org/drawingml/2006/main">
            <a:ext uri="{FF2B5EF4-FFF2-40B4-BE49-F238E27FC236}">
              <a16:creationId xmlns:a16="http://schemas.microsoft.com/office/drawing/2014/main" id="{CFB41867-9400-C4E5-55E7-08E7C8646ED3}"/>
            </a:ext>
          </a:extLst>
        </cdr:cNvPr>
        <cdr:cNvSpPr/>
      </cdr:nvSpPr>
      <cdr:spPr>
        <a:xfrm xmlns:a="http://schemas.openxmlformats.org/drawingml/2006/main">
          <a:off x="752700" y="1460500"/>
          <a:ext cx="1155476" cy="453390"/>
        </a:xfrm>
        <a:prstGeom xmlns:a="http://schemas.openxmlformats.org/drawingml/2006/main" prst="callout1">
          <a:avLst>
            <a:gd name="adj1" fmla="val 91905"/>
            <a:gd name="adj2" fmla="val 43507"/>
            <a:gd name="adj3" fmla="val 221875"/>
            <a:gd name="adj4" fmla="val 51033"/>
          </a:avLst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chemeClr val="accent1"/>
              </a:solidFill>
            </a:rPr>
            <a:t>Menos impacto</a:t>
          </a:r>
          <a:r>
            <a:rPr lang="es-ES" sz="1100" baseline="0">
              <a:solidFill>
                <a:schemeClr val="accent1"/>
              </a:solidFill>
            </a:rPr>
            <a:t> en </a:t>
          </a:r>
          <a:r>
            <a:rPr lang="es-ES" sz="1100">
              <a:solidFill>
                <a:schemeClr val="accent1"/>
              </a:solidFill>
            </a:rPr>
            <a:t>frío extremo</a:t>
          </a:r>
        </a:p>
      </cdr:txBody>
    </cdr:sp>
  </cdr:relSizeAnchor>
  <cdr:relSizeAnchor xmlns:cdr="http://schemas.openxmlformats.org/drawingml/2006/chartDrawing">
    <cdr:from>
      <cdr:x>0.66814</cdr:x>
      <cdr:y>0.51816</cdr:y>
    </cdr:from>
    <cdr:to>
      <cdr:x>0.85973</cdr:x>
      <cdr:y>0.67798</cdr:y>
    </cdr:to>
    <cdr:sp macro="" textlink="">
      <cdr:nvSpPr>
        <cdr:cNvPr id="8" name="Globo: línea sin borde 7">
          <a:extLst xmlns:a="http://schemas.openxmlformats.org/drawingml/2006/main">
            <a:ext uri="{FF2B5EF4-FFF2-40B4-BE49-F238E27FC236}">
              <a16:creationId xmlns:a16="http://schemas.microsoft.com/office/drawing/2014/main" id="{BFC7FCCE-7D80-4FC3-0220-CF1674E08F23}"/>
            </a:ext>
          </a:extLst>
        </cdr:cNvPr>
        <cdr:cNvSpPr/>
      </cdr:nvSpPr>
      <cdr:spPr>
        <a:xfrm xmlns:a="http://schemas.openxmlformats.org/drawingml/2006/main">
          <a:off x="3022600" y="1470025"/>
          <a:ext cx="866775" cy="453390"/>
        </a:xfrm>
        <a:prstGeom xmlns:a="http://schemas.openxmlformats.org/drawingml/2006/main" prst="callout1">
          <a:avLst>
            <a:gd name="adj1" fmla="val 85602"/>
            <a:gd name="adj2" fmla="val 35815"/>
            <a:gd name="adj3" fmla="val 200867"/>
            <a:gd name="adj4" fmla="val 32352"/>
          </a:avLst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ES" sz="1100">
              <a:solidFill>
                <a:srgbClr val="C00000"/>
              </a:solidFill>
            </a:rPr>
            <a:t>Más calor extremo</a:t>
          </a:r>
        </a:p>
      </cdr:txBody>
    </cdr:sp>
  </cdr:relSizeAnchor>
  <cdr:relSizeAnchor xmlns:cdr="http://schemas.openxmlformats.org/drawingml/2006/chartDrawing">
    <cdr:from>
      <cdr:x>0.03018</cdr:x>
      <cdr:y>0.87069</cdr:y>
    </cdr:from>
    <cdr:to>
      <cdr:x>0.12282</cdr:x>
      <cdr:y>0.9412</cdr:y>
    </cdr:to>
    <cdr:sp macro="" textlink="">
      <cdr:nvSpPr>
        <cdr:cNvPr id="9" name="CuadroTexto 1">
          <a:extLst xmlns:a="http://schemas.openxmlformats.org/drawingml/2006/main">
            <a:ext uri="{FF2B5EF4-FFF2-40B4-BE49-F238E27FC236}">
              <a16:creationId xmlns:a16="http://schemas.microsoft.com/office/drawing/2014/main" id="{2F49CF11-F8D9-7B4F-009C-4281C75742D4}"/>
            </a:ext>
          </a:extLst>
        </cdr:cNvPr>
        <cdr:cNvSpPr txBox="1"/>
      </cdr:nvSpPr>
      <cdr:spPr>
        <a:xfrm xmlns:a="http://schemas.openxmlformats.org/drawingml/2006/main">
          <a:off x="136525" y="2470150"/>
          <a:ext cx="419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Frío</a:t>
          </a:r>
        </a:p>
      </cdr:txBody>
    </cdr:sp>
  </cdr:relSizeAnchor>
  <cdr:relSizeAnchor xmlns:cdr="http://schemas.openxmlformats.org/drawingml/2006/chartDrawing">
    <cdr:from>
      <cdr:x>0.86816</cdr:x>
      <cdr:y>0.86734</cdr:y>
    </cdr:from>
    <cdr:to>
      <cdr:x>0.97619</cdr:x>
      <cdr:y>0.92965</cdr:y>
    </cdr:to>
    <cdr:sp macro="" textlink="">
      <cdr:nvSpPr>
        <cdr:cNvPr id="10" name="CuadroTexto 1">
          <a:extLst xmlns:a="http://schemas.openxmlformats.org/drawingml/2006/main">
            <a:ext uri="{FF2B5EF4-FFF2-40B4-BE49-F238E27FC236}">
              <a16:creationId xmlns:a16="http://schemas.microsoft.com/office/drawing/2014/main" id="{1C051337-3D2F-8826-D678-5371F3202E99}"/>
            </a:ext>
          </a:extLst>
        </cdr:cNvPr>
        <cdr:cNvSpPr txBox="1"/>
      </cdr:nvSpPr>
      <cdr:spPr>
        <a:xfrm xmlns:a="http://schemas.openxmlformats.org/drawingml/2006/main">
          <a:off x="3927475" y="2460625"/>
          <a:ext cx="488726" cy="176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chemeClr val="accent3">
                  <a:lumMod val="50000"/>
                </a:schemeClr>
              </a:solidFill>
            </a:rPr>
            <a:t>Calor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conomist.com/science-and-technology/2023/02/08/extreme-weather-events-are-getting-more-frequ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BCBE-F014-44C3-A511-3E5CA2DB9653}">
  <sheetPr>
    <pageSetUpPr fitToPage="1"/>
  </sheetPr>
  <dimension ref="A1:I40"/>
  <sheetViews>
    <sheetView showGridLines="0" zoomScale="85" zoomScaleNormal="85" workbookViewId="0">
      <selection activeCell="A4" sqref="A4"/>
    </sheetView>
  </sheetViews>
  <sheetFormatPr baseColWidth="10" defaultRowHeight="13.2" x14ac:dyDescent="0.25"/>
  <cols>
    <col min="2" max="3" width="12.33203125" bestFit="1" customWidth="1"/>
  </cols>
  <sheetData>
    <row r="1" spans="1:9" x14ac:dyDescent="0.25">
      <c r="A1" s="13" t="s">
        <v>4</v>
      </c>
      <c r="B1" s="18" t="s">
        <v>5</v>
      </c>
      <c r="C1" s="19"/>
      <c r="D1" s="18" t="s">
        <v>6</v>
      </c>
      <c r="E1" s="19"/>
      <c r="F1" s="18" t="s">
        <v>7</v>
      </c>
      <c r="G1" s="19"/>
      <c r="H1" s="18" t="s">
        <v>8</v>
      </c>
      <c r="I1" s="19"/>
    </row>
    <row r="2" spans="1:9" x14ac:dyDescent="0.25">
      <c r="A2" s="17" t="s">
        <v>0</v>
      </c>
      <c r="B2" s="15">
        <v>250</v>
      </c>
      <c r="C2" s="14"/>
      <c r="D2" s="15">
        <v>253</v>
      </c>
      <c r="E2" s="15"/>
      <c r="F2" s="15">
        <v>250</v>
      </c>
      <c r="G2" s="15"/>
      <c r="H2" s="15">
        <v>253</v>
      </c>
      <c r="I2" s="15"/>
    </row>
    <row r="3" spans="1:9" x14ac:dyDescent="0.25">
      <c r="A3" s="2" t="s">
        <v>1</v>
      </c>
      <c r="B3" s="10">
        <v>7</v>
      </c>
      <c r="C3" s="16"/>
      <c r="D3" s="10">
        <v>7</v>
      </c>
      <c r="E3" s="10"/>
      <c r="F3" s="10">
        <v>9</v>
      </c>
      <c r="G3" s="10"/>
      <c r="H3" s="10">
        <v>9</v>
      </c>
      <c r="I3" s="10"/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:I36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si="4"/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si="4"/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si="4"/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si="4"/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si="4"/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si="4"/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si="4"/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si="4"/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si="4"/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si="4"/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si="4"/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si="4"/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si="4"/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si="4"/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si="4"/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si="4"/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si="4"/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si="4"/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si="4"/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si="4"/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si="4"/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si="4"/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si="4"/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si="4"/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si="4"/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si="4"/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si="4"/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si="4"/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si="4"/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si="4"/>
        <v>3.9177298040827269E-5</v>
      </c>
    </row>
    <row r="36" spans="1:9" x14ac:dyDescent="0.25">
      <c r="A36" s="9">
        <v>4</v>
      </c>
      <c r="B36" s="10">
        <f t="shared" si="0"/>
        <v>278</v>
      </c>
      <c r="C36" s="10">
        <f t="shared" si="1"/>
        <v>1.9118603680697908E-5</v>
      </c>
      <c r="D36" s="10">
        <f t="shared" si="2"/>
        <v>281</v>
      </c>
      <c r="E36" s="10">
        <f t="shared" si="3"/>
        <v>1.9118603680697908E-5</v>
      </c>
      <c r="F36" s="10">
        <f t="shared" si="2"/>
        <v>286</v>
      </c>
      <c r="G36" s="10">
        <f t="shared" si="3"/>
        <v>1.4870025084987264E-5</v>
      </c>
      <c r="H36" s="10">
        <f t="shared" si="2"/>
        <v>289</v>
      </c>
      <c r="I36" s="10">
        <f t="shared" si="4"/>
        <v>1.4870025084987264E-5</v>
      </c>
    </row>
    <row r="37" spans="1:9" x14ac:dyDescent="0.25">
      <c r="A37" s="11" t="s">
        <v>2</v>
      </c>
      <c r="B37" s="12">
        <f>B$2</f>
        <v>250</v>
      </c>
      <c r="C37" s="12">
        <v>0</v>
      </c>
      <c r="D37" s="12">
        <f>D$2</f>
        <v>253</v>
      </c>
      <c r="E37" s="12">
        <v>0</v>
      </c>
      <c r="F37" s="12">
        <f>F$2</f>
        <v>250</v>
      </c>
      <c r="G37" s="12">
        <v>0</v>
      </c>
      <c r="H37" s="12">
        <f>H$2</f>
        <v>253</v>
      </c>
      <c r="I37" s="12">
        <v>0</v>
      </c>
    </row>
    <row r="38" spans="1:9" x14ac:dyDescent="0.25">
      <c r="A38" s="13" t="s">
        <v>2</v>
      </c>
      <c r="B38" s="10">
        <f>B$2</f>
        <v>250</v>
      </c>
      <c r="C38" s="10">
        <f>MAX(C4:C36)</f>
        <v>5.6991754343061814E-2</v>
      </c>
      <c r="D38" s="10">
        <f>D$2</f>
        <v>253</v>
      </c>
      <c r="E38" s="10">
        <f>MAX(E4:E36)</f>
        <v>5.6991754343061814E-2</v>
      </c>
      <c r="F38" s="10">
        <f>F$2</f>
        <v>250</v>
      </c>
      <c r="G38" s="10">
        <f>MAX(G4:G36)</f>
        <v>4.4326920044603632E-2</v>
      </c>
      <c r="H38" s="10">
        <f>H$2</f>
        <v>253</v>
      </c>
      <c r="I38" s="10">
        <f>MAX(I4:I36)</f>
        <v>4.4326920044603632E-2</v>
      </c>
    </row>
    <row r="40" spans="1:9" x14ac:dyDescent="0.25">
      <c r="A40" s="8" t="s">
        <v>3</v>
      </c>
    </row>
  </sheetData>
  <hyperlinks>
    <hyperlink ref="A40" r:id="rId1" display="https://www.economist.com/science-and-technology/2023/02/08/extreme-weather-events-are-getting-more-frequent" xr:uid="{FC4F0337-82A1-472D-A62D-082E9A9C48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0"/>
  <sheetViews>
    <sheetView showGridLines="0" tabSelected="1" topLeftCell="H40" zoomScale="85" zoomScaleNormal="85" workbookViewId="0">
      <selection activeCell="T7" sqref="T7"/>
    </sheetView>
  </sheetViews>
  <sheetFormatPr baseColWidth="10" defaultRowHeight="13.2" x14ac:dyDescent="0.25"/>
  <cols>
    <col min="2" max="3" width="12.33203125" bestFit="1" customWidth="1"/>
  </cols>
  <sheetData>
    <row r="2" spans="1:9" x14ac:dyDescent="0.25">
      <c r="A2" s="1" t="s">
        <v>0</v>
      </c>
      <c r="B2" s="6">
        <v>250</v>
      </c>
      <c r="C2" s="3"/>
      <c r="D2">
        <v>253</v>
      </c>
      <c r="F2">
        <v>250</v>
      </c>
      <c r="H2">
        <v>253</v>
      </c>
    </row>
    <row r="3" spans="1:9" x14ac:dyDescent="0.25">
      <c r="A3" s="2" t="s">
        <v>1</v>
      </c>
      <c r="B3" s="7">
        <v>7</v>
      </c>
      <c r="C3" s="3"/>
      <c r="D3">
        <v>7</v>
      </c>
      <c r="F3">
        <v>9</v>
      </c>
      <c r="H3">
        <v>9</v>
      </c>
    </row>
    <row r="4" spans="1:9" x14ac:dyDescent="0.25">
      <c r="A4" s="5">
        <v>-4</v>
      </c>
      <c r="B4">
        <f>B$2+($A4*B$3)</f>
        <v>222</v>
      </c>
      <c r="C4">
        <f>_xlfn.NORM.DIST(B4,B$2,B$3,FALSE)</f>
        <v>1.9118603680697908E-5</v>
      </c>
      <c r="D4">
        <f>D$2+($A4*D$3)</f>
        <v>225</v>
      </c>
      <c r="E4">
        <f>_xlfn.NORM.DIST(D4,D$2,D$3,FALSE)</f>
        <v>1.9118603680697908E-5</v>
      </c>
      <c r="F4">
        <f>F$2+($A4*F$3)</f>
        <v>214</v>
      </c>
      <c r="G4">
        <f>_xlfn.NORM.DIST(F4,F$2,F$3,FALSE)</f>
        <v>1.4870025084987264E-5</v>
      </c>
      <c r="H4">
        <f>H$2+($A4*H$3)</f>
        <v>217</v>
      </c>
      <c r="I4">
        <f>_xlfn.NORM.DIST(H4,H$2,H$3,FALSE)</f>
        <v>1.4870025084987264E-5</v>
      </c>
    </row>
    <row r="5" spans="1:9" x14ac:dyDescent="0.25">
      <c r="A5" s="5">
        <v>-3.75</v>
      </c>
      <c r="B5">
        <f t="shared" ref="B5:B36" si="0">B$2+($A5*B$3)</f>
        <v>223.75</v>
      </c>
      <c r="C5">
        <f t="shared" ref="C5:C36" si="1">_xlfn.NORM.DIST(B5,B$2,B$3,FALSE)</f>
        <v>5.0370811766777923E-5</v>
      </c>
      <c r="D5">
        <f t="shared" ref="D5:H36" si="2">D$2+($A5*D$3)</f>
        <v>226.75</v>
      </c>
      <c r="E5">
        <f t="shared" ref="E5:G36" si="3">_xlfn.NORM.DIST(D5,D$2,D$3,FALSE)</f>
        <v>5.0370811766777923E-5</v>
      </c>
      <c r="F5">
        <f t="shared" si="2"/>
        <v>216.25</v>
      </c>
      <c r="G5">
        <f t="shared" si="3"/>
        <v>3.9177298040827269E-5</v>
      </c>
      <c r="H5">
        <f t="shared" si="2"/>
        <v>219.25</v>
      </c>
      <c r="I5">
        <f t="shared" ref="I5" si="4">_xlfn.NORM.DIST(H5,H$2,H$3,FALSE)</f>
        <v>3.9177298040827269E-5</v>
      </c>
    </row>
    <row r="6" spans="1:9" x14ac:dyDescent="0.25">
      <c r="A6" s="5">
        <v>-3.5</v>
      </c>
      <c r="B6">
        <f t="shared" si="0"/>
        <v>225.5</v>
      </c>
      <c r="C6">
        <f t="shared" si="1"/>
        <v>1.2466895643510858E-4</v>
      </c>
      <c r="D6">
        <f t="shared" si="2"/>
        <v>228.5</v>
      </c>
      <c r="E6">
        <f t="shared" si="3"/>
        <v>1.2466895643510858E-4</v>
      </c>
      <c r="F6">
        <f t="shared" si="2"/>
        <v>218.5</v>
      </c>
      <c r="G6">
        <f t="shared" si="3"/>
        <v>9.6964743893973346E-5</v>
      </c>
      <c r="H6">
        <f t="shared" si="2"/>
        <v>221.5</v>
      </c>
      <c r="I6">
        <f t="shared" ref="I6" si="5">_xlfn.NORM.DIST(H6,H$2,H$3,FALSE)</f>
        <v>9.6964743893973346E-5</v>
      </c>
    </row>
    <row r="7" spans="1:9" x14ac:dyDescent="0.25">
      <c r="A7" s="5">
        <v>-3.25</v>
      </c>
      <c r="B7">
        <f t="shared" si="0"/>
        <v>227.25</v>
      </c>
      <c r="C7">
        <f t="shared" si="1"/>
        <v>2.8986400818568117E-4</v>
      </c>
      <c r="D7">
        <f t="shared" si="2"/>
        <v>230.25</v>
      </c>
      <c r="E7">
        <f t="shared" si="3"/>
        <v>2.8986400818568117E-4</v>
      </c>
      <c r="F7">
        <f t="shared" si="2"/>
        <v>220.75</v>
      </c>
      <c r="G7">
        <f t="shared" si="3"/>
        <v>2.2544978414441866E-4</v>
      </c>
      <c r="H7">
        <f t="shared" si="2"/>
        <v>223.75</v>
      </c>
      <c r="I7">
        <f t="shared" ref="I7" si="6">_xlfn.NORM.DIST(H7,H$2,H$3,FALSE)</f>
        <v>2.2544978414441866E-4</v>
      </c>
    </row>
    <row r="8" spans="1:9" x14ac:dyDescent="0.25">
      <c r="A8" s="5">
        <v>-3</v>
      </c>
      <c r="B8">
        <f t="shared" si="0"/>
        <v>229</v>
      </c>
      <c r="C8">
        <f t="shared" si="1"/>
        <v>6.3312120170542965E-4</v>
      </c>
      <c r="D8">
        <f t="shared" si="2"/>
        <v>232</v>
      </c>
      <c r="E8">
        <f t="shared" si="3"/>
        <v>6.3312120170542965E-4</v>
      </c>
      <c r="F8">
        <f t="shared" si="2"/>
        <v>223</v>
      </c>
      <c r="G8">
        <f t="shared" si="3"/>
        <v>4.9242760132644527E-4</v>
      </c>
      <c r="H8">
        <f t="shared" si="2"/>
        <v>226</v>
      </c>
      <c r="I8">
        <f t="shared" ref="I8" si="7">_xlfn.NORM.DIST(H8,H$2,H$3,FALSE)</f>
        <v>4.9242760132644527E-4</v>
      </c>
    </row>
    <row r="9" spans="1:9" x14ac:dyDescent="0.25">
      <c r="A9" s="5">
        <v>-2.75</v>
      </c>
      <c r="B9">
        <f t="shared" si="0"/>
        <v>230.75</v>
      </c>
      <c r="C9">
        <f t="shared" si="1"/>
        <v>1.2990803573701504E-3</v>
      </c>
      <c r="D9">
        <f t="shared" si="2"/>
        <v>233.75</v>
      </c>
      <c r="E9">
        <f t="shared" si="3"/>
        <v>1.2990803573701504E-3</v>
      </c>
      <c r="F9">
        <f t="shared" si="2"/>
        <v>225.25</v>
      </c>
      <c r="G9">
        <f t="shared" si="3"/>
        <v>1.0103958335101171E-3</v>
      </c>
      <c r="H9">
        <f t="shared" si="2"/>
        <v>228.25</v>
      </c>
      <c r="I9">
        <f t="shared" ref="I9" si="8">_xlfn.NORM.DIST(H9,H$2,H$3,FALSE)</f>
        <v>1.0103958335101171E-3</v>
      </c>
    </row>
    <row r="10" spans="1:9" x14ac:dyDescent="0.25">
      <c r="A10" s="5">
        <v>-2.5</v>
      </c>
      <c r="B10">
        <f t="shared" si="0"/>
        <v>232.5</v>
      </c>
      <c r="C10">
        <f t="shared" si="1"/>
        <v>2.5040429276526489E-3</v>
      </c>
      <c r="D10">
        <f t="shared" si="2"/>
        <v>235.5</v>
      </c>
      <c r="E10">
        <f t="shared" si="3"/>
        <v>2.5040429276526489E-3</v>
      </c>
      <c r="F10">
        <f t="shared" si="2"/>
        <v>227.5</v>
      </c>
      <c r="G10">
        <f t="shared" si="3"/>
        <v>1.9475889437298376E-3</v>
      </c>
      <c r="H10">
        <f t="shared" si="2"/>
        <v>230.5</v>
      </c>
      <c r="I10">
        <f t="shared" ref="I10" si="9">_xlfn.NORM.DIST(H10,H$2,H$3,FALSE)</f>
        <v>1.9475889437298376E-3</v>
      </c>
    </row>
    <row r="11" spans="1:9" x14ac:dyDescent="0.25">
      <c r="A11" s="5">
        <v>-2.25</v>
      </c>
      <c r="B11">
        <f t="shared" si="0"/>
        <v>234.25</v>
      </c>
      <c r="C11">
        <f t="shared" si="1"/>
        <v>4.5342359765239175E-3</v>
      </c>
      <c r="D11">
        <f t="shared" si="2"/>
        <v>237.25</v>
      </c>
      <c r="E11">
        <f t="shared" si="3"/>
        <v>4.5342359765239175E-3</v>
      </c>
      <c r="F11">
        <f t="shared" si="2"/>
        <v>229.75</v>
      </c>
      <c r="G11">
        <f t="shared" si="3"/>
        <v>3.5266279817408241E-3</v>
      </c>
      <c r="H11">
        <f t="shared" si="2"/>
        <v>232.75</v>
      </c>
      <c r="I11">
        <f t="shared" ref="I11" si="10">_xlfn.NORM.DIST(H11,H$2,H$3,FALSE)</f>
        <v>3.5266279817408241E-3</v>
      </c>
    </row>
    <row r="12" spans="1:9" x14ac:dyDescent="0.25">
      <c r="A12" s="5">
        <v>-2</v>
      </c>
      <c r="B12">
        <f t="shared" si="0"/>
        <v>236</v>
      </c>
      <c r="C12">
        <f t="shared" si="1"/>
        <v>7.712995216169723E-3</v>
      </c>
      <c r="D12">
        <f t="shared" si="2"/>
        <v>239</v>
      </c>
      <c r="E12">
        <f t="shared" si="3"/>
        <v>7.712995216169723E-3</v>
      </c>
      <c r="F12">
        <f t="shared" si="2"/>
        <v>232</v>
      </c>
      <c r="G12">
        <f t="shared" si="3"/>
        <v>5.9989962792431177E-3</v>
      </c>
      <c r="H12">
        <f t="shared" si="2"/>
        <v>235</v>
      </c>
      <c r="I12">
        <f t="shared" ref="I12" si="11">_xlfn.NORM.DIST(H12,H$2,H$3,FALSE)</f>
        <v>5.9989962792431177E-3</v>
      </c>
    </row>
    <row r="13" spans="1:9" x14ac:dyDescent="0.25">
      <c r="A13" s="5">
        <v>-1.75</v>
      </c>
      <c r="B13">
        <f t="shared" si="0"/>
        <v>237.75</v>
      </c>
      <c r="C13">
        <f t="shared" si="1"/>
        <v>1.2325331260930217E-2</v>
      </c>
      <c r="D13">
        <f t="shared" si="2"/>
        <v>240.75</v>
      </c>
      <c r="E13">
        <f t="shared" si="3"/>
        <v>1.2325331260930217E-2</v>
      </c>
      <c r="F13">
        <f t="shared" si="2"/>
        <v>234.25</v>
      </c>
      <c r="G13">
        <f t="shared" si="3"/>
        <v>9.5863687585012805E-3</v>
      </c>
      <c r="H13">
        <f t="shared" si="2"/>
        <v>237.25</v>
      </c>
      <c r="I13">
        <f t="shared" ref="I13" si="12">_xlfn.NORM.DIST(H13,H$2,H$3,FALSE)</f>
        <v>9.5863687585012805E-3</v>
      </c>
    </row>
    <row r="14" spans="1:9" x14ac:dyDescent="0.25">
      <c r="A14" s="5">
        <v>-1.5</v>
      </c>
      <c r="B14">
        <f t="shared" si="0"/>
        <v>239.5</v>
      </c>
      <c r="C14">
        <f t="shared" si="1"/>
        <v>1.8502513666555965E-2</v>
      </c>
      <c r="D14">
        <f t="shared" si="2"/>
        <v>242.5</v>
      </c>
      <c r="E14">
        <f t="shared" si="3"/>
        <v>1.8502513666555965E-2</v>
      </c>
      <c r="F14">
        <f t="shared" si="2"/>
        <v>236.5</v>
      </c>
      <c r="G14">
        <f t="shared" si="3"/>
        <v>1.439084396287686E-2</v>
      </c>
      <c r="H14">
        <f t="shared" si="2"/>
        <v>239.5</v>
      </c>
      <c r="I14">
        <f t="shared" ref="I14" si="13">_xlfn.NORM.DIST(H14,H$2,H$3,FALSE)</f>
        <v>1.439084396287686E-2</v>
      </c>
    </row>
    <row r="15" spans="1:9" x14ac:dyDescent="0.25">
      <c r="A15" s="5">
        <v>-1.25</v>
      </c>
      <c r="B15">
        <f t="shared" si="0"/>
        <v>241.25</v>
      </c>
      <c r="C15">
        <f t="shared" si="1"/>
        <v>2.6092726484145987E-2</v>
      </c>
      <c r="D15">
        <f t="shared" si="2"/>
        <v>244.25</v>
      </c>
      <c r="E15">
        <f t="shared" si="3"/>
        <v>2.6092726484145987E-2</v>
      </c>
      <c r="F15">
        <f t="shared" si="2"/>
        <v>238.75</v>
      </c>
      <c r="G15">
        <f t="shared" si="3"/>
        <v>2.0294342821002436E-2</v>
      </c>
      <c r="H15">
        <f t="shared" si="2"/>
        <v>241.75</v>
      </c>
      <c r="I15">
        <f t="shared" ref="I15" si="14">_xlfn.NORM.DIST(H15,H$2,H$3,FALSE)</f>
        <v>2.0294342821002436E-2</v>
      </c>
    </row>
    <row r="16" spans="1:9" x14ac:dyDescent="0.25">
      <c r="A16" s="5">
        <v>-1</v>
      </c>
      <c r="B16">
        <f t="shared" si="0"/>
        <v>243</v>
      </c>
      <c r="C16">
        <f t="shared" si="1"/>
        <v>3.4567246359877624E-2</v>
      </c>
      <c r="D16">
        <f t="shared" si="2"/>
        <v>246</v>
      </c>
      <c r="E16">
        <f t="shared" si="3"/>
        <v>3.4567246359877624E-2</v>
      </c>
      <c r="F16">
        <f t="shared" si="2"/>
        <v>241</v>
      </c>
      <c r="G16">
        <f t="shared" si="3"/>
        <v>2.6885636057682596E-2</v>
      </c>
      <c r="H16">
        <f t="shared" si="2"/>
        <v>244</v>
      </c>
      <c r="I16">
        <f t="shared" ref="I16" si="15">_xlfn.NORM.DIST(H16,H$2,H$3,FALSE)</f>
        <v>2.6885636057682596E-2</v>
      </c>
    </row>
    <row r="17" spans="1:9" x14ac:dyDescent="0.25">
      <c r="A17" s="5">
        <v>-0.75</v>
      </c>
      <c r="B17">
        <f t="shared" si="0"/>
        <v>244.75</v>
      </c>
      <c r="C17">
        <f t="shared" si="1"/>
        <v>4.3019633164972058E-2</v>
      </c>
      <c r="D17">
        <f t="shared" si="2"/>
        <v>247.75</v>
      </c>
      <c r="E17">
        <f t="shared" si="3"/>
        <v>4.3019633164972058E-2</v>
      </c>
      <c r="F17">
        <f t="shared" si="2"/>
        <v>243.25</v>
      </c>
      <c r="G17">
        <f t="shared" si="3"/>
        <v>3.3459714683867159E-2</v>
      </c>
      <c r="H17">
        <f t="shared" si="2"/>
        <v>246.25</v>
      </c>
      <c r="I17">
        <f t="shared" ref="I17" si="16">_xlfn.NORM.DIST(H17,H$2,H$3,FALSE)</f>
        <v>3.3459714683867159E-2</v>
      </c>
    </row>
    <row r="18" spans="1:9" x14ac:dyDescent="0.25">
      <c r="A18" s="5">
        <v>-0.5</v>
      </c>
      <c r="B18">
        <f t="shared" si="0"/>
        <v>246.5</v>
      </c>
      <c r="C18">
        <f t="shared" si="1"/>
        <v>5.0295046680614214E-2</v>
      </c>
      <c r="D18">
        <f t="shared" si="2"/>
        <v>249.5</v>
      </c>
      <c r="E18">
        <f t="shared" si="3"/>
        <v>5.0295046680614214E-2</v>
      </c>
      <c r="F18">
        <f t="shared" si="2"/>
        <v>245.5</v>
      </c>
      <c r="G18">
        <f t="shared" si="3"/>
        <v>3.911836964047772E-2</v>
      </c>
      <c r="H18">
        <f t="shared" si="2"/>
        <v>248.5</v>
      </c>
      <c r="I18">
        <f t="shared" ref="I18" si="17">_xlfn.NORM.DIST(H18,H$2,H$3,FALSE)</f>
        <v>3.911836964047772E-2</v>
      </c>
    </row>
    <row r="19" spans="1:9" x14ac:dyDescent="0.25">
      <c r="A19" s="5">
        <v>-0.25</v>
      </c>
      <c r="B19">
        <f t="shared" si="0"/>
        <v>248.25</v>
      </c>
      <c r="C19">
        <f t="shared" si="1"/>
        <v>5.523830240040703E-2</v>
      </c>
      <c r="D19">
        <f t="shared" si="2"/>
        <v>251.25</v>
      </c>
      <c r="E19">
        <f t="shared" si="3"/>
        <v>5.523830240040703E-2</v>
      </c>
      <c r="F19">
        <f t="shared" si="2"/>
        <v>247.75</v>
      </c>
      <c r="G19">
        <f t="shared" si="3"/>
        <v>4.2963124089205468E-2</v>
      </c>
      <c r="H19">
        <f t="shared" si="2"/>
        <v>250.75</v>
      </c>
      <c r="I19">
        <f t="shared" ref="I19" si="18">_xlfn.NORM.DIST(H19,H$2,H$3,FALSE)</f>
        <v>4.2963124089205468E-2</v>
      </c>
    </row>
    <row r="20" spans="1:9" x14ac:dyDescent="0.25">
      <c r="A20" s="5">
        <v>0</v>
      </c>
      <c r="B20">
        <f t="shared" si="0"/>
        <v>250</v>
      </c>
      <c r="C20">
        <f t="shared" si="1"/>
        <v>5.6991754343061814E-2</v>
      </c>
      <c r="D20">
        <f t="shared" si="2"/>
        <v>253</v>
      </c>
      <c r="E20">
        <f t="shared" si="3"/>
        <v>5.6991754343061814E-2</v>
      </c>
      <c r="F20">
        <f t="shared" si="2"/>
        <v>250</v>
      </c>
      <c r="G20">
        <f t="shared" si="3"/>
        <v>4.4326920044603632E-2</v>
      </c>
      <c r="H20">
        <f t="shared" si="2"/>
        <v>253</v>
      </c>
      <c r="I20">
        <f t="shared" ref="I20" si="19">_xlfn.NORM.DIST(H20,H$2,H$3,FALSE)</f>
        <v>4.4326920044603632E-2</v>
      </c>
    </row>
    <row r="21" spans="1:9" x14ac:dyDescent="0.25">
      <c r="A21" s="5">
        <v>0.25</v>
      </c>
      <c r="B21">
        <f t="shared" si="0"/>
        <v>251.75</v>
      </c>
      <c r="C21">
        <f t="shared" si="1"/>
        <v>5.523830240040703E-2</v>
      </c>
      <c r="D21">
        <f t="shared" si="2"/>
        <v>254.75</v>
      </c>
      <c r="E21">
        <f t="shared" si="3"/>
        <v>5.523830240040703E-2</v>
      </c>
      <c r="F21">
        <f t="shared" si="2"/>
        <v>252.25</v>
      </c>
      <c r="G21">
        <f t="shared" si="3"/>
        <v>4.2963124089205468E-2</v>
      </c>
      <c r="H21">
        <f t="shared" si="2"/>
        <v>255.25</v>
      </c>
      <c r="I21">
        <f t="shared" ref="I21" si="20">_xlfn.NORM.DIST(H21,H$2,H$3,FALSE)</f>
        <v>4.2963124089205468E-2</v>
      </c>
    </row>
    <row r="22" spans="1:9" x14ac:dyDescent="0.25">
      <c r="A22" s="5">
        <v>0.5</v>
      </c>
      <c r="B22">
        <f t="shared" si="0"/>
        <v>253.5</v>
      </c>
      <c r="C22">
        <f t="shared" si="1"/>
        <v>5.0295046680614214E-2</v>
      </c>
      <c r="D22">
        <f t="shared" si="2"/>
        <v>256.5</v>
      </c>
      <c r="E22">
        <f t="shared" si="3"/>
        <v>5.0295046680614214E-2</v>
      </c>
      <c r="F22">
        <f t="shared" si="2"/>
        <v>254.5</v>
      </c>
      <c r="G22">
        <f t="shared" si="3"/>
        <v>3.911836964047772E-2</v>
      </c>
      <c r="H22">
        <f t="shared" si="2"/>
        <v>257.5</v>
      </c>
      <c r="I22">
        <f t="shared" ref="I22" si="21">_xlfn.NORM.DIST(H22,H$2,H$3,FALSE)</f>
        <v>3.911836964047772E-2</v>
      </c>
    </row>
    <row r="23" spans="1:9" x14ac:dyDescent="0.25">
      <c r="A23" s="5">
        <v>0.75</v>
      </c>
      <c r="B23">
        <f t="shared" si="0"/>
        <v>255.25</v>
      </c>
      <c r="C23">
        <f t="shared" si="1"/>
        <v>4.3019633164972058E-2</v>
      </c>
      <c r="D23">
        <f t="shared" si="2"/>
        <v>258.25</v>
      </c>
      <c r="E23">
        <f t="shared" si="3"/>
        <v>4.3019633164972058E-2</v>
      </c>
      <c r="F23">
        <f t="shared" si="2"/>
        <v>256.75</v>
      </c>
      <c r="G23">
        <f t="shared" si="3"/>
        <v>3.3459714683867159E-2</v>
      </c>
      <c r="H23">
        <f t="shared" si="2"/>
        <v>259.75</v>
      </c>
      <c r="I23">
        <f t="shared" ref="I23" si="22">_xlfn.NORM.DIST(H23,H$2,H$3,FALSE)</f>
        <v>3.3459714683867159E-2</v>
      </c>
    </row>
    <row r="24" spans="1:9" x14ac:dyDescent="0.25">
      <c r="A24" s="5">
        <v>1</v>
      </c>
      <c r="B24">
        <f t="shared" si="0"/>
        <v>257</v>
      </c>
      <c r="C24">
        <f t="shared" si="1"/>
        <v>3.4567246359877624E-2</v>
      </c>
      <c r="D24">
        <f t="shared" si="2"/>
        <v>260</v>
      </c>
      <c r="E24">
        <f t="shared" si="3"/>
        <v>3.4567246359877624E-2</v>
      </c>
      <c r="F24">
        <f t="shared" si="2"/>
        <v>259</v>
      </c>
      <c r="G24">
        <f t="shared" si="3"/>
        <v>2.6885636057682596E-2</v>
      </c>
      <c r="H24">
        <f t="shared" si="2"/>
        <v>262</v>
      </c>
      <c r="I24">
        <f t="shared" ref="I24" si="23">_xlfn.NORM.DIST(H24,H$2,H$3,FALSE)</f>
        <v>2.6885636057682596E-2</v>
      </c>
    </row>
    <row r="25" spans="1:9" x14ac:dyDescent="0.25">
      <c r="A25" s="5">
        <v>1.25</v>
      </c>
      <c r="B25">
        <f t="shared" si="0"/>
        <v>258.75</v>
      </c>
      <c r="C25">
        <f t="shared" si="1"/>
        <v>2.6092726484145987E-2</v>
      </c>
      <c r="D25">
        <f t="shared" si="2"/>
        <v>261.75</v>
      </c>
      <c r="E25">
        <f t="shared" si="3"/>
        <v>2.6092726484145987E-2</v>
      </c>
      <c r="F25">
        <f t="shared" si="2"/>
        <v>261.25</v>
      </c>
      <c r="G25">
        <f t="shared" si="3"/>
        <v>2.0294342821002436E-2</v>
      </c>
      <c r="H25">
        <f t="shared" si="2"/>
        <v>264.25</v>
      </c>
      <c r="I25">
        <f t="shared" ref="I25" si="24">_xlfn.NORM.DIST(H25,H$2,H$3,FALSE)</f>
        <v>2.0294342821002436E-2</v>
      </c>
    </row>
    <row r="26" spans="1:9" x14ac:dyDescent="0.25">
      <c r="A26" s="5">
        <v>1.5</v>
      </c>
      <c r="B26">
        <f t="shared" si="0"/>
        <v>260.5</v>
      </c>
      <c r="C26">
        <f t="shared" si="1"/>
        <v>1.8502513666555965E-2</v>
      </c>
      <c r="D26">
        <f t="shared" si="2"/>
        <v>263.5</v>
      </c>
      <c r="E26">
        <f t="shared" si="3"/>
        <v>1.8502513666555965E-2</v>
      </c>
      <c r="F26">
        <f t="shared" si="2"/>
        <v>263.5</v>
      </c>
      <c r="G26">
        <f t="shared" si="3"/>
        <v>1.439084396287686E-2</v>
      </c>
      <c r="H26">
        <f t="shared" si="2"/>
        <v>266.5</v>
      </c>
      <c r="I26">
        <f t="shared" ref="I26" si="25">_xlfn.NORM.DIST(H26,H$2,H$3,FALSE)</f>
        <v>1.439084396287686E-2</v>
      </c>
    </row>
    <row r="27" spans="1:9" x14ac:dyDescent="0.25">
      <c r="A27" s="5">
        <v>1.75</v>
      </c>
      <c r="B27">
        <f t="shared" si="0"/>
        <v>262.25</v>
      </c>
      <c r="C27">
        <f t="shared" si="1"/>
        <v>1.2325331260930217E-2</v>
      </c>
      <c r="D27">
        <f t="shared" si="2"/>
        <v>265.25</v>
      </c>
      <c r="E27">
        <f t="shared" si="3"/>
        <v>1.2325331260930217E-2</v>
      </c>
      <c r="F27">
        <f t="shared" si="2"/>
        <v>265.75</v>
      </c>
      <c r="G27">
        <f t="shared" si="3"/>
        <v>9.5863687585012805E-3</v>
      </c>
      <c r="H27">
        <f t="shared" si="2"/>
        <v>268.75</v>
      </c>
      <c r="I27">
        <f t="shared" ref="I27" si="26">_xlfn.NORM.DIST(H27,H$2,H$3,FALSE)</f>
        <v>9.5863687585012805E-3</v>
      </c>
    </row>
    <row r="28" spans="1:9" x14ac:dyDescent="0.25">
      <c r="A28" s="5">
        <v>2</v>
      </c>
      <c r="B28">
        <f t="shared" si="0"/>
        <v>264</v>
      </c>
      <c r="C28">
        <f t="shared" si="1"/>
        <v>7.712995216169723E-3</v>
      </c>
      <c r="D28">
        <f t="shared" si="2"/>
        <v>267</v>
      </c>
      <c r="E28">
        <f t="shared" si="3"/>
        <v>7.712995216169723E-3</v>
      </c>
      <c r="F28">
        <f t="shared" si="2"/>
        <v>268</v>
      </c>
      <c r="G28">
        <f t="shared" si="3"/>
        <v>5.9989962792431177E-3</v>
      </c>
      <c r="H28">
        <f t="shared" si="2"/>
        <v>271</v>
      </c>
      <c r="I28">
        <f t="shared" ref="I28" si="27">_xlfn.NORM.DIST(H28,H$2,H$3,FALSE)</f>
        <v>5.9989962792431177E-3</v>
      </c>
    </row>
    <row r="29" spans="1:9" x14ac:dyDescent="0.25">
      <c r="A29" s="5">
        <v>2.25</v>
      </c>
      <c r="B29">
        <f t="shared" si="0"/>
        <v>265.75</v>
      </c>
      <c r="C29">
        <f t="shared" si="1"/>
        <v>4.5342359765239175E-3</v>
      </c>
      <c r="D29">
        <f t="shared" si="2"/>
        <v>268.75</v>
      </c>
      <c r="E29">
        <f t="shared" si="3"/>
        <v>4.5342359765239175E-3</v>
      </c>
      <c r="F29">
        <f t="shared" si="2"/>
        <v>270.25</v>
      </c>
      <c r="G29">
        <f t="shared" si="3"/>
        <v>3.5266279817408241E-3</v>
      </c>
      <c r="H29">
        <f t="shared" si="2"/>
        <v>273.25</v>
      </c>
      <c r="I29">
        <f t="shared" ref="I29" si="28">_xlfn.NORM.DIST(H29,H$2,H$3,FALSE)</f>
        <v>3.5266279817408241E-3</v>
      </c>
    </row>
    <row r="30" spans="1:9" x14ac:dyDescent="0.25">
      <c r="A30" s="5">
        <v>2.5</v>
      </c>
      <c r="B30">
        <f t="shared" si="0"/>
        <v>267.5</v>
      </c>
      <c r="C30">
        <f t="shared" si="1"/>
        <v>2.5040429276526489E-3</v>
      </c>
      <c r="D30">
        <f t="shared" si="2"/>
        <v>270.5</v>
      </c>
      <c r="E30">
        <f t="shared" si="3"/>
        <v>2.5040429276526489E-3</v>
      </c>
      <c r="F30">
        <f t="shared" si="2"/>
        <v>272.5</v>
      </c>
      <c r="G30">
        <f t="shared" si="3"/>
        <v>1.9475889437298376E-3</v>
      </c>
      <c r="H30">
        <f t="shared" si="2"/>
        <v>275.5</v>
      </c>
      <c r="I30">
        <f t="shared" ref="I30" si="29">_xlfn.NORM.DIST(H30,H$2,H$3,FALSE)</f>
        <v>1.9475889437298376E-3</v>
      </c>
    </row>
    <row r="31" spans="1:9" x14ac:dyDescent="0.25">
      <c r="A31" s="5">
        <v>2.75</v>
      </c>
      <c r="B31">
        <f t="shared" si="0"/>
        <v>269.25</v>
      </c>
      <c r="C31">
        <f t="shared" si="1"/>
        <v>1.2990803573701504E-3</v>
      </c>
      <c r="D31">
        <f t="shared" si="2"/>
        <v>272.25</v>
      </c>
      <c r="E31">
        <f t="shared" si="3"/>
        <v>1.2990803573701504E-3</v>
      </c>
      <c r="F31">
        <f t="shared" si="2"/>
        <v>274.75</v>
      </c>
      <c r="G31">
        <f t="shared" si="3"/>
        <v>1.0103958335101171E-3</v>
      </c>
      <c r="H31">
        <f t="shared" si="2"/>
        <v>277.75</v>
      </c>
      <c r="I31">
        <f t="shared" ref="I31" si="30">_xlfn.NORM.DIST(H31,H$2,H$3,FALSE)</f>
        <v>1.0103958335101171E-3</v>
      </c>
    </row>
    <row r="32" spans="1:9" x14ac:dyDescent="0.25">
      <c r="A32" s="5">
        <v>3</v>
      </c>
      <c r="B32">
        <f t="shared" si="0"/>
        <v>271</v>
      </c>
      <c r="C32">
        <f t="shared" si="1"/>
        <v>6.3312120170542965E-4</v>
      </c>
      <c r="D32">
        <f t="shared" si="2"/>
        <v>274</v>
      </c>
      <c r="E32">
        <f t="shared" si="3"/>
        <v>6.3312120170542965E-4</v>
      </c>
      <c r="F32">
        <f t="shared" si="2"/>
        <v>277</v>
      </c>
      <c r="G32">
        <f t="shared" si="3"/>
        <v>4.9242760132644527E-4</v>
      </c>
      <c r="H32">
        <f t="shared" si="2"/>
        <v>280</v>
      </c>
      <c r="I32">
        <f t="shared" ref="I32" si="31">_xlfn.NORM.DIST(H32,H$2,H$3,FALSE)</f>
        <v>4.9242760132644527E-4</v>
      </c>
    </row>
    <row r="33" spans="1:9" x14ac:dyDescent="0.25">
      <c r="A33" s="5">
        <v>3.25</v>
      </c>
      <c r="B33">
        <f t="shared" si="0"/>
        <v>272.75</v>
      </c>
      <c r="C33">
        <f t="shared" si="1"/>
        <v>2.8986400818568117E-4</v>
      </c>
      <c r="D33">
        <f t="shared" si="2"/>
        <v>275.75</v>
      </c>
      <c r="E33">
        <f t="shared" si="3"/>
        <v>2.8986400818568117E-4</v>
      </c>
      <c r="F33">
        <f t="shared" si="2"/>
        <v>279.25</v>
      </c>
      <c r="G33">
        <f t="shared" si="3"/>
        <v>2.2544978414441866E-4</v>
      </c>
      <c r="H33">
        <f t="shared" si="2"/>
        <v>282.25</v>
      </c>
      <c r="I33">
        <f t="shared" ref="I33" si="32">_xlfn.NORM.DIST(H33,H$2,H$3,FALSE)</f>
        <v>2.2544978414441866E-4</v>
      </c>
    </row>
    <row r="34" spans="1:9" x14ac:dyDescent="0.25">
      <c r="A34" s="5">
        <v>3.5</v>
      </c>
      <c r="B34">
        <f t="shared" si="0"/>
        <v>274.5</v>
      </c>
      <c r="C34">
        <f t="shared" si="1"/>
        <v>1.2466895643510858E-4</v>
      </c>
      <c r="D34">
        <f t="shared" si="2"/>
        <v>277.5</v>
      </c>
      <c r="E34">
        <f t="shared" si="3"/>
        <v>1.2466895643510858E-4</v>
      </c>
      <c r="F34">
        <f t="shared" si="2"/>
        <v>281.5</v>
      </c>
      <c r="G34">
        <f t="shared" si="3"/>
        <v>9.6964743893973346E-5</v>
      </c>
      <c r="H34">
        <f t="shared" si="2"/>
        <v>284.5</v>
      </c>
      <c r="I34">
        <f t="shared" ref="I34" si="33">_xlfn.NORM.DIST(H34,H$2,H$3,FALSE)</f>
        <v>9.6964743893973346E-5</v>
      </c>
    </row>
    <row r="35" spans="1:9" x14ac:dyDescent="0.25">
      <c r="A35" s="5">
        <v>3.75</v>
      </c>
      <c r="B35">
        <f t="shared" si="0"/>
        <v>276.25</v>
      </c>
      <c r="C35">
        <f t="shared" si="1"/>
        <v>5.0370811766777923E-5</v>
      </c>
      <c r="D35">
        <f t="shared" si="2"/>
        <v>279.25</v>
      </c>
      <c r="E35">
        <f t="shared" si="3"/>
        <v>5.0370811766777923E-5</v>
      </c>
      <c r="F35">
        <f t="shared" si="2"/>
        <v>283.75</v>
      </c>
      <c r="G35">
        <f t="shared" si="3"/>
        <v>3.9177298040827269E-5</v>
      </c>
      <c r="H35">
        <f t="shared" si="2"/>
        <v>286.75</v>
      </c>
      <c r="I35">
        <f t="shared" ref="I35" si="34">_xlfn.NORM.DIST(H35,H$2,H$3,FALSE)</f>
        <v>3.9177298040827269E-5</v>
      </c>
    </row>
    <row r="36" spans="1:9" x14ac:dyDescent="0.25">
      <c r="A36" s="5">
        <v>4</v>
      </c>
      <c r="B36">
        <f t="shared" si="0"/>
        <v>278</v>
      </c>
      <c r="C36">
        <f t="shared" si="1"/>
        <v>1.9118603680697908E-5</v>
      </c>
      <c r="D36">
        <f t="shared" si="2"/>
        <v>281</v>
      </c>
      <c r="E36">
        <f t="shared" si="3"/>
        <v>1.9118603680697908E-5</v>
      </c>
      <c r="F36">
        <f t="shared" si="2"/>
        <v>286</v>
      </c>
      <c r="G36">
        <f t="shared" si="3"/>
        <v>1.4870025084987264E-5</v>
      </c>
      <c r="H36">
        <f t="shared" si="2"/>
        <v>289</v>
      </c>
      <c r="I36">
        <f t="shared" ref="I36" si="35">_xlfn.NORM.DIST(H36,H$2,H$3,FALSE)</f>
        <v>1.4870025084987264E-5</v>
      </c>
    </row>
    <row r="37" spans="1:9" x14ac:dyDescent="0.25">
      <c r="A37" s="4" t="s">
        <v>2</v>
      </c>
      <c r="B37">
        <f>B$2</f>
        <v>250</v>
      </c>
      <c r="C37">
        <v>0</v>
      </c>
      <c r="D37">
        <f>D$2</f>
        <v>253</v>
      </c>
      <c r="E37">
        <v>0</v>
      </c>
      <c r="F37">
        <f>F$2</f>
        <v>250</v>
      </c>
      <c r="G37">
        <v>0</v>
      </c>
      <c r="H37">
        <f>H$2</f>
        <v>253</v>
      </c>
      <c r="I37">
        <v>0</v>
      </c>
    </row>
    <row r="38" spans="1:9" x14ac:dyDescent="0.25">
      <c r="A38" s="4" t="s">
        <v>2</v>
      </c>
      <c r="B38">
        <f>B$2</f>
        <v>250</v>
      </c>
      <c r="C38">
        <f>MAX(C4:C36)</f>
        <v>5.6991754343061814E-2</v>
      </c>
      <c r="D38">
        <f>D$2</f>
        <v>253</v>
      </c>
      <c r="E38">
        <f>MAX(E4:E36)</f>
        <v>5.6991754343061814E-2</v>
      </c>
      <c r="F38">
        <f>F$2</f>
        <v>250</v>
      </c>
      <c r="G38">
        <f>MAX(G4:G36)</f>
        <v>4.4326920044603632E-2</v>
      </c>
      <c r="H38">
        <f>H$2</f>
        <v>253</v>
      </c>
      <c r="I38">
        <f>MAX(I4:I36)</f>
        <v>4.4326920044603632E-2</v>
      </c>
    </row>
    <row r="40" spans="1:9" x14ac:dyDescent="0.25">
      <c r="A40" s="8" t="s">
        <v>3</v>
      </c>
    </row>
  </sheetData>
  <sortState xmlns:xlrd2="http://schemas.microsoft.com/office/spreadsheetml/2017/richdata2" ref="A2:A32">
    <sortCondition ref="A2:A32"/>
  </sortState>
  <phoneticPr fontId="0" type="noConversion"/>
  <hyperlinks>
    <hyperlink ref="A40" r:id="rId1" display="https://www.economist.com/science-and-technology/2023/02/08/extreme-weather-events-are-getting-more-frequent" xr:uid="{7081D158-8EDB-46CE-9140-C9F8F12E471A}"/>
  </hyperlinks>
  <pageMargins left="0.39370078740157483" right="0.39370078740157483" top="0.39370078740157483" bottom="0.39370078740157483" header="0" footer="0"/>
  <pageSetup paperSize="9" orientation="portrait" r:id="rId2"/>
  <headerFooter alignWithMargins="0">
    <oddHeader>&amp;LQuesería Lafuente
Fábrica de Arriondas</oddHeader>
    <oddFooter>&amp;L&amp;F &amp;A&amp;R&amp;D &amp;T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Final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2023-02-13T13:49:17Z</dcterms:modified>
</cp:coreProperties>
</file>