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ocuments\GitHub\cicloruta\"/>
    </mc:Choice>
  </mc:AlternateContent>
  <xr:revisionPtr revIDLastSave="0" documentId="13_ncr:1_{27EE6A78-4608-4258-BC15-4826B92DF4CA}" xr6:coauthVersionLast="36" xr6:coauthVersionMax="36" xr10:uidLastSave="{00000000-0000-0000-0000-000000000000}"/>
  <bookViews>
    <workbookView xWindow="0" yWindow="0" windowWidth="24000" windowHeight="9450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SENAL_HORIZONTAL!$A$1:$R$1005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90" i="29" l="1"/>
  <c r="G391" i="29"/>
  <c r="G392" i="29"/>
  <c r="G393" i="29"/>
  <c r="G394" i="29"/>
  <c r="G395" i="29"/>
  <c r="G396" i="29"/>
  <c r="G397" i="29"/>
  <c r="G398" i="29"/>
  <c r="G399" i="29"/>
  <c r="G400" i="29"/>
  <c r="G401" i="29"/>
  <c r="G402" i="29"/>
  <c r="G403" i="29"/>
  <c r="G404" i="29"/>
  <c r="G405" i="29"/>
  <c r="G406" i="29"/>
  <c r="G407" i="29"/>
  <c r="G389" i="29"/>
  <c r="F391" i="29"/>
  <c r="F392" i="29" s="1"/>
  <c r="F393" i="29" s="1"/>
  <c r="F394" i="29" s="1"/>
  <c r="F395" i="29" s="1"/>
  <c r="F396" i="29" s="1"/>
  <c r="F397" i="29" s="1"/>
  <c r="F398" i="29" s="1"/>
  <c r="F399" i="29" s="1"/>
  <c r="F400" i="29" s="1"/>
  <c r="F401" i="29" s="1"/>
  <c r="F402" i="29" s="1"/>
  <c r="F403" i="29" s="1"/>
  <c r="F404" i="29" s="1"/>
  <c r="F405" i="29" s="1"/>
  <c r="F406" i="29" s="1"/>
  <c r="F407" i="29" s="1"/>
  <c r="F390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383" i="29"/>
  <c r="G384" i="29"/>
  <c r="G385" i="29"/>
  <c r="G366" i="29"/>
  <c r="F368" i="29"/>
  <c r="F369" i="29" s="1"/>
  <c r="F370" i="29" s="1"/>
  <c r="F371" i="29" s="1"/>
  <c r="F372" i="29" s="1"/>
  <c r="F373" i="29" s="1"/>
  <c r="F374" i="29" s="1"/>
  <c r="F375" i="29" s="1"/>
  <c r="F376" i="29" s="1"/>
  <c r="F377" i="29" s="1"/>
  <c r="F378" i="29" s="1"/>
  <c r="F379" i="29" s="1"/>
  <c r="F380" i="29" s="1"/>
  <c r="F381" i="29" s="1"/>
  <c r="F382" i="29" s="1"/>
  <c r="F383" i="29" s="1"/>
  <c r="F384" i="29" s="1"/>
  <c r="F385" i="29" s="1"/>
  <c r="F367" i="29"/>
  <c r="G360" i="29"/>
  <c r="G359" i="29"/>
  <c r="G274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275" i="29"/>
  <c r="F276" i="29"/>
  <c r="F277" i="29"/>
  <c r="F278" i="29" s="1"/>
  <c r="F279" i="29" s="1"/>
  <c r="F280" i="29" s="1"/>
  <c r="F281" i="29" s="1"/>
  <c r="F282" i="29" s="1"/>
  <c r="F283" i="29" s="1"/>
  <c r="F284" i="29" s="1"/>
  <c r="F285" i="29" s="1"/>
  <c r="F286" i="29" s="1"/>
  <c r="F287" i="29" s="1"/>
  <c r="F288" i="29" s="1"/>
  <c r="F289" i="29" s="1"/>
  <c r="F290" i="29" s="1"/>
  <c r="F291" i="29" s="1"/>
  <c r="F292" i="29" s="1"/>
  <c r="F293" i="29" s="1"/>
  <c r="F294" i="29" s="1"/>
  <c r="F295" i="29" s="1"/>
  <c r="F296" i="29" s="1"/>
  <c r="F297" i="29" s="1"/>
  <c r="F298" i="29" s="1"/>
  <c r="F299" i="29" s="1"/>
  <c r="F300" i="29" s="1"/>
  <c r="F301" i="29" s="1"/>
  <c r="F302" i="29" s="1"/>
  <c r="F303" i="29" s="1"/>
  <c r="F304" i="29" s="1"/>
  <c r="F305" i="29" s="1"/>
  <c r="F306" i="29" s="1"/>
  <c r="F307" i="29" s="1"/>
  <c r="F308" i="29" s="1"/>
  <c r="F309" i="29" s="1"/>
  <c r="F310" i="29" s="1"/>
  <c r="F311" i="29" s="1"/>
  <c r="F312" i="29" s="1"/>
  <c r="F313" i="29" s="1"/>
  <c r="F314" i="29" s="1"/>
  <c r="F275" i="29"/>
  <c r="G272" i="29"/>
  <c r="G271" i="29"/>
  <c r="G270" i="29"/>
  <c r="G269" i="29"/>
  <c r="G215" i="29"/>
  <c r="F215" i="29"/>
  <c r="G214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192" i="29"/>
  <c r="G193" i="29"/>
  <c r="G194" i="29"/>
  <c r="G195" i="29"/>
  <c r="F195" i="29"/>
  <c r="F196" i="29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F209" i="29" s="1"/>
  <c r="F210" i="29" s="1"/>
  <c r="F211" i="29" s="1"/>
  <c r="F212" i="29" s="1"/>
  <c r="F213" i="29" s="1"/>
  <c r="F214" i="29" s="1"/>
  <c r="F194" i="29"/>
  <c r="G191" i="29"/>
  <c r="G190" i="29"/>
  <c r="G184" i="29"/>
  <c r="G185" i="29"/>
  <c r="G186" i="29"/>
  <c r="G187" i="29"/>
  <c r="G188" i="29"/>
  <c r="G189" i="29"/>
  <c r="F184" i="29"/>
  <c r="F185" i="29" s="1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65" i="29"/>
  <c r="F168" i="29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67" i="29"/>
  <c r="F166" i="29"/>
  <c r="G135" i="29"/>
  <c r="G134" i="29"/>
  <c r="G131" i="29"/>
  <c r="G127" i="29"/>
  <c r="G124" i="29"/>
  <c r="G123" i="29"/>
  <c r="F186" i="29" l="1"/>
  <c r="F187" i="29" s="1"/>
  <c r="F188" i="29" s="1"/>
  <c r="F189" i="29" s="1"/>
  <c r="G55" i="29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G109" i="29" l="1"/>
  <c r="G105" i="29"/>
  <c r="G116" i="29" l="1"/>
  <c r="G111" i="29"/>
  <c r="G103" i="29"/>
  <c r="G100" i="29"/>
  <c r="G89" i="29"/>
  <c r="G87" i="29"/>
  <c r="G74" i="29"/>
  <c r="G113" i="29"/>
  <c r="G112" i="29"/>
  <c r="G104" i="29"/>
  <c r="G102" i="29"/>
  <c r="G101" i="29"/>
  <c r="G88" i="29"/>
  <c r="G69" i="29"/>
  <c r="G73" i="29"/>
  <c r="G68" i="29" l="1"/>
  <c r="G67" i="29"/>
  <c r="G66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<sst xmlns="http://schemas.openxmlformats.org/spreadsheetml/2006/main" count="3928" uniqueCount="855">
  <si>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</si>
  <si>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</si>
  <si>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</si>
  <si>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</si>
  <si>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</si>
  <si>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</si>
  <si>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</si>
  <si>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</si>
  <si>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</si>
  <si>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</si>
  <si>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</si>
  <si>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</si>
  <si>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</si>
  <si>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</si>
  <si>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</si>
  <si>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</si>
  <si>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</si>
  <si>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</si>
  <si>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</si>
  <si>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</si>
  <si>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</si>
  <si>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</si>
  <si>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</si>
  <si>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</si>
  <si>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</si>
  <si>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</si>
  <si>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</si>
  <si>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</si>
  <si>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</si>
  <si>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</si>
  <si>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</si>
  <si>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</si>
  <si>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</si>
  <si>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</si>
  <si>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</si>
  <si>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</si>
  <si>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</si>
  <si>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</si>
  <si>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</si>
  <si>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</si>
  <si>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</si>
  <si>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</si>
  <si>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</si>
  <si>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</si>
  <si>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</si>
  <si>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</si>
  <si>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</si>
  <si>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</si>
  <si>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</si>
  <si>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</si>
  <si>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</si>
  <si>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</si>
  <si>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</si>
  <si>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</si>
  <si>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</si>
  <si>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</si>
  <si>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</si>
  <si>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</si>
  <si>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</si>
  <si>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</si>
  <si>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</si>
  <si>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</si>
  <si>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</si>
  <si>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</si>
  <si>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</si>
  <si>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</si>
  <si>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</si>
  <si>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</si>
  <si>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</si>
  <si>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</si>
  <si>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</si>
  <si>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</si>
  <si>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</si>
  <si>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</si>
  <si>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</si>
  <si>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</si>
  <si>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</si>
  <si>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</si>
  <si>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</si>
  <si>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</si>
  <si>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</si>
  <si>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</si>
  <si>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</si>
  <si>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</si>
  <si>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</si>
  <si>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</si>
  <si>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</si>
  <si>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</si>
  <si>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</si>
  <si>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</si>
  <si>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</si>
  <si>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</si>
  <si>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</si>
  <si>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</si>
  <si>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</si>
  <si>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</si>
  <si>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</si>
  <si>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</si>
  <si>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</si>
  <si>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</si>
  <si>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</si>
  <si>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</si>
  <si>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</si>
  <si>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</si>
  <si>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</si>
  <si>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</si>
  <si>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</si>
  <si>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</si>
  <si>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</si>
  <si>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</si>
  <si>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</si>
  <si>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</si>
  <si>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</si>
  <si>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</si>
  <si>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</si>
  <si>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</si>
  <si>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</si>
  <si>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</si>
  <si>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</si>
  <si>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</si>
  <si>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</si>
  <si>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</si>
  <si>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</si>
  <si>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</si>
  <si>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</si>
  <si>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</si>
  <si>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</si>
  <si>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</si>
  <si>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</si>
  <si>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</si>
  <si>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</si>
  <si>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</si>
  <si>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</si>
  <si>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</si>
  <si>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</si>
  <si>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</si>
  <si>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</si>
  <si>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</si>
  <si>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</si>
  <si>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</si>
  <si>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</si>
  <si>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</si>
  <si>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</si>
  <si>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</si>
  <si>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</si>
  <si>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</si>
  <si>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</si>
  <si>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</si>
  <si>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</si>
  <si>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</si>
  <si>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</si>
  <si>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</si>
  <si>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</si>
  <si>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</si>
  <si>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</si>
  <si>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</si>
  <si>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</si>
  <si>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</si>
  <si>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</si>
  <si>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</si>
  <si>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</si>
  <si>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</si>
  <si>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</si>
  <si>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</si>
  <si>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</si>
  <si>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</si>
  <si>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</si>
  <si>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</si>
  <si>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</si>
  <si>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</si>
  <si>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</si>
  <si>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</si>
  <si>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</si>
  <si>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</si>
  <si>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</si>
  <si>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</si>
  <si>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</si>
  <si>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</si>
  <si>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</si>
  <si>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</si>
  <si>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</si>
  <si>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</si>
  <si>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</si>
  <si>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</si>
  <si>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</si>
  <si>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</si>
  <si>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</si>
  <si>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</si>
  <si>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</si>
  <si>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</si>
  <si>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</si>
  <si>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</si>
  <si>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</si>
  <si>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</si>
  <si>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</si>
  <si>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</si>
  <si>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</si>
  <si>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</si>
  <si>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</si>
  <si>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</si>
  <si>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</si>
  <si>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</si>
  <si>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</si>
  <si>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</si>
  <si>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</si>
  <si>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</si>
  <si>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</si>
  <si>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</si>
  <si>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</si>
  <si>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</si>
  <si>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</si>
  <si>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</si>
  <si>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</si>
  <si>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</si>
  <si>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</si>
  <si>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</si>
  <si>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</si>
  <si>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</si>
  <si>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</si>
  <si>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</si>
  <si>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</si>
  <si>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</si>
  <si>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</si>
  <si>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</si>
  <si>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</si>
  <si>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</si>
  <si>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</si>
  <si>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</si>
  <si>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</si>
  <si>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</si>
  <si>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</si>
  <si>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</si>
  <si>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</si>
  <si>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</si>
  <si>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</si>
  <si>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</si>
  <si>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</si>
  <si>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</si>
  <si>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</si>
  <si>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</si>
  <si>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</si>
  <si>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</si>
  <si>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</si>
  <si>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</si>
  <si>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</si>
  <si>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</si>
  <si>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</si>
  <si>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</si>
  <si>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</si>
  <si>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</si>
  <si>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</si>
  <si>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</si>
  <si>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</si>
  <si>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</si>
  <si>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</si>
  <si>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</si>
  <si>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</si>
  <si>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</si>
  <si>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</si>
  <si>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</si>
  <si>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</si>
  <si>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</si>
  <si>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</si>
  <si>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</si>
  <si>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</si>
  <si>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</si>
  <si>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</si>
  <si>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</si>
  <si>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</si>
  <si>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</si>
  <si>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</si>
  <si>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</si>
  <si>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</si>
  <si>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</si>
  <si>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</si>
  <si>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</si>
  <si>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</si>
  <si>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</si>
  <si>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</si>
  <si>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</si>
  <si>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</si>
  <si>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</si>
  <si>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</si>
  <si>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</si>
  <si>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</si>
  <si>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</si>
  <si>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</si>
  <si>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</si>
  <si>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</si>
  <si>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</si>
  <si>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</si>
  <si>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</si>
  <si>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</si>
  <si>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</si>
  <si>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</si>
  <si>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</si>
  <si>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</si>
  <si>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</si>
  <si>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</si>
  <si>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</si>
  <si>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</si>
  <si>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</si>
  <si>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</si>
  <si>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</si>
  <si>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</si>
  <si>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</si>
  <si>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</si>
  <si>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</si>
  <si>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</si>
  <si>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</si>
  <si>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</si>
  <si>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</si>
  <si>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</si>
  <si>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</si>
  <si>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</si>
  <si>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</si>
  <si>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</si>
  <si>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</si>
  <si>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</si>
  <si>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</si>
  <si>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</si>
  <si>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</si>
  <si>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</si>
  <si>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</si>
  <si>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</si>
  <si>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</si>
  <si>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</si>
  <si>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</si>
  <si>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</si>
  <si>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</si>
  <si>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</si>
  <si>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</si>
  <si>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</si>
  <si>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</si>
  <si>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</si>
  <si>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</si>
  <si>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</si>
  <si>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</si>
  <si>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</si>
  <si>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</si>
  <si>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</si>
  <si>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</si>
  <si>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</si>
  <si>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</si>
  <si>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</si>
  <si>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</si>
  <si>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</si>
  <si>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</si>
  <si>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</si>
  <si>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</si>
  <si>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</si>
  <si>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</si>
  <si>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</si>
  <si>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</si>
  <si>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</si>
  <si>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</si>
  <si>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</si>
  <si>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</si>
  <si>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</si>
  <si>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</si>
  <si>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</si>
  <si>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</si>
  <si>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</si>
  <si>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</si>
  <si>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</si>
  <si>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</si>
  <si>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</si>
  <si>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</si>
  <si>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</si>
  <si>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</si>
  <si>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</si>
  <si>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</si>
  <si>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</si>
  <si>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</si>
  <si>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</si>
  <si>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</si>
  <si>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</si>
  <si>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</si>
  <si>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</si>
  <si>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</si>
  <si>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</si>
  <si>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</si>
  <si>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</si>
  <si>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</si>
  <si>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</si>
  <si>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</si>
  <si>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</si>
  <si>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</si>
  <si>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</si>
  <si>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</si>
  <si>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</si>
  <si>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</si>
  <si>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</si>
  <si>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</si>
  <si>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</si>
  <si>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</si>
  <si>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</si>
  <si>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</si>
  <si>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</si>
  <si>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</si>
  <si>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</si>
  <si>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</si>
  <si>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</si>
  <si>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</si>
  <si>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</si>
  <si>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</si>
  <si>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</si>
  <si>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</si>
  <si>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</si>
  <si>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</si>
  <si>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</si>
  <si>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</si>
  <si>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</si>
  <si>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</si>
  <si>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</si>
  <si>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</si>
  <si>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</si>
  <si>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</si>
  <si>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</si>
  <si>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</si>
  <si>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</si>
  <si>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</si>
  <si>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</si>
  <si>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</si>
  <si>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</si>
  <si>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</si>
  <si>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</si>
  <si>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</si>
  <si>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</si>
  <si>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</si>
  <si>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</si>
  <si>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</si>
  <si>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</si>
  <si>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</si>
  <si>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</si>
  <si>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</si>
  <si>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</si>
  <si>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</si>
  <si>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</si>
  <si>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</si>
  <si>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</si>
  <si>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</si>
  <si>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</si>
  <si>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</si>
  <si>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</si>
  <si>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</si>
  <si>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</si>
  <si>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</si>
  <si>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</si>
  <si>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</si>
  <si>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</si>
  <si>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</si>
  <si>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</si>
  <si>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</si>
  <si>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</si>
  <si>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</si>
  <si>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</si>
  <si>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</si>
  <si>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</si>
  <si>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</si>
  <si>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</si>
  <si>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</si>
  <si>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</si>
  <si>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</si>
  <si>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</si>
  <si>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</si>
  <si>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</si>
  <si>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</si>
  <si>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</si>
  <si>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</si>
  <si>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</si>
  <si>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</si>
  <si>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</si>
  <si>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</si>
  <si>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</si>
  <si>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</si>
  <si>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</si>
  <si>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</si>
  <si>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</si>
  <si>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</si>
  <si>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</si>
  <si>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</si>
  <si>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</si>
  <si>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</si>
  <si>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</si>
  <si>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</si>
  <si>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</si>
  <si>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</si>
  <si>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</si>
  <si>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</si>
  <si>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</si>
  <si>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</si>
  <si>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</si>
  <si>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</si>
  <si>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</si>
  <si>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</si>
  <si>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</si>
  <si>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</si>
  <si>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</si>
  <si>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</si>
  <si>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</si>
  <si>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</si>
  <si>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</si>
  <si>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</si>
  <si>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</si>
  <si>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</si>
  <si>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</si>
  <si>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</si>
  <si>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</si>
  <si>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</si>
  <si>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</si>
  <si>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</si>
  <si>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</si>
  <si>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</si>
  <si>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</si>
  <si>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</si>
  <si>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</si>
  <si>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</si>
  <si>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</si>
  <si>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</si>
  <si>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</si>
  <si>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</si>
  <si>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</si>
  <si>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</si>
  <si>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</si>
  <si>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</si>
  <si>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</si>
  <si>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</si>
  <si>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</si>
  <si>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</si>
  <si>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</si>
  <si>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</si>
  <si>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</si>
  <si>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</si>
  <si>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</si>
  <si>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</si>
  <si>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</si>
  <si>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</si>
  <si>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</si>
  <si>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</si>
  <si>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</si>
  <si>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</si>
  <si>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</si>
  <si>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</si>
  <si>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</si>
  <si>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</si>
  <si>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</si>
  <si>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</si>
  <si>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</si>
  <si>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</si>
  <si>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</si>
  <si>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</si>
  <si>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</si>
  <si>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</si>
  <si>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</si>
  <si>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</si>
  <si>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</si>
  <si>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</si>
  <si>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</si>
  <si>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</si>
  <si>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</si>
  <si>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</si>
  <si>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</si>
  <si>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</si>
  <si>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</si>
  <si>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</si>
  <si>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</si>
  <si>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</si>
  <si>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</si>
  <si>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</si>
  <si>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</si>
  <si>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</si>
  <si>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</si>
  <si>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</si>
  <si>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</si>
  <si>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</si>
  <si>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</si>
  <si>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</si>
  <si>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</si>
  <si>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</si>
  <si>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</si>
  <si>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</si>
  <si>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</si>
  <si>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</si>
  <si>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</si>
  <si>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</si>
  <si>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</si>
  <si>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</si>
  <si>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</si>
  <si>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</si>
  <si>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</si>
  <si>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</si>
  <si>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</si>
  <si>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</si>
  <si>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</si>
  <si>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</si>
  <si>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</si>
  <si>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</si>
  <si>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</si>
  <si>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</si>
  <si>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</si>
  <si>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</si>
  <si>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</si>
  <si>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</si>
  <si>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</si>
  <si>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</si>
  <si>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</si>
  <si>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</si>
  <si>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</si>
  <si>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</si>
  <si>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</si>
  <si>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</si>
  <si>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</si>
  <si>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</si>
  <si>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</si>
  <si>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</si>
  <si>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</si>
  <si>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</si>
  <si>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</si>
  <si>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</si>
  <si>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</si>
  <si>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</si>
  <si>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</si>
  <si>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</si>
  <si>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</si>
  <si>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</si>
  <si>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</si>
  <si>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</si>
  <si>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</si>
  <si>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</si>
  <si>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</si>
  <si>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</si>
  <si>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</si>
  <si>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</si>
  <si>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</si>
  <si>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</si>
  <si>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</si>
  <si>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</si>
  <si>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</si>
  <si>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</si>
  <si>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</si>
  <si>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</si>
  <si>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</si>
  <si>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</si>
  <si>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</si>
  <si>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</si>
  <si>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</si>
  <si>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</si>
  <si>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</si>
  <si>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</si>
  <si>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</si>
  <si>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</si>
  <si>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</si>
  <si>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</si>
  <si>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</si>
  <si>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</si>
  <si>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</si>
  <si>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</si>
  <si>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</si>
  <si>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</si>
  <si>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</si>
  <si>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</si>
  <si>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</si>
  <si>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</si>
  <si>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</si>
  <si>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</si>
  <si>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</si>
  <si>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</si>
  <si>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</si>
  <si>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</si>
  <si>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</si>
  <si>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</si>
  <si>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</si>
  <si>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</si>
  <si>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</si>
  <si>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</si>
  <si>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</si>
  <si>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</si>
  <si>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</si>
  <si>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</si>
  <si>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</si>
  <si>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</si>
  <si>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</si>
  <si>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</si>
  <si>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</si>
  <si>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</si>
  <si>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</si>
  <si>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</si>
  <si>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</si>
  <si>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</si>
  <si>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</si>
  <si>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</si>
  <si>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</si>
  <si>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</si>
  <si>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</si>
  <si>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</si>
  <si>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</si>
  <si>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</si>
  <si>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</si>
  <si>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</si>
  <si>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</si>
  <si>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</si>
  <si>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</si>
  <si>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</si>
  <si>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</si>
  <si>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</si>
  <si>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</si>
  <si>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</si>
  <si>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</si>
  <si>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</si>
  <si>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</si>
  <si>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</si>
  <si>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</si>
  <si>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</si>
  <si>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</si>
  <si>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</si>
  <si>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</si>
  <si>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</si>
  <si>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</si>
  <si>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</si>
  <si>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</si>
  <si>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</si>
  <si>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</si>
  <si>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</si>
  <si>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</si>
  <si>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</si>
  <si>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</si>
  <si>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</si>
  <si>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</si>
  <si>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</si>
  <si>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</si>
  <si>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</si>
  <si>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</si>
  <si>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</si>
  <si>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</si>
  <si>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</si>
  <si>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</si>
  <si>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</si>
  <si>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</si>
  <si>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</si>
  <si>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</si>
  <si>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</si>
  <si>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</si>
  <si>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</si>
  <si>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</si>
  <si>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</si>
  <si>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</si>
  <si>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</si>
  <si>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</si>
  <si>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</si>
  <si>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</si>
  <si>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</si>
  <si>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</si>
  <si>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</si>
  <si>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</si>
  <si>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</si>
  <si>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</si>
  <si>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</si>
  <si>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</si>
  <si>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</si>
  <si>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</si>
  <si>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</si>
  <si>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</si>
  <si>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</si>
  <si>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</si>
  <si>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</si>
  <si>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</si>
  <si>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</si>
  <si>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</si>
  <si>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</si>
  <si>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</si>
  <si>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</si>
  <si>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</si>
  <si>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</si>
  <si>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</si>
  <si>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</si>
  <si>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</si>
  <si>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</si>
  <si>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</si>
  <si>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</si>
  <si>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</si>
  <si>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</si>
  <si>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</si>
  <si>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</si>
  <si>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</si>
  <si>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</si>
  <si>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</si>
  <si>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</si>
  <si>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</si>
  <si>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</si>
  <si>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</si>
  <si>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</si>
  <si>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</si>
  <si>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</si>
  <si>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</si>
  <si>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</si>
  <si>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</si>
  <si>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</si>
  <si>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</si>
  <si>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</si>
  <si>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</si>
  <si>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</si>
  <si>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</si>
  <si>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</si>
  <si>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</si>
  <si>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</si>
  <si>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</si>
  <si>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</si>
  <si>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</si>
  <si>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</si>
  <si>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</si>
  <si>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</si>
  <si>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</si>
  <si>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</si>
  <si>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</si>
  <si>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</si>
  <si>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</si>
  <si>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</si>
  <si>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</si>
  <si>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</si>
  <si>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</si>
  <si>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</si>
  <si>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</si>
  <si>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</si>
  <si>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</si>
  <si>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</si>
  <si>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</si>
  <si>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</si>
  <si>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</si>
  <si>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</si>
  <si>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</si>
  <si>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</si>
  <si>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</si>
  <si>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</si>
  <si>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</si>
  <si>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</si>
  <si>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 xml:space="preserve">llinea central 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</si>
  <si>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</si>
  <si>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</si>
  <si>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</si>
  <si>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</si>
  <si>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</si>
  <si>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</si>
  <si>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</si>
  <si>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</si>
  <si>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</si>
  <si>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</si>
  <si>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</si>
  <si>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</si>
  <si>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</si>
  <si>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</si>
  <si>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</si>
  <si>
    <t>Linea Carril</t>
  </si>
  <si>
    <t>Flecha frente</t>
  </si>
  <si>
    <t>tach´s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</si>
</sst>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</font>
    <font>
      <sz val="9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10" fillId="7" borderId="1" xfId="0" applyFont="1" applyFill="1" applyBorder="1"/>
    <xf numFmtId="1" fontId="5" fillId="7" borderId="1" xfId="3" applyNumberFormat="1" applyFont="1" applyFill="1" applyBorder="1" applyAlignment="1">
      <alignment horizontal="center"/>
    </xf>
    <xf numFmtId="3" fontId="0" fillId="7" borderId="1" xfId="0" applyNumberFormat="1" applyFill="1" applyBorder="1" applyAlignment="1">
      <alignment horizontal="right"/>
    </xf>
    <xf numFmtId="0" fontId="0" fillId="7" borderId="1" xfId="0" applyFont="1" applyFill="1" applyBorder="1"/>
    <xf numFmtId="0" fontId="1" fillId="7" borderId="1" xfId="0" applyFont="1" applyFill="1" applyBorder="1"/>
    <xf numFmtId="14" fontId="0" fillId="7" borderId="1" xfId="0" applyNumberFormat="1" applyFill="1" applyBorder="1"/>
    <xf numFmtId="0" fontId="1" fillId="7" borderId="1" xfId="0" applyFont="1" applyFill="1" applyBorder="1" applyAlignment="1">
      <alignment horizontal="center"/>
    </xf>
    <xf numFmtId="41" fontId="0" fillId="7" borderId="1" xfId="4" applyFont="1" applyFill="1" applyBorder="1" applyAlignment="1">
      <alignment horizontal="right"/>
    </xf>
    <xf numFmtId="1" fontId="0" fillId="7" borderId="1" xfId="0" applyNumberFormat="1" applyFill="1" applyBorder="1"/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1" fontId="4" fillId="2" borderId="1" xfId="4" applyFont="1" applyFill="1" applyBorder="1" applyAlignment="1">
      <alignment horizontal="right"/>
    </xf>
    <xf numFmtId="41" fontId="0" fillId="2" borderId="1" xfId="4" applyFont="1" applyFill="1" applyBorder="1" applyAlignment="1">
      <alignment horizontal="right"/>
    </xf>
    <xf numFmtId="3" fontId="0" fillId="6" borderId="28" xfId="0" applyNumberFormat="1" applyFill="1" applyBorder="1" applyAlignment="1">
      <alignment horizontal="right"/>
    </xf>
    <xf numFmtId="41" fontId="0" fillId="6" borderId="28" xfId="4" applyFont="1" applyFill="1" applyBorder="1" applyAlignment="1">
      <alignment horizontal="right"/>
    </xf>
    <xf numFmtId="3" fontId="0" fillId="2" borderId="1" xfId="0" applyNumberFormat="1" applyFill="1" applyBorder="1"/>
    <xf numFmtId="0" fontId="1" fillId="2" borderId="0" xfId="0" applyFont="1" applyFill="1" applyBorder="1"/>
    <xf numFmtId="0" fontId="0" fillId="6" borderId="0" xfId="0" applyFill="1" applyBorder="1"/>
    <xf numFmtId="0" fontId="1" fillId="6" borderId="0" xfId="0" applyFont="1" applyFill="1" applyBorder="1"/>
    <xf numFmtId="14" fontId="0" fillId="6" borderId="0" xfId="0" applyNumberFormat="1" applyFill="1" applyBorder="1"/>
    <xf numFmtId="0" fontId="0" fillId="6" borderId="0" xfId="0" applyFill="1"/>
    <xf numFmtId="41" fontId="0" fillId="2" borderId="1" xfId="4" applyNumberFormat="1" applyFont="1" applyFill="1" applyBorder="1"/>
    <xf numFmtId="41" fontId="0" fillId="2" borderId="1" xfId="0" applyNumberFormat="1" applyFill="1" applyBorder="1"/>
    <xf numFmtId="0" fontId="0" fillId="7" borderId="0" xfId="0" applyFill="1" applyBorder="1"/>
    <xf numFmtId="0" fontId="1" fillId="7" borderId="0" xfId="0" applyFont="1" applyFill="1" applyBorder="1"/>
    <xf numFmtId="14" fontId="0" fillId="7" borderId="0" xfId="0" applyNumberFormat="1" applyFill="1" applyBorder="1"/>
    <xf numFmtId="0" fontId="0" fillId="7" borderId="0" xfId="0" applyFill="1"/>
    <xf numFmtId="1" fontId="0" fillId="7" borderId="10" xfId="0" applyNumberFormat="1" applyFill="1" applyBorder="1"/>
    <xf numFmtId="3" fontId="0" fillId="7" borderId="1" xfId="0" applyNumberFormat="1" applyFill="1" applyBorder="1"/>
    <xf numFmtId="0" fontId="0" fillId="7" borderId="0" xfId="0" applyFont="1" applyFill="1" applyBorder="1"/>
    <xf numFmtId="0" fontId="0" fillId="6" borderId="0" xfId="0" applyFont="1" applyFill="1" applyBorder="1"/>
    <xf numFmtId="1" fontId="0" fillId="6" borderId="10" xfId="0" applyNumberFormat="1" applyFill="1" applyBorder="1"/>
    <xf numFmtId="3" fontId="0" fillId="6" borderId="1" xfId="0" applyNumberFormat="1" applyFill="1" applyBorder="1"/>
    <xf numFmtId="1" fontId="1" fillId="6" borderId="0" xfId="0" applyNumberFormat="1" applyFont="1" applyFill="1" applyBorder="1"/>
    <xf numFmtId="1" fontId="0" fillId="7" borderId="9" xfId="0" applyNumberFormat="1" applyFill="1" applyBorder="1"/>
  </cellXfs>
  <cellStyles count="5">
    <cellStyle name="Millares [0]" xfId="4" builtinId="6"/>
    <cellStyle name="Millares 2" xfId="1" xr:uid="{00000000-0005-0000-0000-000000000000}"/>
    <cellStyle name="Normal" xfId="0" builtinId="0"/>
    <cellStyle name="Normal 2" xfId="2" xr:uid="{00000000-0005-0000-0000-000002000000}"/>
    <cellStyle name="Normal_formatos_SAV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R1006"/>
  <sheetViews>
    <sheetView tabSelected="1" topLeftCell="D390" zoomScale="85" zoomScaleNormal="85" workbookViewId="0">
      <selection activeCell="G407" sqref="G407"/>
    </sheetView>
  </sheetViews>
  <sheetFormatPr baseColWidth="10" defaultRowHeight="14.25" x14ac:dyDescent="0.3"/>
  <cols>
    <col min="1" max="1" width="10.42578125" style="141" bestFit="1" customWidth="1"/>
    <col min="2" max="2" width="15.85546875" style="141" customWidth="1"/>
    <col min="3" max="3" width="14.7109375" style="123" customWidth="1"/>
    <col min="4" max="4" width="25.140625" style="123" customWidth="1"/>
    <col min="5" max="5" width="17.28515625" style="123" customWidth="1"/>
    <col min="6" max="6" width="14.42578125" style="156" customWidth="1"/>
    <col min="7" max="7" width="17.140625" style="158" customWidth="1"/>
    <col min="8" max="8" width="16" style="123" customWidth="1"/>
    <col min="9" max="9" width="18.7109375" style="123" customWidth="1"/>
    <col min="10" max="10" width="12.7109375" style="123" customWidth="1"/>
    <col min="11" max="11" width="12.42578125" style="123" customWidth="1"/>
    <col min="12" max="12" width="17.28515625" style="123" customWidth="1"/>
    <col min="13" max="13" width="17.5703125" style="123" customWidth="1"/>
    <col min="14" max="14" width="13.28515625" style="130" customWidth="1"/>
    <col min="15" max="15" width="17.7109375" style="130" customWidth="1"/>
    <col min="16" max="16" width="10.42578125" style="123" customWidth="1"/>
    <col min="17" max="17" width="37" style="123" bestFit="1" customWidth="1"/>
    <col min="18" max="18" width="55" style="123" bestFit="1" customWidth="1"/>
    <col min="19" max="16384" width="11.42578125" style="123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55" t="s">
        <v>478</v>
      </c>
      <c r="G1" s="157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838</v>
      </c>
    </row>
    <row r="2" spans="1:18" s="124" customFormat="1" hidden="1" x14ac:dyDescent="0.3">
      <c r="A2" s="119">
        <v>2000030</v>
      </c>
      <c r="B2" s="124">
        <v>2</v>
      </c>
      <c r="C2" s="124">
        <v>2</v>
      </c>
      <c r="D2" s="124">
        <v>21</v>
      </c>
      <c r="E2" s="124">
        <v>-1</v>
      </c>
      <c r="F2" s="133">
        <v>194160</v>
      </c>
      <c r="G2" s="142">
        <f>F2-6000</f>
        <v>188160</v>
      </c>
      <c r="I2" s="124" t="s">
        <v>17</v>
      </c>
      <c r="J2" s="124" t="s">
        <v>8</v>
      </c>
      <c r="K2" s="124" t="s">
        <v>7</v>
      </c>
      <c r="O2" s="127">
        <v>6</v>
      </c>
      <c r="P2" s="128"/>
      <c r="Q2" s="120" t="s">
        <v>766</v>
      </c>
      <c r="R2" s="129" t="s">
        <v>838</v>
      </c>
    </row>
    <row r="3" spans="1:18" s="124" customFormat="1" hidden="1" x14ac:dyDescent="0.3">
      <c r="A3" s="119">
        <v>2000030</v>
      </c>
      <c r="B3" s="124">
        <v>2</v>
      </c>
      <c r="C3" s="124">
        <v>2</v>
      </c>
      <c r="D3" s="124">
        <v>21</v>
      </c>
      <c r="E3" s="124">
        <v>-1</v>
      </c>
      <c r="F3" s="133">
        <v>194160</v>
      </c>
      <c r="G3" s="142">
        <f t="shared" ref="G3:G20" si="0">F3-6000</f>
        <v>188160</v>
      </c>
      <c r="I3" s="124" t="s">
        <v>17</v>
      </c>
      <c r="J3" s="124" t="s">
        <v>8</v>
      </c>
      <c r="K3" s="124" t="s">
        <v>7</v>
      </c>
      <c r="O3" s="127">
        <v>6</v>
      </c>
      <c r="P3" s="128"/>
      <c r="Q3" s="120" t="s">
        <v>766</v>
      </c>
      <c r="R3" s="129" t="s">
        <v>838</v>
      </c>
    </row>
    <row r="4" spans="1:18" s="124" customFormat="1" hidden="1" x14ac:dyDescent="0.3">
      <c r="A4" s="119">
        <v>2000030</v>
      </c>
      <c r="B4" s="124">
        <v>2</v>
      </c>
      <c r="C4" s="124">
        <v>2</v>
      </c>
      <c r="D4" s="124">
        <v>21</v>
      </c>
      <c r="E4" s="124">
        <v>-1</v>
      </c>
      <c r="F4" s="133">
        <v>194160</v>
      </c>
      <c r="G4" s="142">
        <f t="shared" si="0"/>
        <v>188160</v>
      </c>
      <c r="I4" s="124" t="s">
        <v>17</v>
      </c>
      <c r="J4" s="124" t="s">
        <v>8</v>
      </c>
      <c r="K4" s="124" t="s">
        <v>7</v>
      </c>
      <c r="O4" s="127">
        <v>6</v>
      </c>
      <c r="P4" s="128"/>
      <c r="Q4" s="120" t="s">
        <v>766</v>
      </c>
      <c r="R4" s="129" t="s">
        <v>838</v>
      </c>
    </row>
    <row r="5" spans="1:18" s="124" customFormat="1" hidden="1" x14ac:dyDescent="0.3">
      <c r="A5" s="119">
        <v>2000030</v>
      </c>
      <c r="B5" s="124">
        <v>2</v>
      </c>
      <c r="C5" s="124">
        <v>2</v>
      </c>
      <c r="D5" s="124">
        <v>21</v>
      </c>
      <c r="E5" s="124">
        <v>-1</v>
      </c>
      <c r="F5" s="133">
        <v>194160</v>
      </c>
      <c r="G5" s="142">
        <f t="shared" si="0"/>
        <v>188160</v>
      </c>
      <c r="I5" s="124" t="s">
        <v>17</v>
      </c>
      <c r="J5" s="124" t="s">
        <v>8</v>
      </c>
      <c r="K5" s="124" t="s">
        <v>7</v>
      </c>
      <c r="O5" s="127">
        <v>6</v>
      </c>
      <c r="P5" s="128"/>
      <c r="Q5" s="120" t="s">
        <v>766</v>
      </c>
      <c r="R5" s="129" t="s">
        <v>838</v>
      </c>
    </row>
    <row r="6" spans="1:18" s="124" customFormat="1" hidden="1" x14ac:dyDescent="0.3">
      <c r="A6" s="119">
        <v>2000030</v>
      </c>
      <c r="B6" s="124">
        <v>2</v>
      </c>
      <c r="C6" s="124">
        <v>2</v>
      </c>
      <c r="D6" s="124">
        <v>21</v>
      </c>
      <c r="E6" s="124">
        <v>-1</v>
      </c>
      <c r="F6" s="133">
        <v>194160</v>
      </c>
      <c r="G6" s="142">
        <f t="shared" si="0"/>
        <v>188160</v>
      </c>
      <c r="I6" s="124" t="s">
        <v>17</v>
      </c>
      <c r="J6" s="124" t="s">
        <v>8</v>
      </c>
      <c r="K6" s="124" t="s">
        <v>7</v>
      </c>
      <c r="O6" s="127">
        <v>6</v>
      </c>
      <c r="P6" s="128"/>
      <c r="Q6" s="120" t="s">
        <v>766</v>
      </c>
      <c r="R6" s="129" t="s">
        <v>838</v>
      </c>
    </row>
    <row r="7" spans="1:18" s="124" customFormat="1" ht="13.5" hidden="1" customHeight="1" x14ac:dyDescent="0.3">
      <c r="A7" s="119">
        <v>2000030</v>
      </c>
      <c r="B7" s="124">
        <v>2</v>
      </c>
      <c r="C7" s="124">
        <v>2</v>
      </c>
      <c r="D7" s="124">
        <v>22</v>
      </c>
      <c r="E7" s="124">
        <v>-1</v>
      </c>
      <c r="F7" s="133">
        <v>194160</v>
      </c>
      <c r="G7" s="142">
        <f t="shared" si="0"/>
        <v>188160</v>
      </c>
      <c r="I7" s="124" t="s">
        <v>17</v>
      </c>
      <c r="J7" s="124" t="s">
        <v>8</v>
      </c>
      <c r="K7" s="124" t="s">
        <v>7</v>
      </c>
      <c r="O7" s="127">
        <v>6</v>
      </c>
      <c r="P7" s="128"/>
      <c r="Q7" s="120" t="s">
        <v>766</v>
      </c>
      <c r="R7" s="129" t="s">
        <v>838</v>
      </c>
    </row>
    <row r="8" spans="1:18" s="124" customFormat="1" ht="15" hidden="1" customHeight="1" x14ac:dyDescent="0.3">
      <c r="A8" s="119">
        <v>2000030</v>
      </c>
      <c r="B8" s="124">
        <v>2</v>
      </c>
      <c r="C8" s="124">
        <v>2</v>
      </c>
      <c r="D8" s="124">
        <v>22</v>
      </c>
      <c r="E8" s="124">
        <v>-1</v>
      </c>
      <c r="F8" s="133">
        <v>194160</v>
      </c>
      <c r="G8" s="142">
        <f t="shared" si="0"/>
        <v>188160</v>
      </c>
      <c r="I8" s="124" t="s">
        <v>17</v>
      </c>
      <c r="J8" s="124" t="s">
        <v>8</v>
      </c>
      <c r="K8" s="124" t="s">
        <v>7</v>
      </c>
      <c r="O8" s="127">
        <v>6</v>
      </c>
      <c r="P8" s="128"/>
      <c r="Q8" s="120" t="s">
        <v>766</v>
      </c>
      <c r="R8" s="129" t="s">
        <v>838</v>
      </c>
    </row>
    <row r="9" spans="1:18" s="124" customFormat="1" hidden="1" x14ac:dyDescent="0.3">
      <c r="A9" s="119">
        <v>2000030</v>
      </c>
      <c r="B9" s="124">
        <v>2</v>
      </c>
      <c r="C9" s="124">
        <v>2</v>
      </c>
      <c r="D9" s="124">
        <v>22</v>
      </c>
      <c r="E9" s="124">
        <v>-1</v>
      </c>
      <c r="F9" s="133">
        <v>194160</v>
      </c>
      <c r="G9" s="142">
        <f t="shared" si="0"/>
        <v>188160</v>
      </c>
      <c r="I9" s="124" t="s">
        <v>17</v>
      </c>
      <c r="J9" s="124" t="s">
        <v>8</v>
      </c>
      <c r="K9" s="124" t="s">
        <v>7</v>
      </c>
      <c r="O9" s="127">
        <v>6</v>
      </c>
      <c r="P9" s="128"/>
      <c r="Q9" s="120" t="s">
        <v>766</v>
      </c>
      <c r="R9" s="129" t="s">
        <v>838</v>
      </c>
    </row>
    <row r="10" spans="1:18" s="124" customFormat="1" hidden="1" x14ac:dyDescent="0.3">
      <c r="A10" s="119">
        <v>2000030</v>
      </c>
      <c r="B10" s="124">
        <v>2</v>
      </c>
      <c r="C10" s="124">
        <v>2</v>
      </c>
      <c r="D10" s="124">
        <v>22</v>
      </c>
      <c r="E10" s="124">
        <v>-1</v>
      </c>
      <c r="F10" s="133">
        <v>194160</v>
      </c>
      <c r="G10" s="142">
        <f t="shared" si="0"/>
        <v>188160</v>
      </c>
      <c r="I10" s="124" t="s">
        <v>17</v>
      </c>
      <c r="J10" s="124" t="s">
        <v>8</v>
      </c>
      <c r="K10" s="124" t="s">
        <v>7</v>
      </c>
      <c r="O10" s="127">
        <v>6</v>
      </c>
      <c r="P10" s="128"/>
      <c r="Q10" s="120" t="s">
        <v>766</v>
      </c>
      <c r="R10" s="129" t="s">
        <v>838</v>
      </c>
    </row>
    <row r="11" spans="1:18" s="124" customFormat="1" hidden="1" x14ac:dyDescent="0.3">
      <c r="A11" s="119">
        <v>2000030</v>
      </c>
      <c r="B11" s="124">
        <v>2</v>
      </c>
      <c r="C11" s="124">
        <v>2</v>
      </c>
      <c r="D11" s="124">
        <v>22</v>
      </c>
      <c r="E11" s="124">
        <v>-1</v>
      </c>
      <c r="F11" s="133">
        <v>194160</v>
      </c>
      <c r="G11" s="142">
        <f t="shared" si="0"/>
        <v>188160</v>
      </c>
      <c r="I11" s="124" t="s">
        <v>17</v>
      </c>
      <c r="J11" s="124" t="s">
        <v>8</v>
      </c>
      <c r="K11" s="124" t="s">
        <v>7</v>
      </c>
      <c r="O11" s="127">
        <v>6</v>
      </c>
      <c r="P11" s="128"/>
      <c r="Q11" s="120" t="s">
        <v>766</v>
      </c>
      <c r="R11" s="129" t="s">
        <v>838</v>
      </c>
    </row>
    <row r="12" spans="1:18" hidden="1" x14ac:dyDescent="0.3">
      <c r="A12" s="104">
        <v>2000030</v>
      </c>
      <c r="B12" s="123">
        <v>4</v>
      </c>
      <c r="C12" s="123">
        <v>2</v>
      </c>
      <c r="D12" s="123">
        <v>41</v>
      </c>
      <c r="E12" s="123">
        <v>1</v>
      </c>
      <c r="F12" s="133">
        <v>201920</v>
      </c>
      <c r="G12" s="142">
        <f t="shared" si="0"/>
        <v>195920</v>
      </c>
      <c r="I12" s="123" t="s">
        <v>17</v>
      </c>
      <c r="J12" s="123" t="s">
        <v>8</v>
      </c>
      <c r="K12" s="123" t="s">
        <v>7</v>
      </c>
      <c r="N12" s="123"/>
      <c r="O12" s="125">
        <v>5</v>
      </c>
      <c r="P12" s="126"/>
      <c r="Q12" s="105" t="s">
        <v>766</v>
      </c>
      <c r="R12" s="80" t="s">
        <v>838</v>
      </c>
    </row>
    <row r="13" spans="1:18" hidden="1" x14ac:dyDescent="0.3">
      <c r="A13" s="104">
        <v>2000030</v>
      </c>
      <c r="B13" s="123">
        <v>4</v>
      </c>
      <c r="C13" s="123">
        <v>2</v>
      </c>
      <c r="D13" s="123">
        <v>41</v>
      </c>
      <c r="E13" s="123">
        <v>1</v>
      </c>
      <c r="F13" s="133">
        <v>201920</v>
      </c>
      <c r="G13" s="142">
        <f t="shared" si="0"/>
        <v>195920</v>
      </c>
      <c r="I13" s="123" t="s">
        <v>17</v>
      </c>
      <c r="J13" s="123" t="s">
        <v>8</v>
      </c>
      <c r="K13" s="123" t="s">
        <v>7</v>
      </c>
      <c r="N13" s="123"/>
      <c r="O13" s="125">
        <v>5</v>
      </c>
      <c r="P13" s="126"/>
      <c r="Q13" s="105" t="s">
        <v>766</v>
      </c>
      <c r="R13" s="80" t="s">
        <v>838</v>
      </c>
    </row>
    <row r="14" spans="1:18" hidden="1" x14ac:dyDescent="0.3">
      <c r="A14" s="104">
        <v>2000030</v>
      </c>
      <c r="B14" s="123">
        <v>4</v>
      </c>
      <c r="C14" s="123">
        <v>2</v>
      </c>
      <c r="D14" s="123">
        <v>41</v>
      </c>
      <c r="E14" s="123">
        <v>1</v>
      </c>
      <c r="F14" s="133">
        <v>201920</v>
      </c>
      <c r="G14" s="142">
        <f t="shared" si="0"/>
        <v>195920</v>
      </c>
      <c r="I14" s="123" t="s">
        <v>17</v>
      </c>
      <c r="J14" s="123" t="s">
        <v>8</v>
      </c>
      <c r="K14" s="123" t="s">
        <v>7</v>
      </c>
      <c r="N14" s="123"/>
      <c r="O14" s="125">
        <v>5</v>
      </c>
      <c r="P14" s="126"/>
      <c r="Q14" s="105" t="s">
        <v>766</v>
      </c>
      <c r="R14" s="80" t="s">
        <v>838</v>
      </c>
    </row>
    <row r="15" spans="1:18" hidden="1" x14ac:dyDescent="0.3">
      <c r="A15" s="104">
        <v>2000030</v>
      </c>
      <c r="B15" s="123">
        <v>4</v>
      </c>
      <c r="C15" s="123">
        <v>2</v>
      </c>
      <c r="D15" s="123">
        <v>41</v>
      </c>
      <c r="E15" s="123">
        <v>1</v>
      </c>
      <c r="F15" s="133">
        <v>201920</v>
      </c>
      <c r="G15" s="142">
        <f t="shared" si="0"/>
        <v>195920</v>
      </c>
      <c r="I15" s="123" t="s">
        <v>17</v>
      </c>
      <c r="J15" s="123" t="s">
        <v>8</v>
      </c>
      <c r="K15" s="123" t="s">
        <v>7</v>
      </c>
      <c r="N15" s="123"/>
      <c r="O15" s="125">
        <v>5</v>
      </c>
      <c r="P15" s="126"/>
      <c r="Q15" s="105" t="s">
        <v>766</v>
      </c>
      <c r="R15" s="80" t="s">
        <v>838</v>
      </c>
    </row>
    <row r="16" spans="1:18" hidden="1" x14ac:dyDescent="0.3">
      <c r="A16" s="104">
        <v>2000030</v>
      </c>
      <c r="B16" s="123">
        <v>4</v>
      </c>
      <c r="C16" s="123">
        <v>2</v>
      </c>
      <c r="D16" s="123">
        <v>41</v>
      </c>
      <c r="E16" s="123">
        <v>1</v>
      </c>
      <c r="F16" s="133">
        <v>201920</v>
      </c>
      <c r="G16" s="142">
        <f t="shared" si="0"/>
        <v>195920</v>
      </c>
      <c r="I16" s="123" t="s">
        <v>17</v>
      </c>
      <c r="J16" s="123" t="s">
        <v>8</v>
      </c>
      <c r="K16" s="123" t="s">
        <v>7</v>
      </c>
      <c r="N16" s="123"/>
      <c r="O16" s="125">
        <v>5</v>
      </c>
      <c r="P16" s="126"/>
      <c r="Q16" s="105" t="s">
        <v>766</v>
      </c>
      <c r="R16" s="80" t="s">
        <v>838</v>
      </c>
    </row>
    <row r="17" spans="1:18" hidden="1" x14ac:dyDescent="0.3">
      <c r="A17" s="104">
        <v>2000030</v>
      </c>
      <c r="B17" s="123">
        <v>4</v>
      </c>
      <c r="C17" s="123">
        <v>2</v>
      </c>
      <c r="D17" s="123">
        <v>42</v>
      </c>
      <c r="E17" s="123">
        <v>1</v>
      </c>
      <c r="F17" s="133">
        <v>201920</v>
      </c>
      <c r="G17" s="142">
        <f t="shared" si="0"/>
        <v>195920</v>
      </c>
      <c r="I17" s="123" t="s">
        <v>17</v>
      </c>
      <c r="J17" s="123" t="s">
        <v>8</v>
      </c>
      <c r="K17" s="123" t="s">
        <v>7</v>
      </c>
      <c r="N17" s="123"/>
      <c r="O17" s="125">
        <v>5</v>
      </c>
      <c r="P17" s="126"/>
      <c r="Q17" s="105" t="s">
        <v>766</v>
      </c>
      <c r="R17" s="80" t="s">
        <v>838</v>
      </c>
    </row>
    <row r="18" spans="1:18" hidden="1" x14ac:dyDescent="0.3">
      <c r="A18" s="104">
        <v>2000030</v>
      </c>
      <c r="B18" s="123">
        <v>4</v>
      </c>
      <c r="C18" s="123">
        <v>2</v>
      </c>
      <c r="D18" s="123">
        <v>42</v>
      </c>
      <c r="E18" s="123">
        <v>1</v>
      </c>
      <c r="F18" s="133">
        <v>201920</v>
      </c>
      <c r="G18" s="142">
        <f t="shared" si="0"/>
        <v>195920</v>
      </c>
      <c r="I18" s="123" t="s">
        <v>17</v>
      </c>
      <c r="J18" s="123" t="s">
        <v>8</v>
      </c>
      <c r="K18" s="123" t="s">
        <v>7</v>
      </c>
      <c r="N18" s="123"/>
      <c r="O18" s="125">
        <v>5</v>
      </c>
      <c r="P18" s="126"/>
      <c r="Q18" s="105" t="s">
        <v>766</v>
      </c>
      <c r="R18" s="80" t="s">
        <v>838</v>
      </c>
    </row>
    <row r="19" spans="1:18" hidden="1" x14ac:dyDescent="0.3">
      <c r="A19" s="104">
        <v>2000030</v>
      </c>
      <c r="B19" s="123">
        <v>4</v>
      </c>
      <c r="C19" s="123">
        <v>2</v>
      </c>
      <c r="D19" s="123">
        <v>42</v>
      </c>
      <c r="E19" s="123">
        <v>1</v>
      </c>
      <c r="F19" s="133">
        <v>201920</v>
      </c>
      <c r="G19" s="142">
        <f t="shared" si="0"/>
        <v>195920</v>
      </c>
      <c r="I19" s="123" t="s">
        <v>17</v>
      </c>
      <c r="J19" s="123" t="s">
        <v>8</v>
      </c>
      <c r="K19" s="123" t="s">
        <v>7</v>
      </c>
      <c r="N19" s="123"/>
      <c r="O19" s="125">
        <v>5</v>
      </c>
      <c r="P19" s="126"/>
      <c r="Q19" s="105" t="s">
        <v>766</v>
      </c>
      <c r="R19" s="80" t="s">
        <v>838</v>
      </c>
    </row>
    <row r="20" spans="1:18" hidden="1" x14ac:dyDescent="0.3">
      <c r="A20" s="104">
        <v>2000030</v>
      </c>
      <c r="B20" s="123">
        <v>4</v>
      </c>
      <c r="C20" s="123">
        <v>2</v>
      </c>
      <c r="D20" s="123">
        <v>42</v>
      </c>
      <c r="E20" s="123">
        <v>1</v>
      </c>
      <c r="F20" s="133">
        <v>201920</v>
      </c>
      <c r="G20" s="142">
        <f t="shared" si="0"/>
        <v>195920</v>
      </c>
      <c r="I20" s="123" t="s">
        <v>17</v>
      </c>
      <c r="J20" s="123" t="s">
        <v>8</v>
      </c>
      <c r="K20" s="123" t="s">
        <v>7</v>
      </c>
      <c r="N20" s="123"/>
      <c r="O20" s="125">
        <v>5</v>
      </c>
      <c r="P20" s="126"/>
      <c r="Q20" s="105" t="s">
        <v>766</v>
      </c>
      <c r="R20" s="80" t="s">
        <v>838</v>
      </c>
    </row>
    <row r="21" spans="1:18" hidden="1" x14ac:dyDescent="0.3">
      <c r="A21" s="104">
        <v>2000030</v>
      </c>
      <c r="B21" s="123">
        <v>2</v>
      </c>
      <c r="C21" s="123">
        <v>2</v>
      </c>
      <c r="D21" s="146">
        <v>21.22</v>
      </c>
      <c r="E21" s="123">
        <v>-1</v>
      </c>
      <c r="F21" s="133">
        <v>185780</v>
      </c>
      <c r="G21" s="142">
        <f>F21-412</f>
        <v>185368</v>
      </c>
      <c r="I21" s="123" t="s">
        <v>18</v>
      </c>
      <c r="J21" s="130" t="s">
        <v>8</v>
      </c>
      <c r="K21" s="123" t="s">
        <v>7</v>
      </c>
      <c r="N21" s="123"/>
      <c r="O21" s="123"/>
      <c r="P21" s="126"/>
      <c r="Q21" s="105" t="s">
        <v>766</v>
      </c>
      <c r="R21" s="131" t="s">
        <v>78</v>
      </c>
    </row>
    <row r="22" spans="1:18" hidden="1" x14ac:dyDescent="0.3">
      <c r="A22" s="104">
        <v>2000030</v>
      </c>
      <c r="B22" s="123">
        <v>2</v>
      </c>
      <c r="C22" s="123">
        <v>2</v>
      </c>
      <c r="D22" s="136">
        <v>21.22</v>
      </c>
      <c r="E22" s="123">
        <v>-1</v>
      </c>
      <c r="F22" s="133">
        <v>185700</v>
      </c>
      <c r="G22" s="142">
        <f>F22-2540</f>
        <v>183160</v>
      </c>
      <c r="J22" s="130" t="s">
        <v>8</v>
      </c>
      <c r="N22" s="123"/>
      <c r="O22" s="123"/>
      <c r="P22" s="126"/>
      <c r="Q22" s="105" t="s">
        <v>766</v>
      </c>
      <c r="R22" s="80" t="s">
        <v>835</v>
      </c>
    </row>
    <row r="23" spans="1:18" hidden="1" x14ac:dyDescent="0.3">
      <c r="A23" s="104">
        <v>2000030</v>
      </c>
      <c r="B23" s="123">
        <v>2</v>
      </c>
      <c r="D23" s="136"/>
      <c r="E23" s="123">
        <v>-1</v>
      </c>
      <c r="F23" s="133">
        <v>186180</v>
      </c>
      <c r="G23" s="142">
        <f>F23-618</f>
        <v>185562</v>
      </c>
      <c r="K23" s="130" t="s">
        <v>7</v>
      </c>
      <c r="N23" s="123"/>
      <c r="O23" s="123"/>
      <c r="P23" s="126"/>
      <c r="Q23" s="105" t="s">
        <v>766</v>
      </c>
      <c r="R23" s="79" t="s">
        <v>843</v>
      </c>
    </row>
    <row r="24" spans="1:18" hidden="1" x14ac:dyDescent="0.3">
      <c r="A24" s="104">
        <v>2000030</v>
      </c>
      <c r="B24" s="123">
        <v>2</v>
      </c>
      <c r="C24" s="123">
        <v>2</v>
      </c>
      <c r="D24" s="136">
        <v>21.22</v>
      </c>
      <c r="E24" s="123">
        <v>-1</v>
      </c>
      <c r="F24" s="133">
        <v>184330</v>
      </c>
      <c r="G24" s="142">
        <f>F24-100</f>
        <v>184230</v>
      </c>
      <c r="J24" s="123" t="s">
        <v>8</v>
      </c>
      <c r="K24" s="123" t="s">
        <v>6</v>
      </c>
      <c r="N24" s="123"/>
      <c r="O24" s="123"/>
      <c r="P24" s="126"/>
      <c r="Q24" s="105" t="s">
        <v>766</v>
      </c>
      <c r="R24" s="80" t="s">
        <v>836</v>
      </c>
    </row>
    <row r="25" spans="1:18" hidden="1" x14ac:dyDescent="0.3">
      <c r="A25" s="104">
        <v>2000030</v>
      </c>
      <c r="B25" s="123">
        <v>2</v>
      </c>
      <c r="C25" s="123">
        <v>2</v>
      </c>
      <c r="D25" s="136"/>
      <c r="E25" s="123">
        <v>-1</v>
      </c>
      <c r="F25" s="133">
        <v>185070</v>
      </c>
      <c r="G25" s="142">
        <f>F25-618</f>
        <v>184452</v>
      </c>
      <c r="K25" s="130" t="s">
        <v>7</v>
      </c>
      <c r="N25" s="123"/>
      <c r="O25" s="123"/>
      <c r="P25" s="126"/>
      <c r="Q25" s="105" t="s">
        <v>766</v>
      </c>
      <c r="R25" s="79" t="s">
        <v>843</v>
      </c>
    </row>
    <row r="26" spans="1:18" s="124" customFormat="1" hidden="1" x14ac:dyDescent="0.3">
      <c r="A26" s="119">
        <v>2000030</v>
      </c>
      <c r="B26" s="124">
        <v>2</v>
      </c>
      <c r="C26" s="124">
        <v>2</v>
      </c>
      <c r="D26" s="124">
        <v>21</v>
      </c>
      <c r="E26" s="124">
        <v>-1</v>
      </c>
      <c r="F26" s="133">
        <v>185430</v>
      </c>
      <c r="G26" s="142">
        <f>F26-402</f>
        <v>185028</v>
      </c>
      <c r="K26" s="129" t="s">
        <v>7</v>
      </c>
      <c r="P26" s="128"/>
      <c r="Q26" s="120" t="s">
        <v>766</v>
      </c>
      <c r="R26" s="129" t="s">
        <v>837</v>
      </c>
    </row>
    <row r="27" spans="1:18" hidden="1" x14ac:dyDescent="0.3">
      <c r="A27" s="104">
        <v>2000030</v>
      </c>
      <c r="B27" s="123">
        <v>2</v>
      </c>
      <c r="C27" s="123">
        <v>2</v>
      </c>
      <c r="D27" s="124">
        <v>21</v>
      </c>
      <c r="E27" s="123">
        <v>-1</v>
      </c>
      <c r="F27" s="133">
        <v>185430</v>
      </c>
      <c r="G27" s="142">
        <f t="shared" ref="G27:G38" si="1">F27-402</f>
        <v>185028</v>
      </c>
      <c r="K27" s="80" t="s">
        <v>7</v>
      </c>
      <c r="N27" s="123"/>
      <c r="O27" s="123"/>
      <c r="P27" s="126"/>
      <c r="Q27" s="105" t="s">
        <v>766</v>
      </c>
      <c r="R27" s="80" t="s">
        <v>837</v>
      </c>
    </row>
    <row r="28" spans="1:18" hidden="1" x14ac:dyDescent="0.3">
      <c r="A28" s="104">
        <v>2000030</v>
      </c>
      <c r="B28" s="123">
        <v>2</v>
      </c>
      <c r="C28" s="123">
        <v>2</v>
      </c>
      <c r="D28" s="124">
        <v>21</v>
      </c>
      <c r="E28" s="123">
        <v>-1</v>
      </c>
      <c r="F28" s="133">
        <v>185430</v>
      </c>
      <c r="G28" s="142">
        <f t="shared" si="1"/>
        <v>185028</v>
      </c>
      <c r="K28" s="80" t="s">
        <v>7</v>
      </c>
      <c r="N28" s="123"/>
      <c r="O28" s="123"/>
      <c r="P28" s="126"/>
      <c r="Q28" s="105" t="s">
        <v>766</v>
      </c>
      <c r="R28" s="80" t="s">
        <v>837</v>
      </c>
    </row>
    <row r="29" spans="1:18" hidden="1" x14ac:dyDescent="0.3">
      <c r="A29" s="104">
        <v>2000030</v>
      </c>
      <c r="B29" s="123">
        <v>2</v>
      </c>
      <c r="C29" s="123">
        <v>2</v>
      </c>
      <c r="D29" s="124">
        <v>21</v>
      </c>
      <c r="E29" s="123">
        <v>-1</v>
      </c>
      <c r="F29" s="133">
        <v>185430</v>
      </c>
      <c r="G29" s="142">
        <f t="shared" si="1"/>
        <v>185028</v>
      </c>
      <c r="K29" s="80" t="s">
        <v>7</v>
      </c>
      <c r="N29" s="123"/>
      <c r="O29" s="123"/>
      <c r="P29" s="126"/>
      <c r="Q29" s="105" t="s">
        <v>766</v>
      </c>
      <c r="R29" s="80" t="s">
        <v>837</v>
      </c>
    </row>
    <row r="30" spans="1:18" hidden="1" x14ac:dyDescent="0.3">
      <c r="A30" s="104">
        <v>2000030</v>
      </c>
      <c r="B30" s="123">
        <v>2</v>
      </c>
      <c r="C30" s="123">
        <v>2</v>
      </c>
      <c r="D30" s="124">
        <v>21</v>
      </c>
      <c r="E30" s="123">
        <v>-1</v>
      </c>
      <c r="F30" s="133">
        <v>185430</v>
      </c>
      <c r="G30" s="142">
        <f t="shared" si="1"/>
        <v>185028</v>
      </c>
      <c r="K30" s="80" t="s">
        <v>7</v>
      </c>
      <c r="N30" s="123"/>
      <c r="O30" s="123"/>
      <c r="P30" s="126"/>
      <c r="Q30" s="105" t="s">
        <v>766</v>
      </c>
      <c r="R30" s="80" t="s">
        <v>837</v>
      </c>
    </row>
    <row r="31" spans="1:18" hidden="1" x14ac:dyDescent="0.3">
      <c r="A31" s="104">
        <v>2000030</v>
      </c>
      <c r="B31" s="123">
        <v>2</v>
      </c>
      <c r="C31" s="123">
        <v>2</v>
      </c>
      <c r="D31" s="124">
        <v>21</v>
      </c>
      <c r="E31" s="123">
        <v>-1</v>
      </c>
      <c r="F31" s="133">
        <v>185430</v>
      </c>
      <c r="G31" s="142">
        <f t="shared" si="1"/>
        <v>185028</v>
      </c>
      <c r="K31" s="80" t="s">
        <v>7</v>
      </c>
      <c r="N31" s="123"/>
      <c r="O31" s="123"/>
      <c r="P31" s="126"/>
      <c r="Q31" s="105" t="s">
        <v>766</v>
      </c>
      <c r="R31" s="80" t="s">
        <v>837</v>
      </c>
    </row>
    <row r="32" spans="1:18" hidden="1" x14ac:dyDescent="0.3">
      <c r="A32" s="104">
        <v>2000030</v>
      </c>
      <c r="B32" s="123">
        <v>2</v>
      </c>
      <c r="C32" s="123">
        <v>2</v>
      </c>
      <c r="D32" s="124">
        <v>21</v>
      </c>
      <c r="E32" s="123">
        <v>-1</v>
      </c>
      <c r="F32" s="133">
        <v>185430</v>
      </c>
      <c r="G32" s="142">
        <f t="shared" si="1"/>
        <v>185028</v>
      </c>
      <c r="K32" s="80" t="s">
        <v>7</v>
      </c>
      <c r="N32" s="123"/>
      <c r="O32" s="123"/>
      <c r="P32" s="126"/>
      <c r="Q32" s="105" t="s">
        <v>766</v>
      </c>
      <c r="R32" s="80" t="s">
        <v>837</v>
      </c>
    </row>
    <row r="33" spans="1:18" hidden="1" x14ac:dyDescent="0.3">
      <c r="A33" s="104">
        <v>2000030</v>
      </c>
      <c r="B33" s="123">
        <v>2</v>
      </c>
      <c r="C33" s="123">
        <v>2</v>
      </c>
      <c r="D33" s="123">
        <v>22</v>
      </c>
      <c r="E33" s="123">
        <v>-1</v>
      </c>
      <c r="F33" s="133">
        <v>185430</v>
      </c>
      <c r="G33" s="142">
        <f t="shared" si="1"/>
        <v>185028</v>
      </c>
      <c r="K33" s="80" t="s">
        <v>7</v>
      </c>
      <c r="N33" s="123"/>
      <c r="O33" s="123"/>
      <c r="P33" s="126"/>
      <c r="Q33" s="105" t="s">
        <v>766</v>
      </c>
      <c r="R33" s="80" t="s">
        <v>837</v>
      </c>
    </row>
    <row r="34" spans="1:18" hidden="1" x14ac:dyDescent="0.3">
      <c r="A34" s="104">
        <v>2000030</v>
      </c>
      <c r="B34" s="123">
        <v>2</v>
      </c>
      <c r="C34" s="123">
        <v>2</v>
      </c>
      <c r="D34" s="123">
        <v>22</v>
      </c>
      <c r="E34" s="123">
        <v>-1</v>
      </c>
      <c r="F34" s="133">
        <v>185430</v>
      </c>
      <c r="G34" s="142">
        <f t="shared" si="1"/>
        <v>185028</v>
      </c>
      <c r="K34" s="80" t="s">
        <v>7</v>
      </c>
      <c r="N34" s="123"/>
      <c r="O34" s="123"/>
      <c r="P34" s="126"/>
      <c r="Q34" s="105" t="s">
        <v>766</v>
      </c>
      <c r="R34" s="80" t="s">
        <v>837</v>
      </c>
    </row>
    <row r="35" spans="1:18" hidden="1" x14ac:dyDescent="0.3">
      <c r="A35" s="104">
        <v>2000030</v>
      </c>
      <c r="B35" s="123">
        <v>2</v>
      </c>
      <c r="C35" s="123">
        <v>2</v>
      </c>
      <c r="D35" s="123">
        <v>22</v>
      </c>
      <c r="E35" s="123">
        <v>-1</v>
      </c>
      <c r="F35" s="133">
        <v>185430</v>
      </c>
      <c r="G35" s="142">
        <f t="shared" si="1"/>
        <v>185028</v>
      </c>
      <c r="K35" s="80" t="s">
        <v>7</v>
      </c>
      <c r="N35" s="123"/>
      <c r="O35" s="123"/>
      <c r="P35" s="126"/>
      <c r="Q35" s="105" t="s">
        <v>766</v>
      </c>
      <c r="R35" s="80" t="s">
        <v>837</v>
      </c>
    </row>
    <row r="36" spans="1:18" hidden="1" x14ac:dyDescent="0.3">
      <c r="A36" s="104">
        <v>2000030</v>
      </c>
      <c r="B36" s="123">
        <v>2</v>
      </c>
      <c r="C36" s="123">
        <v>2</v>
      </c>
      <c r="D36" s="123">
        <v>22</v>
      </c>
      <c r="E36" s="123">
        <v>-1</v>
      </c>
      <c r="F36" s="133">
        <v>185430</v>
      </c>
      <c r="G36" s="142">
        <f t="shared" si="1"/>
        <v>185028</v>
      </c>
      <c r="K36" s="80" t="s">
        <v>7</v>
      </c>
      <c r="N36" s="123"/>
      <c r="O36" s="123"/>
      <c r="P36" s="126"/>
      <c r="Q36" s="105" t="s">
        <v>766</v>
      </c>
      <c r="R36" s="80" t="s">
        <v>837</v>
      </c>
    </row>
    <row r="37" spans="1:18" hidden="1" x14ac:dyDescent="0.3">
      <c r="A37" s="104">
        <v>2000030</v>
      </c>
      <c r="B37" s="123">
        <v>2</v>
      </c>
      <c r="C37" s="123">
        <v>2</v>
      </c>
      <c r="D37" s="123">
        <v>22</v>
      </c>
      <c r="E37" s="123">
        <v>-1</v>
      </c>
      <c r="F37" s="133">
        <v>185430</v>
      </c>
      <c r="G37" s="142">
        <f t="shared" si="1"/>
        <v>185028</v>
      </c>
      <c r="K37" s="80" t="s">
        <v>7</v>
      </c>
      <c r="N37" s="123"/>
      <c r="O37" s="123"/>
      <c r="P37" s="126"/>
      <c r="Q37" s="105" t="s">
        <v>766</v>
      </c>
      <c r="R37" s="80" t="s">
        <v>837</v>
      </c>
    </row>
    <row r="38" spans="1:18" s="124" customFormat="1" hidden="1" x14ac:dyDescent="0.3">
      <c r="A38" s="119">
        <v>2000030</v>
      </c>
      <c r="B38" s="124">
        <v>2</v>
      </c>
      <c r="C38" s="124">
        <v>2</v>
      </c>
      <c r="D38" s="123">
        <v>22</v>
      </c>
      <c r="E38" s="124">
        <v>-1</v>
      </c>
      <c r="F38" s="133">
        <v>185430</v>
      </c>
      <c r="G38" s="142">
        <f t="shared" si="1"/>
        <v>185028</v>
      </c>
      <c r="K38" s="129" t="s">
        <v>7</v>
      </c>
      <c r="P38" s="128"/>
      <c r="Q38" s="120" t="s">
        <v>766</v>
      </c>
      <c r="R38" s="129" t="s">
        <v>837</v>
      </c>
    </row>
    <row r="39" spans="1:18" hidden="1" x14ac:dyDescent="0.3">
      <c r="A39" s="104">
        <v>2000030</v>
      </c>
      <c r="B39" s="123">
        <v>4</v>
      </c>
      <c r="C39" s="123">
        <v>2</v>
      </c>
      <c r="D39" s="123">
        <v>41</v>
      </c>
      <c r="E39" s="123">
        <v>1</v>
      </c>
      <c r="F39" s="133">
        <v>187990</v>
      </c>
      <c r="G39" s="142">
        <f>F39-403</f>
        <v>187587</v>
      </c>
      <c r="K39" s="80" t="s">
        <v>7</v>
      </c>
      <c r="N39" s="123"/>
      <c r="O39" s="123"/>
      <c r="P39" s="126"/>
      <c r="Q39" s="105" t="s">
        <v>766</v>
      </c>
      <c r="R39" s="80" t="s">
        <v>837</v>
      </c>
    </row>
    <row r="40" spans="1:18" hidden="1" x14ac:dyDescent="0.3">
      <c r="A40" s="104">
        <v>2000030</v>
      </c>
      <c r="B40" s="123">
        <v>4</v>
      </c>
      <c r="C40" s="123">
        <v>2</v>
      </c>
      <c r="D40" s="123">
        <v>41</v>
      </c>
      <c r="E40" s="123">
        <v>1</v>
      </c>
      <c r="F40" s="133">
        <v>187990</v>
      </c>
      <c r="G40" s="142">
        <f t="shared" ref="G40:G50" si="2">F40-403</f>
        <v>187587</v>
      </c>
      <c r="K40" s="80" t="s">
        <v>7</v>
      </c>
      <c r="N40" s="123"/>
      <c r="O40" s="123"/>
      <c r="P40" s="126"/>
      <c r="Q40" s="105" t="s">
        <v>766</v>
      </c>
      <c r="R40" s="80" t="s">
        <v>837</v>
      </c>
    </row>
    <row r="41" spans="1:18" hidden="1" x14ac:dyDescent="0.3">
      <c r="A41" s="104">
        <v>2000030</v>
      </c>
      <c r="B41" s="123">
        <v>4</v>
      </c>
      <c r="C41" s="123">
        <v>2</v>
      </c>
      <c r="D41" s="123">
        <v>41</v>
      </c>
      <c r="E41" s="123">
        <v>1</v>
      </c>
      <c r="F41" s="133">
        <v>187990</v>
      </c>
      <c r="G41" s="142">
        <f t="shared" si="2"/>
        <v>187587</v>
      </c>
      <c r="K41" s="80" t="s">
        <v>7</v>
      </c>
      <c r="N41" s="123"/>
      <c r="O41" s="123"/>
      <c r="P41" s="126"/>
      <c r="Q41" s="105" t="s">
        <v>766</v>
      </c>
      <c r="R41" s="80" t="s">
        <v>837</v>
      </c>
    </row>
    <row r="42" spans="1:18" hidden="1" x14ac:dyDescent="0.3">
      <c r="A42" s="104">
        <v>2000030</v>
      </c>
      <c r="B42" s="123">
        <v>4</v>
      </c>
      <c r="C42" s="123">
        <v>2</v>
      </c>
      <c r="D42" s="123">
        <v>41</v>
      </c>
      <c r="E42" s="123">
        <v>1</v>
      </c>
      <c r="F42" s="133">
        <v>187990</v>
      </c>
      <c r="G42" s="142">
        <f t="shared" si="2"/>
        <v>187587</v>
      </c>
      <c r="K42" s="80" t="s">
        <v>7</v>
      </c>
      <c r="N42" s="123"/>
      <c r="O42" s="123"/>
      <c r="P42" s="126"/>
      <c r="Q42" s="105" t="s">
        <v>766</v>
      </c>
      <c r="R42" s="80" t="s">
        <v>837</v>
      </c>
    </row>
    <row r="43" spans="1:18" hidden="1" x14ac:dyDescent="0.3">
      <c r="A43" s="104">
        <v>2000030</v>
      </c>
      <c r="B43" s="123">
        <v>4</v>
      </c>
      <c r="C43" s="123">
        <v>2</v>
      </c>
      <c r="D43" s="123">
        <v>41</v>
      </c>
      <c r="E43" s="123">
        <v>1</v>
      </c>
      <c r="F43" s="133">
        <v>187990</v>
      </c>
      <c r="G43" s="142">
        <f t="shared" si="2"/>
        <v>187587</v>
      </c>
      <c r="K43" s="80" t="s">
        <v>7</v>
      </c>
      <c r="N43" s="123"/>
      <c r="O43" s="123"/>
      <c r="P43" s="126"/>
      <c r="Q43" s="105" t="s">
        <v>766</v>
      </c>
      <c r="R43" s="80" t="s">
        <v>837</v>
      </c>
    </row>
    <row r="44" spans="1:18" hidden="1" x14ac:dyDescent="0.3">
      <c r="A44" s="104">
        <v>2000030</v>
      </c>
      <c r="B44" s="123">
        <v>4</v>
      </c>
      <c r="C44" s="123">
        <v>2</v>
      </c>
      <c r="D44" s="123">
        <v>41</v>
      </c>
      <c r="E44" s="123">
        <v>1</v>
      </c>
      <c r="F44" s="133">
        <v>187990</v>
      </c>
      <c r="G44" s="142">
        <f t="shared" si="2"/>
        <v>187587</v>
      </c>
      <c r="K44" s="80" t="s">
        <v>7</v>
      </c>
      <c r="N44" s="123"/>
      <c r="O44" s="123"/>
      <c r="P44" s="126"/>
      <c r="Q44" s="105" t="s">
        <v>766</v>
      </c>
      <c r="R44" s="80" t="s">
        <v>837</v>
      </c>
    </row>
    <row r="45" spans="1:18" hidden="1" x14ac:dyDescent="0.3">
      <c r="A45" s="104">
        <v>2000030</v>
      </c>
      <c r="B45" s="123">
        <v>4</v>
      </c>
      <c r="C45" s="123">
        <v>2</v>
      </c>
      <c r="D45" s="123">
        <v>42</v>
      </c>
      <c r="E45" s="123">
        <v>1</v>
      </c>
      <c r="F45" s="133">
        <v>187990</v>
      </c>
      <c r="G45" s="142">
        <f t="shared" si="2"/>
        <v>187587</v>
      </c>
      <c r="K45" s="80" t="s">
        <v>7</v>
      </c>
      <c r="N45" s="123"/>
      <c r="O45" s="123"/>
      <c r="P45" s="126"/>
      <c r="Q45" s="105" t="s">
        <v>766</v>
      </c>
      <c r="R45" s="80" t="s">
        <v>837</v>
      </c>
    </row>
    <row r="46" spans="1:18" hidden="1" x14ac:dyDescent="0.3">
      <c r="A46" s="104">
        <v>2000030</v>
      </c>
      <c r="B46" s="123">
        <v>4</v>
      </c>
      <c r="C46" s="123">
        <v>2</v>
      </c>
      <c r="D46" s="123">
        <v>42</v>
      </c>
      <c r="E46" s="123">
        <v>1</v>
      </c>
      <c r="F46" s="133">
        <v>187990</v>
      </c>
      <c r="G46" s="142">
        <f t="shared" si="2"/>
        <v>187587</v>
      </c>
      <c r="K46" s="80" t="s">
        <v>7</v>
      </c>
      <c r="N46" s="123"/>
      <c r="O46" s="123"/>
      <c r="P46" s="126"/>
      <c r="Q46" s="105" t="s">
        <v>766</v>
      </c>
      <c r="R46" s="80" t="s">
        <v>837</v>
      </c>
    </row>
    <row r="47" spans="1:18" hidden="1" x14ac:dyDescent="0.3">
      <c r="A47" s="104">
        <v>2000030</v>
      </c>
      <c r="B47" s="123">
        <v>4</v>
      </c>
      <c r="C47" s="123">
        <v>2</v>
      </c>
      <c r="D47" s="123">
        <v>42</v>
      </c>
      <c r="E47" s="123">
        <v>1</v>
      </c>
      <c r="F47" s="133">
        <v>187990</v>
      </c>
      <c r="G47" s="142">
        <f t="shared" si="2"/>
        <v>187587</v>
      </c>
      <c r="K47" s="80" t="s">
        <v>7</v>
      </c>
      <c r="N47" s="123"/>
      <c r="O47" s="123"/>
      <c r="P47" s="126"/>
      <c r="Q47" s="105" t="s">
        <v>766</v>
      </c>
      <c r="R47" s="80" t="s">
        <v>837</v>
      </c>
    </row>
    <row r="48" spans="1:18" hidden="1" x14ac:dyDescent="0.3">
      <c r="A48" s="104">
        <v>2000030</v>
      </c>
      <c r="B48" s="123">
        <v>4</v>
      </c>
      <c r="C48" s="123">
        <v>2</v>
      </c>
      <c r="D48" s="123">
        <v>42</v>
      </c>
      <c r="E48" s="123">
        <v>1</v>
      </c>
      <c r="F48" s="133">
        <v>187990</v>
      </c>
      <c r="G48" s="142">
        <f t="shared" si="2"/>
        <v>187587</v>
      </c>
      <c r="K48" s="80" t="s">
        <v>7</v>
      </c>
      <c r="N48" s="123"/>
      <c r="O48" s="123"/>
      <c r="P48" s="126"/>
      <c r="Q48" s="105" t="s">
        <v>766</v>
      </c>
      <c r="R48" s="80" t="s">
        <v>837</v>
      </c>
    </row>
    <row r="49" spans="1:18" hidden="1" x14ac:dyDescent="0.3">
      <c r="A49" s="104">
        <v>2000030</v>
      </c>
      <c r="B49" s="123">
        <v>4</v>
      </c>
      <c r="C49" s="123">
        <v>2</v>
      </c>
      <c r="D49" s="123">
        <v>42</v>
      </c>
      <c r="E49" s="123">
        <v>1</v>
      </c>
      <c r="F49" s="133">
        <v>187990</v>
      </c>
      <c r="G49" s="142">
        <f t="shared" si="2"/>
        <v>187587</v>
      </c>
      <c r="K49" s="80" t="s">
        <v>7</v>
      </c>
      <c r="N49" s="123"/>
      <c r="O49" s="123"/>
      <c r="P49" s="126"/>
      <c r="Q49" s="105" t="s">
        <v>766</v>
      </c>
      <c r="R49" s="80" t="s">
        <v>837</v>
      </c>
    </row>
    <row r="50" spans="1:18" s="132" customFormat="1" hidden="1" x14ac:dyDescent="0.3">
      <c r="A50" s="117">
        <v>2000030</v>
      </c>
      <c r="B50" s="132">
        <v>4</v>
      </c>
      <c r="C50" s="132">
        <v>2</v>
      </c>
      <c r="D50" s="123">
        <v>42</v>
      </c>
      <c r="E50" s="132">
        <v>1</v>
      </c>
      <c r="F50" s="133">
        <v>187990</v>
      </c>
      <c r="G50" s="142">
        <f t="shared" si="2"/>
        <v>187587</v>
      </c>
      <c r="K50" s="134" t="s">
        <v>7</v>
      </c>
      <c r="P50" s="135"/>
      <c r="Q50" s="118" t="s">
        <v>766</v>
      </c>
      <c r="R50" s="134" t="s">
        <v>837</v>
      </c>
    </row>
    <row r="51" spans="1:18" s="124" customFormat="1" hidden="1" x14ac:dyDescent="0.3">
      <c r="A51" s="119">
        <v>2000030</v>
      </c>
      <c r="B51" s="124">
        <v>4</v>
      </c>
      <c r="C51" s="124">
        <v>2</v>
      </c>
      <c r="D51" s="136"/>
      <c r="E51" s="124">
        <v>1</v>
      </c>
      <c r="F51" s="133">
        <v>194470</v>
      </c>
      <c r="G51" s="142">
        <f>F51-618</f>
        <v>193852</v>
      </c>
      <c r="K51" s="129" t="s">
        <v>7</v>
      </c>
      <c r="P51" s="128"/>
      <c r="Q51" s="120" t="s">
        <v>766</v>
      </c>
      <c r="R51" s="129" t="s">
        <v>843</v>
      </c>
    </row>
    <row r="52" spans="1:18" hidden="1" x14ac:dyDescent="0.3">
      <c r="A52" s="104">
        <v>2000030</v>
      </c>
      <c r="B52" s="123">
        <v>4</v>
      </c>
      <c r="C52" s="123">
        <v>2</v>
      </c>
      <c r="D52" s="123">
        <v>41.42</v>
      </c>
      <c r="E52" s="123">
        <v>1</v>
      </c>
      <c r="F52" s="133">
        <v>193810</v>
      </c>
      <c r="G52" s="142">
        <f>F52-100</f>
        <v>193710</v>
      </c>
      <c r="I52" s="123" t="s">
        <v>67</v>
      </c>
      <c r="J52" s="80" t="s">
        <v>8</v>
      </c>
      <c r="K52" s="80" t="s">
        <v>6</v>
      </c>
      <c r="N52" s="123"/>
      <c r="O52" s="123"/>
      <c r="P52" s="126"/>
      <c r="Q52" s="105" t="s">
        <v>766</v>
      </c>
      <c r="R52" s="80" t="s">
        <v>839</v>
      </c>
    </row>
    <row r="53" spans="1:18" hidden="1" x14ac:dyDescent="0.3">
      <c r="A53" s="104">
        <v>2000030</v>
      </c>
      <c r="B53" s="123">
        <v>4</v>
      </c>
      <c r="C53" s="123">
        <v>2</v>
      </c>
      <c r="D53" s="136"/>
      <c r="E53" s="123">
        <v>1</v>
      </c>
      <c r="F53" s="133">
        <v>193220</v>
      </c>
      <c r="G53" s="142">
        <f>F53-616</f>
        <v>192604</v>
      </c>
      <c r="K53" s="80" t="s">
        <v>7</v>
      </c>
      <c r="N53" s="123"/>
      <c r="O53" s="123"/>
      <c r="P53" s="126"/>
      <c r="Q53" s="105" t="s">
        <v>766</v>
      </c>
      <c r="R53" s="79" t="s">
        <v>843</v>
      </c>
    </row>
    <row r="54" spans="1:18" hidden="1" x14ac:dyDescent="0.3">
      <c r="A54" s="104">
        <v>2000030</v>
      </c>
      <c r="B54" s="123">
        <v>4</v>
      </c>
      <c r="C54" s="123">
        <v>2</v>
      </c>
      <c r="D54" s="123">
        <v>41</v>
      </c>
      <c r="E54" s="123">
        <v>1</v>
      </c>
      <c r="F54" s="133">
        <v>189490</v>
      </c>
      <c r="G54" s="142">
        <f>F54-208</f>
        <v>189282</v>
      </c>
      <c r="K54" s="80" t="s">
        <v>7</v>
      </c>
      <c r="N54" s="123"/>
      <c r="O54" s="123"/>
      <c r="P54" s="126"/>
      <c r="Q54" s="105" t="s">
        <v>766</v>
      </c>
      <c r="R54" s="80" t="s">
        <v>837</v>
      </c>
    </row>
    <row r="55" spans="1:18" hidden="1" x14ac:dyDescent="0.3">
      <c r="A55" s="104">
        <v>2000030</v>
      </c>
      <c r="B55" s="123">
        <v>4</v>
      </c>
      <c r="C55" s="123">
        <v>2</v>
      </c>
      <c r="D55" s="123">
        <v>41</v>
      </c>
      <c r="E55" s="123">
        <v>1</v>
      </c>
      <c r="F55" s="133">
        <v>189490</v>
      </c>
      <c r="G55" s="142">
        <f t="shared" ref="G55:G65" si="3">F55-208</f>
        <v>189282</v>
      </c>
      <c r="K55" s="80" t="s">
        <v>7</v>
      </c>
      <c r="N55" s="123"/>
      <c r="O55" s="123"/>
      <c r="P55" s="126"/>
      <c r="Q55" s="105" t="s">
        <v>766</v>
      </c>
      <c r="R55" s="80" t="s">
        <v>837</v>
      </c>
    </row>
    <row r="56" spans="1:18" hidden="1" x14ac:dyDescent="0.3">
      <c r="A56" s="104">
        <v>2000030</v>
      </c>
      <c r="B56" s="123">
        <v>4</v>
      </c>
      <c r="C56" s="123">
        <v>2</v>
      </c>
      <c r="D56" s="123">
        <v>41</v>
      </c>
      <c r="E56" s="123">
        <v>1</v>
      </c>
      <c r="F56" s="133">
        <v>189490</v>
      </c>
      <c r="G56" s="142">
        <f t="shared" si="3"/>
        <v>189282</v>
      </c>
      <c r="K56" s="80" t="s">
        <v>7</v>
      </c>
      <c r="N56" s="123"/>
      <c r="O56" s="123"/>
      <c r="P56" s="126"/>
      <c r="Q56" s="105" t="s">
        <v>766</v>
      </c>
      <c r="R56" s="80" t="s">
        <v>837</v>
      </c>
    </row>
    <row r="57" spans="1:18" hidden="1" x14ac:dyDescent="0.3">
      <c r="A57" s="104">
        <v>2000030</v>
      </c>
      <c r="B57" s="123">
        <v>4</v>
      </c>
      <c r="C57" s="123">
        <v>2</v>
      </c>
      <c r="D57" s="123">
        <v>41</v>
      </c>
      <c r="E57" s="123">
        <v>1</v>
      </c>
      <c r="F57" s="133">
        <v>189490</v>
      </c>
      <c r="G57" s="142">
        <f t="shared" si="3"/>
        <v>189282</v>
      </c>
      <c r="K57" s="80" t="s">
        <v>7</v>
      </c>
      <c r="N57" s="123"/>
      <c r="O57" s="123"/>
      <c r="P57" s="126"/>
      <c r="Q57" s="105" t="s">
        <v>766</v>
      </c>
      <c r="R57" s="80" t="s">
        <v>837</v>
      </c>
    </row>
    <row r="58" spans="1:18" hidden="1" x14ac:dyDescent="0.3">
      <c r="A58" s="104">
        <v>2000030</v>
      </c>
      <c r="B58" s="123">
        <v>4</v>
      </c>
      <c r="C58" s="123">
        <v>2</v>
      </c>
      <c r="D58" s="123">
        <v>41</v>
      </c>
      <c r="E58" s="123">
        <v>1</v>
      </c>
      <c r="F58" s="133">
        <v>189490</v>
      </c>
      <c r="G58" s="142">
        <f t="shared" si="3"/>
        <v>189282</v>
      </c>
      <c r="K58" s="80" t="s">
        <v>7</v>
      </c>
      <c r="N58" s="123"/>
      <c r="O58" s="123"/>
      <c r="P58" s="126"/>
      <c r="Q58" s="105" t="s">
        <v>766</v>
      </c>
      <c r="R58" s="80" t="s">
        <v>837</v>
      </c>
    </row>
    <row r="59" spans="1:18" hidden="1" x14ac:dyDescent="0.3">
      <c r="A59" s="104">
        <v>2000030</v>
      </c>
      <c r="B59" s="123">
        <v>4</v>
      </c>
      <c r="C59" s="123">
        <v>2</v>
      </c>
      <c r="D59" s="123">
        <v>41</v>
      </c>
      <c r="E59" s="123">
        <v>1</v>
      </c>
      <c r="F59" s="133">
        <v>189490</v>
      </c>
      <c r="G59" s="142">
        <f t="shared" si="3"/>
        <v>189282</v>
      </c>
      <c r="K59" s="80" t="s">
        <v>7</v>
      </c>
      <c r="N59" s="123"/>
      <c r="O59" s="123"/>
      <c r="P59" s="126"/>
      <c r="Q59" s="105" t="s">
        <v>766</v>
      </c>
      <c r="R59" s="80" t="s">
        <v>837</v>
      </c>
    </row>
    <row r="60" spans="1:18" hidden="1" x14ac:dyDescent="0.3">
      <c r="A60" s="104">
        <v>2000030</v>
      </c>
      <c r="B60" s="123">
        <v>4</v>
      </c>
      <c r="C60" s="123">
        <v>2</v>
      </c>
      <c r="D60" s="123">
        <v>42</v>
      </c>
      <c r="E60" s="123">
        <v>1</v>
      </c>
      <c r="F60" s="133">
        <v>189490</v>
      </c>
      <c r="G60" s="142">
        <f t="shared" si="3"/>
        <v>189282</v>
      </c>
      <c r="K60" s="80" t="s">
        <v>7</v>
      </c>
      <c r="N60" s="123"/>
      <c r="O60" s="123"/>
      <c r="P60" s="126"/>
      <c r="Q60" s="105" t="s">
        <v>766</v>
      </c>
      <c r="R60" s="80" t="s">
        <v>837</v>
      </c>
    </row>
    <row r="61" spans="1:18" hidden="1" x14ac:dyDescent="0.3">
      <c r="A61" s="104">
        <v>2000030</v>
      </c>
      <c r="B61" s="123">
        <v>4</v>
      </c>
      <c r="C61" s="123">
        <v>2</v>
      </c>
      <c r="D61" s="123">
        <v>42</v>
      </c>
      <c r="E61" s="123">
        <v>1</v>
      </c>
      <c r="F61" s="133">
        <v>189490</v>
      </c>
      <c r="G61" s="142">
        <f t="shared" si="3"/>
        <v>189282</v>
      </c>
      <c r="K61" s="80" t="s">
        <v>7</v>
      </c>
      <c r="N61" s="123"/>
      <c r="O61" s="123"/>
      <c r="P61" s="126"/>
      <c r="Q61" s="105" t="s">
        <v>766</v>
      </c>
      <c r="R61" s="80" t="s">
        <v>837</v>
      </c>
    </row>
    <row r="62" spans="1:18" hidden="1" x14ac:dyDescent="0.3">
      <c r="A62" s="104">
        <v>2000030</v>
      </c>
      <c r="B62" s="123">
        <v>4</v>
      </c>
      <c r="C62" s="123">
        <v>2</v>
      </c>
      <c r="D62" s="123">
        <v>42</v>
      </c>
      <c r="E62" s="123">
        <v>1</v>
      </c>
      <c r="F62" s="133">
        <v>189490</v>
      </c>
      <c r="G62" s="142">
        <f t="shared" si="3"/>
        <v>189282</v>
      </c>
      <c r="K62" s="80" t="s">
        <v>7</v>
      </c>
      <c r="N62" s="123"/>
      <c r="O62" s="123"/>
      <c r="P62" s="126"/>
      <c r="Q62" s="105" t="s">
        <v>766</v>
      </c>
      <c r="R62" s="80" t="s">
        <v>837</v>
      </c>
    </row>
    <row r="63" spans="1:18" hidden="1" x14ac:dyDescent="0.3">
      <c r="A63" s="104">
        <v>2000030</v>
      </c>
      <c r="B63" s="123">
        <v>4</v>
      </c>
      <c r="C63" s="123">
        <v>2</v>
      </c>
      <c r="D63" s="123">
        <v>42</v>
      </c>
      <c r="E63" s="123">
        <v>1</v>
      </c>
      <c r="F63" s="133">
        <v>189490</v>
      </c>
      <c r="G63" s="142">
        <f t="shared" si="3"/>
        <v>189282</v>
      </c>
      <c r="K63" s="80" t="s">
        <v>7</v>
      </c>
      <c r="N63" s="123"/>
      <c r="O63" s="123"/>
      <c r="P63" s="126"/>
      <c r="Q63" s="105" t="s">
        <v>766</v>
      </c>
      <c r="R63" s="80" t="s">
        <v>837</v>
      </c>
    </row>
    <row r="64" spans="1:18" hidden="1" x14ac:dyDescent="0.3">
      <c r="A64" s="104">
        <v>2000030</v>
      </c>
      <c r="B64" s="123">
        <v>4</v>
      </c>
      <c r="C64" s="123">
        <v>2</v>
      </c>
      <c r="D64" s="123">
        <v>42</v>
      </c>
      <c r="E64" s="123">
        <v>1</v>
      </c>
      <c r="F64" s="133">
        <v>189490</v>
      </c>
      <c r="G64" s="142">
        <f t="shared" si="3"/>
        <v>189282</v>
      </c>
      <c r="K64" s="80" t="s">
        <v>7</v>
      </c>
      <c r="N64" s="123"/>
      <c r="O64" s="123"/>
      <c r="P64" s="126"/>
      <c r="Q64" s="105" t="s">
        <v>766</v>
      </c>
      <c r="R64" s="80" t="s">
        <v>837</v>
      </c>
    </row>
    <row r="65" spans="1:18" hidden="1" x14ac:dyDescent="0.3">
      <c r="A65" s="104">
        <v>2000030</v>
      </c>
      <c r="B65" s="123">
        <v>4</v>
      </c>
      <c r="C65" s="123">
        <v>2</v>
      </c>
      <c r="D65" s="123">
        <v>42</v>
      </c>
      <c r="E65" s="123">
        <v>1</v>
      </c>
      <c r="F65" s="133">
        <v>189490</v>
      </c>
      <c r="G65" s="142">
        <f t="shared" si="3"/>
        <v>189282</v>
      </c>
      <c r="K65" s="80" t="s">
        <v>7</v>
      </c>
      <c r="N65" s="123"/>
      <c r="O65" s="123"/>
      <c r="P65" s="126"/>
      <c r="Q65" s="105" t="s">
        <v>766</v>
      </c>
      <c r="R65" s="80" t="s">
        <v>837</v>
      </c>
    </row>
    <row r="66" spans="1:18" s="124" customFormat="1" hidden="1" x14ac:dyDescent="0.3">
      <c r="A66" s="119">
        <v>2000030</v>
      </c>
      <c r="B66" s="124">
        <v>3</v>
      </c>
      <c r="C66" s="124">
        <v>1</v>
      </c>
      <c r="D66" s="124">
        <v>31</v>
      </c>
      <c r="E66" s="124">
        <v>-1</v>
      </c>
      <c r="F66" s="133">
        <v>185214</v>
      </c>
      <c r="G66" s="142">
        <f>F66-100</f>
        <v>185114</v>
      </c>
      <c r="I66" s="129" t="s">
        <v>18</v>
      </c>
      <c r="J66" s="129" t="s">
        <v>8</v>
      </c>
      <c r="K66" s="129" t="s">
        <v>7</v>
      </c>
      <c r="P66" s="128"/>
      <c r="Q66" s="120" t="s">
        <v>766</v>
      </c>
      <c r="R66" s="144" t="s">
        <v>78</v>
      </c>
    </row>
    <row r="67" spans="1:18" hidden="1" x14ac:dyDescent="0.3">
      <c r="A67" s="104">
        <v>2000030</v>
      </c>
      <c r="B67" s="123">
        <v>3</v>
      </c>
      <c r="C67" s="123">
        <v>1</v>
      </c>
      <c r="D67" s="123">
        <v>31</v>
      </c>
      <c r="E67" s="123">
        <v>-1</v>
      </c>
      <c r="F67" s="133">
        <v>184868</v>
      </c>
      <c r="G67" s="142">
        <f>F67-328</f>
        <v>184540</v>
      </c>
      <c r="I67" s="80" t="s">
        <v>19</v>
      </c>
      <c r="K67" s="80" t="s">
        <v>7</v>
      </c>
      <c r="N67" s="123"/>
      <c r="O67" s="123"/>
      <c r="P67" s="126"/>
      <c r="Q67" s="105" t="s">
        <v>766</v>
      </c>
      <c r="R67" s="80" t="s">
        <v>840</v>
      </c>
    </row>
    <row r="68" spans="1:18" hidden="1" x14ac:dyDescent="0.3">
      <c r="A68" s="104">
        <v>2000030</v>
      </c>
      <c r="B68" s="123">
        <v>3</v>
      </c>
      <c r="C68" s="123">
        <v>1</v>
      </c>
      <c r="D68" s="123">
        <v>31</v>
      </c>
      <c r="E68" s="123">
        <v>-1</v>
      </c>
      <c r="F68" s="133">
        <v>183196</v>
      </c>
      <c r="G68" s="142">
        <f>F68-237</f>
        <v>182959</v>
      </c>
      <c r="I68" s="80" t="s">
        <v>1</v>
      </c>
      <c r="K68" s="80" t="s">
        <v>7</v>
      </c>
      <c r="N68" s="123"/>
      <c r="O68" s="123"/>
      <c r="P68" s="126"/>
      <c r="Q68" s="105" t="s">
        <v>766</v>
      </c>
      <c r="R68" s="80" t="s">
        <v>842</v>
      </c>
    </row>
    <row r="69" spans="1:18" s="124" customFormat="1" hidden="1" x14ac:dyDescent="0.3">
      <c r="A69" s="119">
        <v>2000030</v>
      </c>
      <c r="B69" s="124">
        <v>3</v>
      </c>
      <c r="C69" s="124">
        <v>1</v>
      </c>
      <c r="D69" s="123">
        <v>31</v>
      </c>
      <c r="E69" s="124">
        <v>-1</v>
      </c>
      <c r="F69" s="133">
        <v>178842</v>
      </c>
      <c r="G69" s="142">
        <f>F69-133</f>
        <v>178709</v>
      </c>
      <c r="K69" s="129" t="s">
        <v>7</v>
      </c>
      <c r="P69" s="128"/>
      <c r="Q69" s="120" t="s">
        <v>766</v>
      </c>
      <c r="R69" s="129" t="s">
        <v>841</v>
      </c>
    </row>
    <row r="70" spans="1:18" s="124" customFormat="1" hidden="1" x14ac:dyDescent="0.3">
      <c r="A70" s="119">
        <v>2000030</v>
      </c>
      <c r="B70" s="124">
        <v>3</v>
      </c>
      <c r="C70" s="124">
        <v>1</v>
      </c>
      <c r="D70" s="123">
        <v>31</v>
      </c>
      <c r="E70" s="124">
        <v>-1</v>
      </c>
      <c r="F70" s="133">
        <v>185480</v>
      </c>
      <c r="G70" s="133">
        <v>185480</v>
      </c>
      <c r="I70" s="143" t="s">
        <v>73</v>
      </c>
      <c r="J70" s="129" t="s">
        <v>8</v>
      </c>
      <c r="K70" s="129" t="s">
        <v>7</v>
      </c>
      <c r="P70" s="128"/>
      <c r="Q70" s="120" t="s">
        <v>766</v>
      </c>
      <c r="R70" s="129" t="s">
        <v>844</v>
      </c>
    </row>
    <row r="71" spans="1:18" s="124" customFormat="1" hidden="1" x14ac:dyDescent="0.3">
      <c r="A71" s="119">
        <v>2000030</v>
      </c>
      <c r="B71" s="124">
        <v>3</v>
      </c>
      <c r="C71" s="124">
        <v>1</v>
      </c>
      <c r="D71" s="123">
        <v>31</v>
      </c>
      <c r="E71" s="124">
        <v>-1</v>
      </c>
      <c r="F71" s="133">
        <v>185620</v>
      </c>
      <c r="G71" s="133">
        <v>185620</v>
      </c>
      <c r="I71" s="143" t="s">
        <v>73</v>
      </c>
      <c r="J71" s="124" t="s">
        <v>8</v>
      </c>
      <c r="K71" s="129" t="s">
        <v>6</v>
      </c>
      <c r="P71" s="128"/>
      <c r="Q71" s="120" t="s">
        <v>766</v>
      </c>
      <c r="R71" s="129" t="s">
        <v>845</v>
      </c>
    </row>
    <row r="72" spans="1:18" s="124" customFormat="1" hidden="1" x14ac:dyDescent="0.3">
      <c r="A72" s="119">
        <v>2000030</v>
      </c>
      <c r="B72" s="124">
        <v>3</v>
      </c>
      <c r="C72" s="124">
        <v>1</v>
      </c>
      <c r="D72" s="124">
        <v>32</v>
      </c>
      <c r="E72" s="124">
        <v>1</v>
      </c>
      <c r="F72" s="133">
        <v>185050</v>
      </c>
      <c r="G72" s="133">
        <v>185050</v>
      </c>
      <c r="I72" s="143" t="s">
        <v>73</v>
      </c>
      <c r="J72" s="124" t="s">
        <v>8</v>
      </c>
      <c r="K72" s="129" t="s">
        <v>6</v>
      </c>
      <c r="P72" s="128"/>
      <c r="Q72" s="120" t="s">
        <v>766</v>
      </c>
      <c r="R72" s="129" t="s">
        <v>845</v>
      </c>
    </row>
    <row r="73" spans="1:18" s="124" customFormat="1" hidden="1" x14ac:dyDescent="0.3">
      <c r="A73" s="119">
        <v>2000030</v>
      </c>
      <c r="B73" s="124">
        <v>3</v>
      </c>
      <c r="C73" s="124">
        <v>1</v>
      </c>
      <c r="D73" s="124">
        <v>32</v>
      </c>
      <c r="E73" s="124">
        <v>1</v>
      </c>
      <c r="F73" s="133">
        <v>184160</v>
      </c>
      <c r="G73" s="142">
        <f>F73-133</f>
        <v>184027</v>
      </c>
      <c r="K73" s="129" t="s">
        <v>7</v>
      </c>
      <c r="P73" s="128"/>
      <c r="Q73" s="120" t="s">
        <v>766</v>
      </c>
      <c r="R73" s="129" t="s">
        <v>841</v>
      </c>
    </row>
    <row r="74" spans="1:18" s="124" customFormat="1" hidden="1" x14ac:dyDescent="0.3">
      <c r="A74" s="119">
        <v>2000030</v>
      </c>
      <c r="B74" s="124">
        <v>3</v>
      </c>
      <c r="C74" s="124">
        <v>1</v>
      </c>
      <c r="D74" s="124">
        <v>32</v>
      </c>
      <c r="E74" s="124">
        <v>1</v>
      </c>
      <c r="F74" s="133">
        <v>182955</v>
      </c>
      <c r="G74" s="142">
        <f>F74-2000</f>
        <v>180955</v>
      </c>
      <c r="I74" s="143" t="s">
        <v>11</v>
      </c>
      <c r="K74" s="129" t="s">
        <v>7</v>
      </c>
      <c r="P74" s="128"/>
      <c r="Q74" s="120" t="s">
        <v>766</v>
      </c>
      <c r="R74" s="144" t="s">
        <v>46</v>
      </c>
    </row>
    <row r="75" spans="1:18" s="124" customFormat="1" hidden="1" x14ac:dyDescent="0.3">
      <c r="A75" s="119">
        <v>2000030</v>
      </c>
      <c r="B75" s="124">
        <v>3</v>
      </c>
      <c r="C75" s="124">
        <v>1</v>
      </c>
      <c r="D75" s="124">
        <v>32</v>
      </c>
      <c r="E75" s="124">
        <v>1</v>
      </c>
      <c r="F75" s="133">
        <v>186290</v>
      </c>
      <c r="G75" s="133">
        <v>186290</v>
      </c>
      <c r="I75" s="143" t="s">
        <v>73</v>
      </c>
      <c r="J75" s="129" t="s">
        <v>8</v>
      </c>
      <c r="K75" s="129" t="s">
        <v>7</v>
      </c>
      <c r="P75" s="128"/>
      <c r="Q75" s="120" t="s">
        <v>766</v>
      </c>
      <c r="R75" s="129" t="s">
        <v>844</v>
      </c>
    </row>
    <row r="76" spans="1:18" s="136" customFormat="1" hidden="1" x14ac:dyDescent="0.3">
      <c r="A76" s="147"/>
      <c r="F76" s="148"/>
      <c r="G76" s="148"/>
      <c r="I76" s="149"/>
      <c r="J76" s="150"/>
      <c r="K76" s="150"/>
      <c r="P76" s="151"/>
      <c r="Q76" s="152"/>
      <c r="R76" s="150"/>
    </row>
    <row r="77" spans="1:18" s="136" customFormat="1" hidden="1" x14ac:dyDescent="0.3">
      <c r="A77" s="147"/>
      <c r="F77" s="148"/>
      <c r="G77" s="148"/>
      <c r="I77" s="149"/>
      <c r="J77" s="150"/>
      <c r="K77" s="150"/>
      <c r="P77" s="151"/>
      <c r="Q77" s="152"/>
      <c r="R77" s="150"/>
    </row>
    <row r="78" spans="1:18" s="136" customFormat="1" hidden="1" x14ac:dyDescent="0.3">
      <c r="A78" s="147"/>
      <c r="F78" s="148"/>
      <c r="G78" s="148"/>
      <c r="I78" s="149"/>
      <c r="J78" s="150"/>
      <c r="K78" s="150"/>
      <c r="P78" s="151"/>
      <c r="Q78" s="152"/>
      <c r="R78" s="150"/>
    </row>
    <row r="79" spans="1:18" s="136" customFormat="1" hidden="1" x14ac:dyDescent="0.3">
      <c r="A79" s="147"/>
      <c r="F79" s="148"/>
      <c r="G79" s="148"/>
      <c r="I79" s="149"/>
      <c r="J79" s="150"/>
      <c r="K79" s="150"/>
      <c r="P79" s="151"/>
      <c r="Q79" s="152"/>
      <c r="R79" s="150"/>
    </row>
    <row r="80" spans="1:18" s="136" customFormat="1" hidden="1" x14ac:dyDescent="0.3">
      <c r="A80" s="147"/>
      <c r="F80" s="148"/>
      <c r="G80" s="148"/>
      <c r="I80" s="149"/>
      <c r="J80" s="150"/>
      <c r="K80" s="150"/>
      <c r="P80" s="151"/>
      <c r="Q80" s="152"/>
      <c r="R80" s="150"/>
    </row>
    <row r="81" spans="1:18" s="136" customFormat="1" hidden="1" x14ac:dyDescent="0.3">
      <c r="A81" s="147"/>
      <c r="F81" s="148"/>
      <c r="G81" s="148"/>
      <c r="I81" s="149"/>
      <c r="J81" s="150"/>
      <c r="K81" s="150"/>
      <c r="P81" s="151"/>
      <c r="Q81" s="152"/>
      <c r="R81" s="150"/>
    </row>
    <row r="82" spans="1:18" s="136" customFormat="1" hidden="1" x14ac:dyDescent="0.3">
      <c r="A82" s="147"/>
      <c r="F82" s="148"/>
      <c r="G82" s="148"/>
      <c r="I82" s="149"/>
      <c r="J82" s="150"/>
      <c r="K82" s="150"/>
      <c r="P82" s="151"/>
      <c r="Q82" s="152"/>
      <c r="R82" s="150"/>
    </row>
    <row r="83" spans="1:18" s="136" customFormat="1" hidden="1" x14ac:dyDescent="0.3">
      <c r="A83" s="147"/>
      <c r="F83" s="148"/>
      <c r="G83" s="148"/>
      <c r="I83" s="149"/>
      <c r="J83" s="150"/>
      <c r="K83" s="150"/>
      <c r="P83" s="151"/>
      <c r="Q83" s="152"/>
      <c r="R83" s="150"/>
    </row>
    <row r="84" spans="1:18" s="136" customFormat="1" hidden="1" x14ac:dyDescent="0.3">
      <c r="A84" s="147"/>
      <c r="F84" s="148"/>
      <c r="G84" s="148"/>
      <c r="I84" s="149"/>
      <c r="J84" s="150"/>
      <c r="K84" s="150"/>
      <c r="P84" s="151"/>
      <c r="Q84" s="152"/>
      <c r="R84" s="150"/>
    </row>
    <row r="85" spans="1:18" s="136" customFormat="1" hidden="1" x14ac:dyDescent="0.3">
      <c r="A85" s="147"/>
      <c r="F85" s="148"/>
      <c r="G85" s="148"/>
      <c r="I85" s="149"/>
      <c r="J85" s="150"/>
      <c r="K85" s="150"/>
      <c r="P85" s="151"/>
      <c r="Q85" s="152"/>
      <c r="R85" s="150"/>
    </row>
    <row r="86" spans="1:18" s="124" customFormat="1" hidden="1" x14ac:dyDescent="0.3">
      <c r="A86" s="119">
        <v>2000030</v>
      </c>
      <c r="B86" s="124">
        <v>3</v>
      </c>
      <c r="C86" s="124">
        <v>1</v>
      </c>
      <c r="D86" s="124">
        <v>31</v>
      </c>
      <c r="E86" s="124">
        <v>-1</v>
      </c>
      <c r="F86" s="133">
        <v>152520</v>
      </c>
      <c r="G86" s="142">
        <v>148520</v>
      </c>
      <c r="I86" s="143" t="s">
        <v>11</v>
      </c>
      <c r="K86" s="129" t="s">
        <v>7</v>
      </c>
      <c r="P86" s="128"/>
      <c r="Q86" s="120" t="s">
        <v>766</v>
      </c>
      <c r="R86" s="144" t="s">
        <v>46</v>
      </c>
    </row>
    <row r="87" spans="1:18" s="124" customFormat="1" hidden="1" x14ac:dyDescent="0.3">
      <c r="A87" s="119">
        <v>2000030</v>
      </c>
      <c r="B87" s="124">
        <v>3</v>
      </c>
      <c r="C87" s="124">
        <v>1</v>
      </c>
      <c r="D87" s="124">
        <v>31</v>
      </c>
      <c r="E87" s="124">
        <v>-1</v>
      </c>
      <c r="F87" s="133">
        <v>148995</v>
      </c>
      <c r="G87" s="142">
        <f>F87-133</f>
        <v>148862</v>
      </c>
      <c r="K87" s="129" t="s">
        <v>7</v>
      </c>
      <c r="P87" s="128"/>
      <c r="Q87" s="120" t="s">
        <v>766</v>
      </c>
      <c r="R87" s="129" t="s">
        <v>841</v>
      </c>
    </row>
    <row r="88" spans="1:18" s="124" customFormat="1" hidden="1" x14ac:dyDescent="0.3">
      <c r="A88" s="119">
        <v>2000030</v>
      </c>
      <c r="B88" s="124">
        <v>3</v>
      </c>
      <c r="C88" s="124">
        <v>1</v>
      </c>
      <c r="D88" s="124">
        <v>32</v>
      </c>
      <c r="E88" s="124">
        <v>1</v>
      </c>
      <c r="F88" s="133">
        <v>152521</v>
      </c>
      <c r="G88" s="142">
        <f>F88-133</f>
        <v>152388</v>
      </c>
      <c r="K88" s="129" t="s">
        <v>7</v>
      </c>
      <c r="P88" s="128"/>
      <c r="Q88" s="120" t="s">
        <v>766</v>
      </c>
      <c r="R88" s="129" t="s">
        <v>841</v>
      </c>
    </row>
    <row r="89" spans="1:18" s="124" customFormat="1" hidden="1" x14ac:dyDescent="0.3">
      <c r="A89" s="119">
        <v>2000030</v>
      </c>
      <c r="B89" s="124">
        <v>3</v>
      </c>
      <c r="C89" s="124">
        <v>1</v>
      </c>
      <c r="D89" s="124">
        <v>32</v>
      </c>
      <c r="E89" s="124">
        <v>1</v>
      </c>
      <c r="F89" s="133">
        <v>151338</v>
      </c>
      <c r="G89" s="142">
        <f>F89-2000</f>
        <v>149338</v>
      </c>
      <c r="I89" s="143" t="s">
        <v>11</v>
      </c>
      <c r="K89" s="129" t="s">
        <v>7</v>
      </c>
      <c r="P89" s="128"/>
      <c r="Q89" s="120" t="s">
        <v>766</v>
      </c>
      <c r="R89" s="144" t="s">
        <v>46</v>
      </c>
    </row>
    <row r="90" spans="1:18" s="136" customFormat="1" hidden="1" x14ac:dyDescent="0.3">
      <c r="A90" s="147"/>
      <c r="F90" s="148"/>
      <c r="G90" s="153"/>
      <c r="I90" s="149"/>
      <c r="K90" s="150"/>
      <c r="P90" s="151"/>
      <c r="Q90" s="152"/>
      <c r="R90" s="154"/>
    </row>
    <row r="91" spans="1:18" s="136" customFormat="1" hidden="1" x14ac:dyDescent="0.3">
      <c r="A91" s="147"/>
      <c r="F91" s="148"/>
      <c r="G91" s="153"/>
      <c r="I91" s="149"/>
      <c r="K91" s="150"/>
      <c r="P91" s="151"/>
      <c r="Q91" s="152"/>
      <c r="R91" s="154"/>
    </row>
    <row r="92" spans="1:18" s="136" customFormat="1" hidden="1" x14ac:dyDescent="0.3">
      <c r="A92" s="147"/>
      <c r="F92" s="148"/>
      <c r="G92" s="153"/>
      <c r="I92" s="149"/>
      <c r="K92" s="150"/>
      <c r="P92" s="151"/>
      <c r="Q92" s="152"/>
      <c r="R92" s="154"/>
    </row>
    <row r="93" spans="1:18" s="136" customFormat="1" hidden="1" x14ac:dyDescent="0.3">
      <c r="A93" s="147"/>
      <c r="F93" s="148"/>
      <c r="G93" s="153"/>
      <c r="I93" s="149"/>
      <c r="K93" s="150"/>
      <c r="P93" s="151"/>
      <c r="Q93" s="152"/>
      <c r="R93" s="154"/>
    </row>
    <row r="94" spans="1:18" s="136" customFormat="1" hidden="1" x14ac:dyDescent="0.3">
      <c r="A94" s="147"/>
      <c r="F94" s="148"/>
      <c r="G94" s="153"/>
      <c r="I94" s="149"/>
      <c r="K94" s="150"/>
      <c r="P94" s="151"/>
      <c r="Q94" s="152"/>
      <c r="R94" s="154"/>
    </row>
    <row r="95" spans="1:18" s="136" customFormat="1" hidden="1" x14ac:dyDescent="0.3">
      <c r="A95" s="147"/>
      <c r="F95" s="148"/>
      <c r="G95" s="153"/>
      <c r="I95" s="149"/>
      <c r="K95" s="150"/>
      <c r="P95" s="151"/>
      <c r="Q95" s="152"/>
      <c r="R95" s="154"/>
    </row>
    <row r="96" spans="1:18" s="136" customFormat="1" hidden="1" x14ac:dyDescent="0.3">
      <c r="A96" s="147"/>
      <c r="F96" s="148"/>
      <c r="G96" s="153"/>
      <c r="I96" s="149"/>
      <c r="K96" s="150"/>
      <c r="P96" s="151"/>
      <c r="Q96" s="152"/>
      <c r="R96" s="154"/>
    </row>
    <row r="97" spans="1:18" s="136" customFormat="1" hidden="1" x14ac:dyDescent="0.3">
      <c r="A97" s="147"/>
      <c r="F97" s="148"/>
      <c r="G97" s="153"/>
      <c r="I97" s="149"/>
      <c r="K97" s="150"/>
      <c r="P97" s="151"/>
      <c r="Q97" s="152"/>
      <c r="R97" s="154"/>
    </row>
    <row r="98" spans="1:18" s="136" customFormat="1" hidden="1" x14ac:dyDescent="0.3">
      <c r="A98" s="147"/>
      <c r="F98" s="148"/>
      <c r="G98" s="153"/>
      <c r="I98" s="149"/>
      <c r="K98" s="150"/>
      <c r="P98" s="151"/>
      <c r="Q98" s="152"/>
      <c r="R98" s="154"/>
    </row>
    <row r="99" spans="1:18" s="136" customFormat="1" hidden="1" x14ac:dyDescent="0.3">
      <c r="A99" s="147"/>
      <c r="F99" s="148"/>
      <c r="G99" s="153"/>
      <c r="I99" s="149"/>
      <c r="K99" s="150"/>
      <c r="P99" s="151"/>
      <c r="Q99" s="152"/>
      <c r="R99" s="154"/>
    </row>
    <row r="100" spans="1:18" s="124" customFormat="1" hidden="1" x14ac:dyDescent="0.3">
      <c r="A100" s="119">
        <v>2000030</v>
      </c>
      <c r="B100" s="124">
        <v>3</v>
      </c>
      <c r="C100" s="124">
        <v>1</v>
      </c>
      <c r="D100" s="124">
        <v>31</v>
      </c>
      <c r="E100" s="124">
        <v>-1</v>
      </c>
      <c r="F100" s="133">
        <v>82483</v>
      </c>
      <c r="G100" s="142">
        <f>F100-2000</f>
        <v>80483</v>
      </c>
      <c r="I100" s="143" t="s">
        <v>11</v>
      </c>
      <c r="K100" s="129" t="s">
        <v>7</v>
      </c>
      <c r="P100" s="128"/>
      <c r="Q100" s="120" t="s">
        <v>766</v>
      </c>
      <c r="R100" s="144" t="s">
        <v>46</v>
      </c>
    </row>
    <row r="101" spans="1:18" s="124" customFormat="1" hidden="1" x14ac:dyDescent="0.3">
      <c r="A101" s="119">
        <v>2000030</v>
      </c>
      <c r="B101" s="124">
        <v>3</v>
      </c>
      <c r="C101" s="124">
        <v>1</v>
      </c>
      <c r="D101" s="124">
        <v>31</v>
      </c>
      <c r="E101" s="124">
        <v>-1</v>
      </c>
      <c r="F101" s="133">
        <v>78988</v>
      </c>
      <c r="G101" s="142">
        <f>F101-133</f>
        <v>78855</v>
      </c>
      <c r="K101" s="129" t="s">
        <v>7</v>
      </c>
      <c r="P101" s="128"/>
      <c r="Q101" s="120" t="s">
        <v>766</v>
      </c>
      <c r="R101" s="129" t="s">
        <v>841</v>
      </c>
    </row>
    <row r="102" spans="1:18" s="124" customFormat="1" hidden="1" x14ac:dyDescent="0.3">
      <c r="A102" s="119">
        <v>2000030</v>
      </c>
      <c r="B102" s="124">
        <v>3</v>
      </c>
      <c r="C102" s="124">
        <v>1</v>
      </c>
      <c r="D102" s="124">
        <v>32</v>
      </c>
      <c r="E102" s="124">
        <v>1</v>
      </c>
      <c r="F102" s="133">
        <v>82825</v>
      </c>
      <c r="G102" s="142">
        <f>F102-133</f>
        <v>82692</v>
      </c>
      <c r="K102" s="129" t="s">
        <v>7</v>
      </c>
      <c r="P102" s="128"/>
      <c r="Q102" s="120" t="s">
        <v>766</v>
      </c>
      <c r="R102" s="129" t="s">
        <v>841</v>
      </c>
    </row>
    <row r="103" spans="1:18" s="124" customFormat="1" hidden="1" x14ac:dyDescent="0.3">
      <c r="A103" s="119">
        <v>2000030</v>
      </c>
      <c r="B103" s="124">
        <v>3</v>
      </c>
      <c r="C103" s="124">
        <v>1</v>
      </c>
      <c r="D103" s="124">
        <v>32</v>
      </c>
      <c r="E103" s="124">
        <v>1</v>
      </c>
      <c r="F103" s="133">
        <v>81104</v>
      </c>
      <c r="G103" s="142">
        <f>F103-2000</f>
        <v>79104</v>
      </c>
      <c r="I103" s="143" t="s">
        <v>11</v>
      </c>
      <c r="K103" s="129" t="s">
        <v>7</v>
      </c>
      <c r="P103" s="128"/>
      <c r="Q103" s="120" t="s">
        <v>766</v>
      </c>
      <c r="R103" s="144" t="s">
        <v>46</v>
      </c>
    </row>
    <row r="104" spans="1:18" s="124" customFormat="1" hidden="1" x14ac:dyDescent="0.3">
      <c r="A104" s="119">
        <v>2000030</v>
      </c>
      <c r="B104" s="124">
        <v>3</v>
      </c>
      <c r="C104" s="124">
        <v>1</v>
      </c>
      <c r="D104" s="124">
        <v>32</v>
      </c>
      <c r="E104" s="124">
        <v>1</v>
      </c>
      <c r="F104" s="133">
        <v>56136</v>
      </c>
      <c r="G104" s="142">
        <f>F104-133</f>
        <v>56003</v>
      </c>
      <c r="K104" s="129" t="s">
        <v>7</v>
      </c>
      <c r="P104" s="128"/>
      <c r="Q104" s="120" t="s">
        <v>766</v>
      </c>
      <c r="R104" s="129" t="s">
        <v>841</v>
      </c>
    </row>
    <row r="105" spans="1:18" hidden="1" x14ac:dyDescent="0.3">
      <c r="A105" s="104">
        <v>2000030</v>
      </c>
      <c r="B105" s="123">
        <v>3</v>
      </c>
      <c r="C105" s="123">
        <v>1</v>
      </c>
      <c r="D105" s="124">
        <v>32</v>
      </c>
      <c r="E105" s="123">
        <v>1</v>
      </c>
      <c r="F105" s="133">
        <v>54182</v>
      </c>
      <c r="G105" s="142">
        <f>F105-1950</f>
        <v>52232</v>
      </c>
      <c r="I105" s="130" t="s">
        <v>13</v>
      </c>
      <c r="K105" s="80" t="s">
        <v>7</v>
      </c>
      <c r="N105" s="123"/>
      <c r="O105" s="123"/>
      <c r="P105" s="126"/>
      <c r="Q105" s="105" t="s">
        <v>766</v>
      </c>
      <c r="R105" s="131" t="s">
        <v>50</v>
      </c>
    </row>
    <row r="106" spans="1:18" s="138" customFormat="1" hidden="1" x14ac:dyDescent="0.3">
      <c r="A106" s="111">
        <v>2000030</v>
      </c>
      <c r="B106" s="138">
        <v>3</v>
      </c>
      <c r="F106" s="137"/>
      <c r="G106" s="142"/>
      <c r="J106" s="139" t="s">
        <v>8</v>
      </c>
      <c r="K106" s="139" t="s">
        <v>6</v>
      </c>
      <c r="P106" s="140"/>
      <c r="Q106" s="112" t="s">
        <v>766</v>
      </c>
      <c r="R106" s="139" t="s">
        <v>846</v>
      </c>
    </row>
    <row r="107" spans="1:18" s="124" customFormat="1" hidden="1" x14ac:dyDescent="0.3">
      <c r="A107" s="119">
        <v>2000030</v>
      </c>
      <c r="B107" s="124">
        <v>3</v>
      </c>
      <c r="C107" s="124">
        <v>1</v>
      </c>
      <c r="D107" s="124">
        <v>31</v>
      </c>
      <c r="E107" s="124">
        <v>-1</v>
      </c>
      <c r="F107" s="133">
        <v>185620</v>
      </c>
      <c r="G107" s="142">
        <v>185620</v>
      </c>
      <c r="J107" s="129" t="s">
        <v>8</v>
      </c>
      <c r="K107" s="129" t="s">
        <v>6</v>
      </c>
      <c r="P107" s="128"/>
      <c r="Q107" s="120" t="s">
        <v>766</v>
      </c>
      <c r="R107" s="129" t="s">
        <v>845</v>
      </c>
    </row>
    <row r="108" spans="1:18" s="124" customFormat="1" hidden="1" x14ac:dyDescent="0.3">
      <c r="A108" s="119">
        <v>2000030</v>
      </c>
      <c r="B108" s="124">
        <v>3</v>
      </c>
      <c r="C108" s="124">
        <v>1</v>
      </c>
      <c r="D108" s="124">
        <v>32</v>
      </c>
      <c r="E108" s="124">
        <v>1</v>
      </c>
      <c r="F108" s="133">
        <v>186050</v>
      </c>
      <c r="G108" s="133">
        <v>186050</v>
      </c>
      <c r="I108" s="124" t="s">
        <v>73</v>
      </c>
      <c r="J108" s="129" t="s">
        <v>8</v>
      </c>
      <c r="K108" s="129" t="s">
        <v>6</v>
      </c>
      <c r="P108" s="128"/>
      <c r="Q108" s="120" t="s">
        <v>766</v>
      </c>
      <c r="R108" s="129" t="s">
        <v>845</v>
      </c>
    </row>
    <row r="109" spans="1:18" s="124" customFormat="1" hidden="1" x14ac:dyDescent="0.3">
      <c r="A109" s="119">
        <v>2000030</v>
      </c>
      <c r="B109" s="124">
        <v>3</v>
      </c>
      <c r="C109" s="124">
        <v>1</v>
      </c>
      <c r="D109" s="124">
        <v>31</v>
      </c>
      <c r="E109" s="124">
        <v>-1</v>
      </c>
      <c r="F109" s="133">
        <v>43140</v>
      </c>
      <c r="G109" s="142">
        <f>F109-2000</f>
        <v>41140</v>
      </c>
      <c r="I109" s="143" t="s">
        <v>12</v>
      </c>
      <c r="K109" s="129" t="s">
        <v>7</v>
      </c>
      <c r="P109" s="128"/>
      <c r="Q109" s="120" t="s">
        <v>766</v>
      </c>
      <c r="R109" s="145" t="s">
        <v>50</v>
      </c>
    </row>
    <row r="110" spans="1:18" hidden="1" x14ac:dyDescent="0.3">
      <c r="A110" s="104">
        <v>2000030</v>
      </c>
      <c r="B110" s="123">
        <v>3</v>
      </c>
      <c r="C110" s="123">
        <v>1</v>
      </c>
      <c r="D110" s="123">
        <v>31</v>
      </c>
      <c r="E110" s="123">
        <v>-1</v>
      </c>
      <c r="F110" s="133">
        <v>40458</v>
      </c>
      <c r="G110" s="142" t="s">
        <v>851</v>
      </c>
      <c r="K110" s="80" t="s">
        <v>7</v>
      </c>
      <c r="N110" s="123"/>
      <c r="O110" s="123"/>
      <c r="P110" s="126"/>
      <c r="Q110" s="105" t="s">
        <v>766</v>
      </c>
      <c r="R110" s="79" t="s">
        <v>841</v>
      </c>
    </row>
    <row r="111" spans="1:18" s="124" customFormat="1" hidden="1" x14ac:dyDescent="0.3">
      <c r="A111" s="119">
        <v>2000030</v>
      </c>
      <c r="B111" s="124">
        <v>3</v>
      </c>
      <c r="C111" s="124">
        <v>1</v>
      </c>
      <c r="D111" s="124">
        <v>31</v>
      </c>
      <c r="E111" s="124">
        <v>-1</v>
      </c>
      <c r="F111" s="133">
        <v>19916</v>
      </c>
      <c r="G111" s="142">
        <f>F111-2000</f>
        <v>17916</v>
      </c>
      <c r="I111" s="143" t="s">
        <v>11</v>
      </c>
      <c r="K111" s="129" t="s">
        <v>7</v>
      </c>
      <c r="P111" s="128"/>
      <c r="Q111" s="120" t="s">
        <v>766</v>
      </c>
      <c r="R111" s="144" t="s">
        <v>46</v>
      </c>
    </row>
    <row r="112" spans="1:18" s="124" customFormat="1" hidden="1" x14ac:dyDescent="0.3">
      <c r="A112" s="119">
        <v>2000030</v>
      </c>
      <c r="B112" s="124">
        <v>3</v>
      </c>
      <c r="C112" s="124">
        <v>1</v>
      </c>
      <c r="D112" s="124">
        <v>31</v>
      </c>
      <c r="E112" s="124">
        <v>-1</v>
      </c>
      <c r="F112" s="133">
        <v>18530</v>
      </c>
      <c r="G112" s="142">
        <f>F112-133</f>
        <v>18397</v>
      </c>
      <c r="K112" s="129" t="s">
        <v>7</v>
      </c>
      <c r="P112" s="128"/>
      <c r="Q112" s="120" t="s">
        <v>766</v>
      </c>
      <c r="R112" s="129" t="s">
        <v>841</v>
      </c>
    </row>
    <row r="113" spans="1:18" s="124" customFormat="1" hidden="1" x14ac:dyDescent="0.3">
      <c r="A113" s="119">
        <v>2000030</v>
      </c>
      <c r="B113" s="124">
        <v>3</v>
      </c>
      <c r="C113" s="124">
        <v>1</v>
      </c>
      <c r="D113" s="124">
        <v>32</v>
      </c>
      <c r="E113" s="124">
        <v>1</v>
      </c>
      <c r="F113" s="133">
        <v>23480</v>
      </c>
      <c r="G113" s="142">
        <f>F113-133</f>
        <v>23347</v>
      </c>
      <c r="K113" s="129" t="s">
        <v>7</v>
      </c>
      <c r="P113" s="128"/>
      <c r="Q113" s="120" t="s">
        <v>766</v>
      </c>
      <c r="R113" s="129" t="s">
        <v>841</v>
      </c>
    </row>
    <row r="114" spans="1:18" s="124" customFormat="1" hidden="1" x14ac:dyDescent="0.3">
      <c r="A114" s="119"/>
      <c r="F114" s="133"/>
      <c r="G114" s="142"/>
      <c r="K114" s="129"/>
      <c r="P114" s="128"/>
      <c r="Q114" s="120" t="s">
        <v>766</v>
      </c>
      <c r="R114" s="144" t="s">
        <v>46</v>
      </c>
    </row>
    <row r="115" spans="1:18" s="124" customFormat="1" hidden="1" x14ac:dyDescent="0.3">
      <c r="A115" s="119"/>
      <c r="F115" s="133"/>
      <c r="G115" s="142"/>
      <c r="K115" s="129"/>
      <c r="P115" s="128"/>
      <c r="Q115" s="120" t="s">
        <v>766</v>
      </c>
      <c r="R115" s="145" t="s">
        <v>852</v>
      </c>
    </row>
    <row r="116" spans="1:18" s="124" customFormat="1" ht="17.25" hidden="1" customHeight="1" x14ac:dyDescent="0.3">
      <c r="A116" s="119">
        <v>2000030</v>
      </c>
      <c r="B116" s="124">
        <v>3</v>
      </c>
      <c r="C116" s="124">
        <v>1</v>
      </c>
      <c r="D116" s="124">
        <v>32</v>
      </c>
      <c r="E116" s="124">
        <v>1</v>
      </c>
      <c r="F116" s="159">
        <v>22540</v>
      </c>
      <c r="G116" s="160">
        <f>F116-2000</f>
        <v>20540</v>
      </c>
      <c r="I116" s="143" t="s">
        <v>11</v>
      </c>
      <c r="K116" s="129" t="s">
        <v>7</v>
      </c>
      <c r="P116" s="128"/>
      <c r="Q116" s="120" t="s">
        <v>766</v>
      </c>
      <c r="R116" s="145" t="s">
        <v>852</v>
      </c>
    </row>
    <row r="117" spans="1:18" s="2" customFormat="1" x14ac:dyDescent="0.3">
      <c r="A117" s="121">
        <v>2000029</v>
      </c>
      <c r="B117" s="2">
        <v>3</v>
      </c>
      <c r="C117" s="2">
        <v>1</v>
      </c>
      <c r="E117" s="2">
        <v>-1</v>
      </c>
      <c r="F117" s="161">
        <v>200370</v>
      </c>
      <c r="G117" s="161">
        <v>200370</v>
      </c>
      <c r="I117" s="2" t="s">
        <v>73</v>
      </c>
      <c r="K117" s="62" t="s">
        <v>7</v>
      </c>
      <c r="P117" s="17"/>
      <c r="Q117" s="122" t="s">
        <v>767</v>
      </c>
      <c r="R117" s="62" t="s">
        <v>844</v>
      </c>
    </row>
    <row r="118" spans="1:18" s="2" customFormat="1" x14ac:dyDescent="0.3">
      <c r="A118" s="104">
        <v>2000029</v>
      </c>
      <c r="B118" s="2">
        <v>3</v>
      </c>
      <c r="C118" s="2">
        <v>1</v>
      </c>
      <c r="E118" s="2">
        <v>-1</v>
      </c>
      <c r="F118" s="161">
        <v>209980</v>
      </c>
      <c r="G118" s="161">
        <v>209980</v>
      </c>
      <c r="I118" s="2" t="s">
        <v>73</v>
      </c>
      <c r="K118" s="62" t="s">
        <v>6</v>
      </c>
      <c r="P118" s="17"/>
      <c r="Q118" s="105" t="s">
        <v>767</v>
      </c>
      <c r="R118" s="62" t="s">
        <v>844</v>
      </c>
    </row>
    <row r="119" spans="1:18" s="2" customFormat="1" x14ac:dyDescent="0.3">
      <c r="A119" s="104">
        <v>2000029</v>
      </c>
      <c r="B119" s="2">
        <v>3</v>
      </c>
      <c r="C119" s="2">
        <v>1</v>
      </c>
      <c r="E119" s="2">
        <v>1</v>
      </c>
      <c r="F119" s="132"/>
      <c r="G119" s="132"/>
      <c r="I119" s="2" t="s">
        <v>73</v>
      </c>
      <c r="K119" s="62" t="s">
        <v>6</v>
      </c>
      <c r="P119" s="17"/>
      <c r="Q119" s="105" t="s">
        <v>767</v>
      </c>
      <c r="R119" s="62" t="s">
        <v>844</v>
      </c>
    </row>
    <row r="120" spans="1:18" s="2" customFormat="1" ht="15" customHeight="1" x14ac:dyDescent="0.3">
      <c r="A120" s="104">
        <v>2000029</v>
      </c>
      <c r="B120" s="2">
        <v>3</v>
      </c>
      <c r="C120" s="2">
        <v>1</v>
      </c>
      <c r="E120" s="2">
        <v>1</v>
      </c>
      <c r="F120" s="132"/>
      <c r="G120" s="132"/>
      <c r="I120" s="2" t="s">
        <v>73</v>
      </c>
      <c r="K120" s="62" t="s">
        <v>7</v>
      </c>
      <c r="P120" s="17"/>
      <c r="Q120" s="105" t="s">
        <v>767</v>
      </c>
      <c r="R120" s="62" t="s">
        <v>844</v>
      </c>
    </row>
    <row r="121" spans="1:18" s="2" customFormat="1" ht="15" hidden="1" customHeight="1" x14ac:dyDescent="0.3">
      <c r="A121" s="104"/>
      <c r="K121" s="62"/>
      <c r="P121" s="17"/>
      <c r="Q121" s="105"/>
      <c r="R121" s="62" t="s">
        <v>852</v>
      </c>
    </row>
    <row r="122" spans="1:18" s="2" customFormat="1" ht="15" hidden="1" customHeight="1" x14ac:dyDescent="0.3">
      <c r="A122" s="104"/>
      <c r="K122" s="62"/>
      <c r="P122" s="17"/>
      <c r="Q122" s="105"/>
      <c r="R122" s="62" t="s">
        <v>852</v>
      </c>
    </row>
    <row r="123" spans="1:18" s="2" customFormat="1" ht="15" customHeight="1" x14ac:dyDescent="0.3">
      <c r="A123" s="104">
        <v>2000029</v>
      </c>
      <c r="B123" s="2">
        <v>3</v>
      </c>
      <c r="C123" s="2">
        <v>1</v>
      </c>
      <c r="E123" s="2">
        <v>-1</v>
      </c>
      <c r="F123" s="161">
        <v>177290</v>
      </c>
      <c r="G123" s="161">
        <f>F123-2000</f>
        <v>175290</v>
      </c>
      <c r="I123" s="15" t="s">
        <v>11</v>
      </c>
      <c r="K123" s="62" t="s">
        <v>7</v>
      </c>
      <c r="P123" s="17"/>
      <c r="Q123" s="105" t="s">
        <v>767</v>
      </c>
      <c r="R123" s="32" t="s">
        <v>46</v>
      </c>
    </row>
    <row r="124" spans="1:18" s="2" customFormat="1" ht="15" customHeight="1" x14ac:dyDescent="0.3">
      <c r="A124" s="104">
        <v>2000029</v>
      </c>
      <c r="B124" s="2">
        <v>3</v>
      </c>
      <c r="C124" s="2">
        <v>1</v>
      </c>
      <c r="E124" s="2">
        <v>-1</v>
      </c>
      <c r="F124" s="161">
        <v>175020</v>
      </c>
      <c r="G124" s="132">
        <f>F124-1294</f>
        <v>173726</v>
      </c>
      <c r="K124" s="62" t="s">
        <v>7</v>
      </c>
      <c r="P124" s="17"/>
      <c r="Q124" s="105" t="s">
        <v>767</v>
      </c>
      <c r="R124" s="1" t="s">
        <v>841</v>
      </c>
    </row>
    <row r="125" spans="1:18" s="2" customFormat="1" ht="15" customHeight="1" x14ac:dyDescent="0.3">
      <c r="A125" s="104">
        <v>2000029</v>
      </c>
      <c r="B125" s="2">
        <v>3</v>
      </c>
      <c r="C125" s="2">
        <v>1</v>
      </c>
      <c r="E125" s="2">
        <v>1</v>
      </c>
      <c r="F125" s="132"/>
      <c r="G125" s="132"/>
      <c r="K125" s="62" t="s">
        <v>7</v>
      </c>
      <c r="P125" s="17"/>
      <c r="Q125" s="105" t="s">
        <v>767</v>
      </c>
      <c r="R125" s="1" t="s">
        <v>841</v>
      </c>
    </row>
    <row r="126" spans="1:18" s="2" customFormat="1" ht="15" customHeight="1" x14ac:dyDescent="0.3">
      <c r="A126" s="104">
        <v>2000029</v>
      </c>
      <c r="B126" s="2">
        <v>3</v>
      </c>
      <c r="C126" s="2">
        <v>1</v>
      </c>
      <c r="E126" s="2">
        <v>1</v>
      </c>
      <c r="F126" s="132"/>
      <c r="G126" s="132"/>
      <c r="I126" s="15" t="s">
        <v>11</v>
      </c>
      <c r="K126" s="62" t="s">
        <v>7</v>
      </c>
      <c r="P126" s="17"/>
      <c r="Q126" s="105" t="s">
        <v>767</v>
      </c>
      <c r="R126" s="32" t="s">
        <v>46</v>
      </c>
    </row>
    <row r="127" spans="1:18" s="2" customFormat="1" x14ac:dyDescent="0.3">
      <c r="A127" s="104">
        <v>2000029</v>
      </c>
      <c r="B127" s="2">
        <v>3</v>
      </c>
      <c r="C127" s="2">
        <v>1</v>
      </c>
      <c r="E127" s="2">
        <v>-1</v>
      </c>
      <c r="F127" s="161">
        <v>124500</v>
      </c>
      <c r="G127" s="161">
        <f>F127-2000</f>
        <v>122500</v>
      </c>
      <c r="I127" s="2" t="s">
        <v>11</v>
      </c>
      <c r="K127" s="2" t="s">
        <v>7</v>
      </c>
      <c r="P127" s="17"/>
      <c r="Q127" s="105" t="s">
        <v>767</v>
      </c>
      <c r="R127" s="15" t="s">
        <v>46</v>
      </c>
    </row>
    <row r="128" spans="1:18" s="2" customFormat="1" hidden="1" x14ac:dyDescent="0.3">
      <c r="A128" s="104"/>
      <c r="P128" s="17"/>
      <c r="Q128" s="105"/>
      <c r="R128" s="15" t="s">
        <v>852</v>
      </c>
    </row>
    <row r="129" spans="1:18" s="2" customFormat="1" hidden="1" x14ac:dyDescent="0.3">
      <c r="A129" s="104"/>
      <c r="P129" s="17"/>
      <c r="Q129" s="105"/>
      <c r="R129" s="15" t="s">
        <v>853</v>
      </c>
    </row>
    <row r="130" spans="1:18" s="2" customFormat="1" hidden="1" x14ac:dyDescent="0.3">
      <c r="A130" s="104"/>
      <c r="P130" s="17"/>
      <c r="Q130" s="105"/>
      <c r="R130" s="15" t="s">
        <v>853</v>
      </c>
    </row>
    <row r="131" spans="1:18" s="2" customFormat="1" x14ac:dyDescent="0.3">
      <c r="A131" s="104">
        <v>2000029</v>
      </c>
      <c r="B131" s="2">
        <v>3</v>
      </c>
      <c r="C131" s="2">
        <v>1</v>
      </c>
      <c r="E131" s="2">
        <v>-1</v>
      </c>
      <c r="F131" s="161">
        <v>147540</v>
      </c>
      <c r="G131" s="161">
        <f>F131-1294</f>
        <v>146246</v>
      </c>
      <c r="K131" s="2" t="s">
        <v>7</v>
      </c>
      <c r="P131" s="17"/>
      <c r="Q131" s="105" t="s">
        <v>767</v>
      </c>
      <c r="R131" s="15" t="s">
        <v>841</v>
      </c>
    </row>
    <row r="132" spans="1:18" s="2" customFormat="1" ht="15" customHeight="1" x14ac:dyDescent="0.3">
      <c r="A132" s="104">
        <v>2000029</v>
      </c>
      <c r="B132" s="2">
        <v>3</v>
      </c>
      <c r="C132" s="2">
        <v>1</v>
      </c>
      <c r="E132" s="2">
        <v>1</v>
      </c>
      <c r="F132" s="132"/>
      <c r="G132" s="132"/>
      <c r="K132" s="2" t="s">
        <v>7</v>
      </c>
      <c r="P132" s="17"/>
      <c r="Q132" s="105" t="s">
        <v>767</v>
      </c>
      <c r="R132" s="15" t="s">
        <v>841</v>
      </c>
    </row>
    <row r="133" spans="1:18" s="2" customFormat="1" x14ac:dyDescent="0.3">
      <c r="A133" s="104">
        <v>2000029</v>
      </c>
      <c r="B133" s="2">
        <v>3</v>
      </c>
      <c r="C133" s="2">
        <v>1</v>
      </c>
      <c r="E133" s="2">
        <v>1</v>
      </c>
      <c r="F133" s="132"/>
      <c r="G133" s="132"/>
      <c r="I133" s="2" t="s">
        <v>11</v>
      </c>
      <c r="K133" s="2" t="s">
        <v>7</v>
      </c>
      <c r="P133" s="17"/>
      <c r="Q133" s="105" t="s">
        <v>767</v>
      </c>
      <c r="R133" s="15" t="s">
        <v>46</v>
      </c>
    </row>
    <row r="134" spans="1:18" s="2" customFormat="1" x14ac:dyDescent="0.3">
      <c r="A134" s="104">
        <v>2000029</v>
      </c>
      <c r="B134" s="2">
        <v>3</v>
      </c>
      <c r="C134" s="2">
        <v>1</v>
      </c>
      <c r="E134" s="2">
        <v>-1</v>
      </c>
      <c r="F134" s="161">
        <v>124450</v>
      </c>
      <c r="G134" s="161">
        <f>F134-2000</f>
        <v>122450</v>
      </c>
      <c r="I134" s="2" t="s">
        <v>11</v>
      </c>
      <c r="K134" s="2" t="s">
        <v>7</v>
      </c>
      <c r="P134" s="17"/>
      <c r="Q134" s="105" t="s">
        <v>767</v>
      </c>
      <c r="R134" s="15" t="s">
        <v>46</v>
      </c>
    </row>
    <row r="135" spans="1:18" s="2" customFormat="1" x14ac:dyDescent="0.3">
      <c r="A135" s="104">
        <v>2000029</v>
      </c>
      <c r="B135" s="2">
        <v>3</v>
      </c>
      <c r="C135" s="2">
        <v>1</v>
      </c>
      <c r="E135" s="2">
        <v>-1</v>
      </c>
      <c r="F135" s="161">
        <v>122520</v>
      </c>
      <c r="G135" s="161">
        <f>F135-1294</f>
        <v>121226</v>
      </c>
      <c r="K135" s="2" t="s">
        <v>7</v>
      </c>
      <c r="P135" s="17"/>
      <c r="Q135" s="105" t="s">
        <v>767</v>
      </c>
      <c r="R135" s="15" t="s">
        <v>841</v>
      </c>
    </row>
    <row r="136" spans="1:18" s="2" customFormat="1" ht="15" customHeight="1" x14ac:dyDescent="0.3">
      <c r="A136" s="104">
        <v>2000029</v>
      </c>
      <c r="B136" s="2">
        <v>3</v>
      </c>
      <c r="C136" s="2">
        <v>1</v>
      </c>
      <c r="E136" s="2">
        <v>1</v>
      </c>
      <c r="F136" s="132"/>
      <c r="G136" s="132"/>
      <c r="K136" s="2" t="s">
        <v>7</v>
      </c>
      <c r="P136" s="17"/>
      <c r="Q136" s="105" t="s">
        <v>767</v>
      </c>
      <c r="R136" s="15" t="s">
        <v>841</v>
      </c>
    </row>
    <row r="137" spans="1:18" s="2" customFormat="1" x14ac:dyDescent="0.3">
      <c r="A137" s="104">
        <v>2000029</v>
      </c>
      <c r="B137" s="2">
        <v>3</v>
      </c>
      <c r="C137" s="2">
        <v>1</v>
      </c>
      <c r="E137" s="2">
        <v>1</v>
      </c>
      <c r="F137" s="132"/>
      <c r="G137" s="132"/>
      <c r="I137" s="2" t="s">
        <v>11</v>
      </c>
      <c r="K137" s="2" t="s">
        <v>7</v>
      </c>
      <c r="P137" s="17"/>
      <c r="Q137" s="105" t="s">
        <v>767</v>
      </c>
      <c r="R137" s="15" t="s">
        <v>46</v>
      </c>
    </row>
    <row r="138" spans="1:18" s="2" customFormat="1" hidden="1" x14ac:dyDescent="0.3">
      <c r="A138" s="104"/>
      <c r="P138" s="17"/>
      <c r="Q138" s="105"/>
      <c r="R138" s="15"/>
    </row>
    <row r="139" spans="1:18" s="2" customFormat="1" hidden="1" x14ac:dyDescent="0.3">
      <c r="A139" s="104"/>
      <c r="P139" s="17"/>
      <c r="Q139" s="105"/>
      <c r="R139" s="15"/>
    </row>
    <row r="140" spans="1:18" s="2" customFormat="1" hidden="1" x14ac:dyDescent="0.3">
      <c r="A140" s="104"/>
      <c r="P140" s="17"/>
      <c r="Q140" s="105"/>
      <c r="R140" s="15"/>
    </row>
    <row r="141" spans="1:18" s="2" customFormat="1" hidden="1" x14ac:dyDescent="0.3">
      <c r="A141" s="104"/>
      <c r="P141" s="17"/>
      <c r="Q141" s="105"/>
      <c r="R141" s="15"/>
    </row>
    <row r="142" spans="1:18" s="2" customFormat="1" hidden="1" x14ac:dyDescent="0.3">
      <c r="A142" s="104"/>
      <c r="P142" s="17"/>
      <c r="Q142" s="105"/>
      <c r="R142" s="15"/>
    </row>
    <row r="143" spans="1:18" s="2" customFormat="1" x14ac:dyDescent="0.3">
      <c r="A143" s="104">
        <v>2000029</v>
      </c>
      <c r="B143" s="2">
        <v>3</v>
      </c>
      <c r="C143" s="2">
        <v>1</v>
      </c>
      <c r="E143" s="2">
        <v>1</v>
      </c>
      <c r="F143" s="132"/>
      <c r="G143" s="132"/>
      <c r="I143" s="15" t="s">
        <v>19</v>
      </c>
      <c r="K143" s="15" t="s">
        <v>7</v>
      </c>
      <c r="P143" s="17"/>
      <c r="Q143" s="105" t="s">
        <v>767</v>
      </c>
      <c r="R143" s="15" t="s">
        <v>840</v>
      </c>
    </row>
    <row r="144" spans="1:18" s="2" customFormat="1" x14ac:dyDescent="0.3">
      <c r="A144" s="104">
        <v>2000029</v>
      </c>
      <c r="B144" s="2">
        <v>3</v>
      </c>
      <c r="C144" s="2">
        <v>1</v>
      </c>
      <c r="E144" s="2">
        <v>1</v>
      </c>
      <c r="F144" s="132"/>
      <c r="G144" s="132"/>
      <c r="I144" s="62" t="s">
        <v>18</v>
      </c>
      <c r="J144" s="62" t="s">
        <v>8</v>
      </c>
      <c r="K144" s="62" t="s">
        <v>7</v>
      </c>
      <c r="P144" s="17"/>
      <c r="Q144" s="105" t="s">
        <v>767</v>
      </c>
      <c r="R144" s="32" t="s">
        <v>78</v>
      </c>
    </row>
    <row r="145" spans="1:18" s="2" customFormat="1" x14ac:dyDescent="0.3">
      <c r="A145" s="104">
        <v>2000029</v>
      </c>
      <c r="B145" s="2">
        <v>4</v>
      </c>
      <c r="C145" s="2">
        <v>2</v>
      </c>
      <c r="E145" s="2">
        <v>1</v>
      </c>
      <c r="F145" s="132"/>
      <c r="G145" s="132"/>
      <c r="I145" s="15"/>
      <c r="J145" s="15" t="s">
        <v>8</v>
      </c>
      <c r="K145" s="15" t="s">
        <v>7</v>
      </c>
      <c r="P145" s="17"/>
      <c r="Q145" s="105" t="s">
        <v>767</v>
      </c>
      <c r="R145" s="113" t="s">
        <v>847</v>
      </c>
    </row>
    <row r="146" spans="1:18" s="2" customFormat="1" x14ac:dyDescent="0.3">
      <c r="A146" s="104">
        <v>2000029</v>
      </c>
      <c r="B146" s="2">
        <v>2</v>
      </c>
      <c r="C146" s="2">
        <v>2</v>
      </c>
      <c r="E146" s="2">
        <v>-1</v>
      </c>
      <c r="F146" s="132"/>
      <c r="G146" s="132"/>
      <c r="I146" s="2" t="s">
        <v>17</v>
      </c>
      <c r="J146" s="2" t="s">
        <v>8</v>
      </c>
      <c r="K146" s="2" t="s">
        <v>7</v>
      </c>
      <c r="P146" s="17"/>
      <c r="Q146" s="105" t="s">
        <v>767</v>
      </c>
      <c r="R146" s="62" t="s">
        <v>838</v>
      </c>
    </row>
    <row r="147" spans="1:18" s="2" customFormat="1" x14ac:dyDescent="0.3">
      <c r="A147" s="104">
        <v>2000029</v>
      </c>
      <c r="B147" s="2">
        <v>2</v>
      </c>
      <c r="C147" s="2">
        <v>2</v>
      </c>
      <c r="E147" s="2">
        <v>-1</v>
      </c>
      <c r="F147" s="132"/>
      <c r="G147" s="132"/>
      <c r="I147" s="2" t="s">
        <v>17</v>
      </c>
      <c r="J147" s="2" t="s">
        <v>8</v>
      </c>
      <c r="K147" s="2" t="s">
        <v>7</v>
      </c>
      <c r="P147" s="17"/>
      <c r="Q147" s="105" t="s">
        <v>767</v>
      </c>
      <c r="R147" s="62" t="s">
        <v>838</v>
      </c>
    </row>
    <row r="148" spans="1:18" s="2" customFormat="1" x14ac:dyDescent="0.3">
      <c r="A148" s="104">
        <v>2000029</v>
      </c>
      <c r="B148" s="2">
        <v>2</v>
      </c>
      <c r="C148" s="2">
        <v>2</v>
      </c>
      <c r="E148" s="2">
        <v>-1</v>
      </c>
      <c r="F148" s="132"/>
      <c r="G148" s="132"/>
      <c r="I148" s="2" t="s">
        <v>17</v>
      </c>
      <c r="J148" s="2" t="s">
        <v>8</v>
      </c>
      <c r="K148" s="2" t="s">
        <v>7</v>
      </c>
      <c r="P148" s="17"/>
      <c r="Q148" s="105" t="s">
        <v>767</v>
      </c>
      <c r="R148" s="62" t="s">
        <v>838</v>
      </c>
    </row>
    <row r="149" spans="1:18" s="2" customFormat="1" x14ac:dyDescent="0.3">
      <c r="A149" s="104">
        <v>2000029</v>
      </c>
      <c r="B149" s="2">
        <v>2</v>
      </c>
      <c r="C149" s="2">
        <v>2</v>
      </c>
      <c r="E149" s="2">
        <v>-1</v>
      </c>
      <c r="F149" s="132"/>
      <c r="G149" s="132"/>
      <c r="I149" s="2" t="s">
        <v>17</v>
      </c>
      <c r="J149" s="2" t="s">
        <v>8</v>
      </c>
      <c r="K149" s="2" t="s">
        <v>7</v>
      </c>
      <c r="P149" s="17"/>
      <c r="Q149" s="105" t="s">
        <v>767</v>
      </c>
      <c r="R149" s="62" t="s">
        <v>838</v>
      </c>
    </row>
    <row r="150" spans="1:18" s="2" customFormat="1" x14ac:dyDescent="0.3">
      <c r="A150" s="104">
        <v>2000029</v>
      </c>
      <c r="B150" s="2">
        <v>2</v>
      </c>
      <c r="C150" s="2">
        <v>2</v>
      </c>
      <c r="E150" s="2">
        <v>-1</v>
      </c>
      <c r="F150" s="132"/>
      <c r="G150" s="132"/>
      <c r="I150" s="2" t="s">
        <v>17</v>
      </c>
      <c r="J150" s="2" t="s">
        <v>8</v>
      </c>
      <c r="K150" s="2" t="s">
        <v>7</v>
      </c>
      <c r="P150" s="17"/>
      <c r="Q150" s="105" t="s">
        <v>767</v>
      </c>
      <c r="R150" s="62" t="s">
        <v>838</v>
      </c>
    </row>
    <row r="151" spans="1:18" s="2" customFormat="1" x14ac:dyDescent="0.3">
      <c r="A151" s="104">
        <v>2000029</v>
      </c>
      <c r="B151" s="2">
        <v>2</v>
      </c>
      <c r="C151" s="2">
        <v>2</v>
      </c>
      <c r="E151" s="2">
        <v>-1</v>
      </c>
      <c r="F151" s="132"/>
      <c r="G151" s="132"/>
      <c r="I151" s="2" t="s">
        <v>17</v>
      </c>
      <c r="J151" s="2" t="s">
        <v>8</v>
      </c>
      <c r="K151" s="2" t="s">
        <v>7</v>
      </c>
      <c r="P151" s="17"/>
      <c r="Q151" s="105" t="s">
        <v>767</v>
      </c>
      <c r="R151" s="62" t="s">
        <v>838</v>
      </c>
    </row>
    <row r="152" spans="1:18" s="2" customFormat="1" x14ac:dyDescent="0.3">
      <c r="A152" s="104">
        <v>2000029</v>
      </c>
      <c r="B152" s="2">
        <v>2</v>
      </c>
      <c r="C152" s="2">
        <v>2</v>
      </c>
      <c r="E152" s="2">
        <v>-1</v>
      </c>
      <c r="F152" s="132"/>
      <c r="G152" s="132"/>
      <c r="I152" s="2" t="s">
        <v>17</v>
      </c>
      <c r="J152" s="2" t="s">
        <v>8</v>
      </c>
      <c r="K152" s="2" t="s">
        <v>7</v>
      </c>
      <c r="P152" s="17"/>
      <c r="Q152" s="105" t="s">
        <v>767</v>
      </c>
      <c r="R152" s="62" t="s">
        <v>838</v>
      </c>
    </row>
    <row r="153" spans="1:18" s="2" customFormat="1" x14ac:dyDescent="0.3">
      <c r="A153" s="104">
        <v>2000029</v>
      </c>
      <c r="B153" s="2">
        <v>2</v>
      </c>
      <c r="C153" s="2">
        <v>2</v>
      </c>
      <c r="E153" s="2">
        <v>-1</v>
      </c>
      <c r="F153" s="132"/>
      <c r="G153" s="132"/>
      <c r="I153" s="2" t="s">
        <v>17</v>
      </c>
      <c r="J153" s="2" t="s">
        <v>8</v>
      </c>
      <c r="K153" s="2" t="s">
        <v>7</v>
      </c>
      <c r="P153" s="17"/>
      <c r="Q153" s="105" t="s">
        <v>767</v>
      </c>
      <c r="R153" s="62" t="s">
        <v>838</v>
      </c>
    </row>
    <row r="154" spans="1:18" s="2" customFormat="1" x14ac:dyDescent="0.3">
      <c r="A154" s="104">
        <v>2000029</v>
      </c>
      <c r="B154" s="2">
        <v>2</v>
      </c>
      <c r="C154" s="2">
        <v>2</v>
      </c>
      <c r="E154" s="2">
        <v>-1</v>
      </c>
      <c r="F154" s="132"/>
      <c r="G154" s="132"/>
      <c r="I154" s="2" t="s">
        <v>17</v>
      </c>
      <c r="J154" s="2" t="s">
        <v>8</v>
      </c>
      <c r="K154" s="2" t="s">
        <v>7</v>
      </c>
      <c r="P154" s="17"/>
      <c r="Q154" s="105" t="s">
        <v>767</v>
      </c>
      <c r="R154" s="62" t="s">
        <v>838</v>
      </c>
    </row>
    <row r="155" spans="1:18" s="2" customFormat="1" x14ac:dyDescent="0.3">
      <c r="A155" s="104">
        <v>2000029</v>
      </c>
      <c r="B155" s="2">
        <v>4</v>
      </c>
      <c r="C155" s="2">
        <v>2</v>
      </c>
      <c r="E155" s="2">
        <v>1</v>
      </c>
      <c r="F155" s="132"/>
      <c r="G155" s="132"/>
      <c r="I155" s="2" t="s">
        <v>17</v>
      </c>
      <c r="J155" s="2" t="s">
        <v>8</v>
      </c>
      <c r="K155" s="2" t="s">
        <v>7</v>
      </c>
      <c r="P155" s="17"/>
      <c r="Q155" s="105" t="s">
        <v>767</v>
      </c>
      <c r="R155" s="62" t="s">
        <v>838</v>
      </c>
    </row>
    <row r="156" spans="1:18" s="2" customFormat="1" x14ac:dyDescent="0.3">
      <c r="A156" s="104">
        <v>2000029</v>
      </c>
      <c r="B156" s="2">
        <v>4</v>
      </c>
      <c r="C156" s="2">
        <v>2</v>
      </c>
      <c r="E156" s="2">
        <v>1</v>
      </c>
      <c r="F156" s="132"/>
      <c r="G156" s="132"/>
      <c r="I156" s="2" t="s">
        <v>17</v>
      </c>
      <c r="J156" s="2" t="s">
        <v>8</v>
      </c>
      <c r="K156" s="2" t="s">
        <v>7</v>
      </c>
      <c r="P156" s="17"/>
      <c r="Q156" s="105" t="s">
        <v>767</v>
      </c>
      <c r="R156" s="62" t="s">
        <v>838</v>
      </c>
    </row>
    <row r="157" spans="1:18" s="2" customFormat="1" x14ac:dyDescent="0.3">
      <c r="A157" s="104">
        <v>2000029</v>
      </c>
      <c r="B157" s="2">
        <v>4</v>
      </c>
      <c r="C157" s="2">
        <v>2</v>
      </c>
      <c r="E157" s="2">
        <v>1</v>
      </c>
      <c r="F157" s="132"/>
      <c r="G157" s="132"/>
      <c r="I157" s="2" t="s">
        <v>17</v>
      </c>
      <c r="J157" s="2" t="s">
        <v>8</v>
      </c>
      <c r="K157" s="2" t="s">
        <v>7</v>
      </c>
      <c r="P157" s="17"/>
      <c r="Q157" s="105" t="s">
        <v>767</v>
      </c>
      <c r="R157" s="62" t="s">
        <v>838</v>
      </c>
    </row>
    <row r="158" spans="1:18" s="2" customFormat="1" x14ac:dyDescent="0.3">
      <c r="A158" s="104">
        <v>2000029</v>
      </c>
      <c r="B158" s="2">
        <v>4</v>
      </c>
      <c r="C158" s="2">
        <v>2</v>
      </c>
      <c r="E158" s="2">
        <v>1</v>
      </c>
      <c r="F158" s="132"/>
      <c r="G158" s="132"/>
      <c r="I158" s="2" t="s">
        <v>17</v>
      </c>
      <c r="J158" s="2" t="s">
        <v>8</v>
      </c>
      <c r="K158" s="2" t="s">
        <v>7</v>
      </c>
      <c r="P158" s="17"/>
      <c r="Q158" s="105" t="s">
        <v>767</v>
      </c>
      <c r="R158" s="62" t="s">
        <v>838</v>
      </c>
    </row>
    <row r="159" spans="1:18" s="2" customFormat="1" x14ac:dyDescent="0.3">
      <c r="A159" s="104">
        <v>2000029</v>
      </c>
      <c r="B159" s="2">
        <v>4</v>
      </c>
      <c r="C159" s="2">
        <v>2</v>
      </c>
      <c r="E159" s="2">
        <v>1</v>
      </c>
      <c r="F159" s="132"/>
      <c r="G159" s="132"/>
      <c r="I159" s="2" t="s">
        <v>17</v>
      </c>
      <c r="J159" s="2" t="s">
        <v>8</v>
      </c>
      <c r="K159" s="2" t="s">
        <v>7</v>
      </c>
      <c r="P159" s="17"/>
      <c r="Q159" s="105" t="s">
        <v>767</v>
      </c>
      <c r="R159" s="62" t="s">
        <v>838</v>
      </c>
    </row>
    <row r="160" spans="1:18" s="2" customFormat="1" x14ac:dyDescent="0.3">
      <c r="A160" s="104">
        <v>2000029</v>
      </c>
      <c r="B160" s="2">
        <v>4</v>
      </c>
      <c r="C160" s="2">
        <v>2</v>
      </c>
      <c r="E160" s="2">
        <v>1</v>
      </c>
      <c r="F160" s="132"/>
      <c r="G160" s="132"/>
      <c r="I160" s="2" t="s">
        <v>17</v>
      </c>
      <c r="J160" s="2" t="s">
        <v>8</v>
      </c>
      <c r="K160" s="2" t="s">
        <v>7</v>
      </c>
      <c r="P160" s="17"/>
      <c r="Q160" s="105" t="s">
        <v>767</v>
      </c>
      <c r="R160" s="62" t="s">
        <v>838</v>
      </c>
    </row>
    <row r="161" spans="1:18" s="2" customFormat="1" x14ac:dyDescent="0.3">
      <c r="A161" s="104">
        <v>2000029</v>
      </c>
      <c r="B161" s="2">
        <v>4</v>
      </c>
      <c r="C161" s="2">
        <v>2</v>
      </c>
      <c r="E161" s="2">
        <v>1</v>
      </c>
      <c r="F161" s="132"/>
      <c r="G161" s="132"/>
      <c r="I161" s="2" t="s">
        <v>17</v>
      </c>
      <c r="J161" s="2" t="s">
        <v>8</v>
      </c>
      <c r="K161" s="2" t="s">
        <v>7</v>
      </c>
      <c r="P161" s="17"/>
      <c r="Q161" s="105" t="s">
        <v>767</v>
      </c>
      <c r="R161" s="62" t="s">
        <v>838</v>
      </c>
    </row>
    <row r="162" spans="1:18" s="2" customFormat="1" x14ac:dyDescent="0.3">
      <c r="A162" s="104">
        <v>2000029</v>
      </c>
      <c r="B162" s="2">
        <v>4</v>
      </c>
      <c r="C162" s="2">
        <v>2</v>
      </c>
      <c r="E162" s="2">
        <v>1</v>
      </c>
      <c r="F162" s="132"/>
      <c r="G162" s="132"/>
      <c r="I162" s="2" t="s">
        <v>17</v>
      </c>
      <c r="J162" s="2" t="s">
        <v>8</v>
      </c>
      <c r="K162" s="2" t="s">
        <v>7</v>
      </c>
      <c r="P162" s="17"/>
      <c r="Q162" s="105" t="s">
        <v>767</v>
      </c>
      <c r="R162" s="62" t="s">
        <v>838</v>
      </c>
    </row>
    <row r="163" spans="1:18" s="2" customFormat="1" x14ac:dyDescent="0.3">
      <c r="A163" s="104">
        <v>2000029</v>
      </c>
      <c r="B163" s="2">
        <v>4</v>
      </c>
      <c r="C163" s="2">
        <v>2</v>
      </c>
      <c r="E163" s="2">
        <v>1</v>
      </c>
      <c r="F163" s="132"/>
      <c r="G163" s="132"/>
      <c r="I163" s="2" t="s">
        <v>17</v>
      </c>
      <c r="J163" s="2" t="s">
        <v>8</v>
      </c>
      <c r="K163" s="2" t="s">
        <v>7</v>
      </c>
      <c r="P163" s="17"/>
      <c r="Q163" s="105" t="s">
        <v>767</v>
      </c>
      <c r="R163" s="62" t="s">
        <v>838</v>
      </c>
    </row>
    <row r="164" spans="1:18" s="2" customFormat="1" x14ac:dyDescent="0.3">
      <c r="A164" s="104">
        <v>2000029</v>
      </c>
      <c r="B164" s="2">
        <v>2</v>
      </c>
      <c r="C164" s="2">
        <v>2</v>
      </c>
      <c r="E164" s="2">
        <v>-1</v>
      </c>
      <c r="F164" s="132"/>
      <c r="G164" s="132"/>
      <c r="I164" s="31" t="s">
        <v>92</v>
      </c>
      <c r="J164" s="62" t="s">
        <v>8</v>
      </c>
      <c r="K164" s="15" t="s">
        <v>6</v>
      </c>
      <c r="P164" s="17"/>
      <c r="Q164" t="s">
        <v>768</v>
      </c>
      <c r="R164" s="32" t="s">
        <v>93</v>
      </c>
    </row>
    <row r="165" spans="1:18" s="2" customFormat="1" ht="15" customHeight="1" x14ac:dyDescent="0.3">
      <c r="A165" s="104">
        <v>2000029</v>
      </c>
      <c r="B165" s="2">
        <v>3</v>
      </c>
      <c r="C165" s="2">
        <v>1</v>
      </c>
      <c r="E165" s="115">
        <v>-1</v>
      </c>
      <c r="F165" s="161">
        <v>116900</v>
      </c>
      <c r="G165" s="161">
        <f>F165-532</f>
        <v>116368</v>
      </c>
      <c r="K165" s="62" t="s">
        <v>7</v>
      </c>
      <c r="P165" s="17"/>
      <c r="Q165" t="s">
        <v>768</v>
      </c>
      <c r="R165" s="62" t="s">
        <v>854</v>
      </c>
    </row>
    <row r="166" spans="1:18" s="2" customFormat="1" ht="15" customHeight="1" x14ac:dyDescent="0.3">
      <c r="A166" s="104">
        <v>2000029</v>
      </c>
      <c r="B166" s="2">
        <v>3</v>
      </c>
      <c r="C166" s="2">
        <v>1</v>
      </c>
      <c r="E166" s="115">
        <v>-1</v>
      </c>
      <c r="F166" s="161">
        <f>F165-532</f>
        <v>116368</v>
      </c>
      <c r="G166" s="161">
        <f t="shared" ref="G166:G189" si="4">F166-532</f>
        <v>115836</v>
      </c>
      <c r="K166" s="62" t="s">
        <v>7</v>
      </c>
      <c r="P166" s="17"/>
      <c r="Q166" t="s">
        <v>768</v>
      </c>
      <c r="R166" s="62" t="s">
        <v>854</v>
      </c>
    </row>
    <row r="167" spans="1:18" s="2" customFormat="1" ht="15" customHeight="1" x14ac:dyDescent="0.3">
      <c r="A167" s="104">
        <v>2000029</v>
      </c>
      <c r="B167" s="2">
        <v>3</v>
      </c>
      <c r="C167" s="2">
        <v>1</v>
      </c>
      <c r="E167" s="115">
        <v>-1</v>
      </c>
      <c r="F167" s="161">
        <f t="shared" ref="F167:F189" si="5">F166-532</f>
        <v>115836</v>
      </c>
      <c r="G167" s="161">
        <f t="shared" si="4"/>
        <v>115304</v>
      </c>
      <c r="K167" s="62" t="s">
        <v>7</v>
      </c>
      <c r="P167" s="17"/>
      <c r="Q167" t="s">
        <v>768</v>
      </c>
      <c r="R167" s="62" t="s">
        <v>854</v>
      </c>
    </row>
    <row r="168" spans="1:18" s="2" customFormat="1" ht="15" customHeight="1" x14ac:dyDescent="0.3">
      <c r="A168" s="104">
        <v>2000029</v>
      </c>
      <c r="B168" s="2">
        <v>3</v>
      </c>
      <c r="C168" s="2">
        <v>1</v>
      </c>
      <c r="E168" s="115">
        <v>-1</v>
      </c>
      <c r="F168" s="161">
        <f t="shared" si="5"/>
        <v>115304</v>
      </c>
      <c r="G168" s="161">
        <f t="shared" si="4"/>
        <v>114772</v>
      </c>
      <c r="K168" s="62" t="s">
        <v>7</v>
      </c>
      <c r="P168" s="17"/>
      <c r="Q168" t="s">
        <v>768</v>
      </c>
      <c r="R168" s="62" t="s">
        <v>854</v>
      </c>
    </row>
    <row r="169" spans="1:18" s="2" customFormat="1" ht="15" customHeight="1" x14ac:dyDescent="0.3">
      <c r="A169" s="104">
        <v>2000029</v>
      </c>
      <c r="B169" s="2">
        <v>3</v>
      </c>
      <c r="C169" s="2">
        <v>1</v>
      </c>
      <c r="E169" s="115">
        <v>-1</v>
      </c>
      <c r="F169" s="161">
        <f t="shared" si="5"/>
        <v>114772</v>
      </c>
      <c r="G169" s="161">
        <f t="shared" si="4"/>
        <v>114240</v>
      </c>
      <c r="K169" s="62" t="s">
        <v>7</v>
      </c>
      <c r="P169" s="17"/>
      <c r="Q169" t="s">
        <v>768</v>
      </c>
      <c r="R169" s="62" t="s">
        <v>854</v>
      </c>
    </row>
    <row r="170" spans="1:18" s="2" customFormat="1" ht="15" customHeight="1" x14ac:dyDescent="0.3">
      <c r="A170" s="104">
        <v>2000029</v>
      </c>
      <c r="B170" s="2">
        <v>3</v>
      </c>
      <c r="C170" s="2">
        <v>1</v>
      </c>
      <c r="E170" s="115">
        <v>-1</v>
      </c>
      <c r="F170" s="161">
        <f t="shared" si="5"/>
        <v>114240</v>
      </c>
      <c r="G170" s="161">
        <f t="shared" si="4"/>
        <v>113708</v>
      </c>
      <c r="K170" s="62" t="s">
        <v>7</v>
      </c>
      <c r="P170" s="17"/>
      <c r="Q170" t="s">
        <v>768</v>
      </c>
      <c r="R170" s="62" t="s">
        <v>854</v>
      </c>
    </row>
    <row r="171" spans="1:18" s="2" customFormat="1" ht="15" customHeight="1" x14ac:dyDescent="0.3">
      <c r="A171" s="104">
        <v>2000029</v>
      </c>
      <c r="B171" s="2">
        <v>3</v>
      </c>
      <c r="C171" s="2">
        <v>1</v>
      </c>
      <c r="E171" s="115">
        <v>-1</v>
      </c>
      <c r="F171" s="161">
        <f t="shared" si="5"/>
        <v>113708</v>
      </c>
      <c r="G171" s="161">
        <f t="shared" si="4"/>
        <v>113176</v>
      </c>
      <c r="K171" s="62" t="s">
        <v>7</v>
      </c>
      <c r="P171" s="17"/>
      <c r="Q171" t="s">
        <v>768</v>
      </c>
      <c r="R171" s="62" t="s">
        <v>854</v>
      </c>
    </row>
    <row r="172" spans="1:18" s="2" customFormat="1" ht="15" customHeight="1" x14ac:dyDescent="0.3">
      <c r="A172" s="104">
        <v>2000029</v>
      </c>
      <c r="B172" s="2">
        <v>3</v>
      </c>
      <c r="C172" s="2">
        <v>1</v>
      </c>
      <c r="E172" s="115">
        <v>-1</v>
      </c>
      <c r="F172" s="161">
        <f t="shared" si="5"/>
        <v>113176</v>
      </c>
      <c r="G172" s="161">
        <f t="shared" si="4"/>
        <v>112644</v>
      </c>
      <c r="K172" s="62" t="s">
        <v>7</v>
      </c>
      <c r="P172" s="17"/>
      <c r="Q172" t="s">
        <v>768</v>
      </c>
      <c r="R172" s="62" t="s">
        <v>854</v>
      </c>
    </row>
    <row r="173" spans="1:18" s="2" customFormat="1" ht="15" customHeight="1" x14ac:dyDescent="0.3">
      <c r="A173" s="104">
        <v>2000029</v>
      </c>
      <c r="B173" s="2">
        <v>3</v>
      </c>
      <c r="C173" s="2">
        <v>1</v>
      </c>
      <c r="E173" s="115">
        <v>-1</v>
      </c>
      <c r="F173" s="161">
        <f t="shared" si="5"/>
        <v>112644</v>
      </c>
      <c r="G173" s="161">
        <f t="shared" si="4"/>
        <v>112112</v>
      </c>
      <c r="K173" s="62" t="s">
        <v>7</v>
      </c>
      <c r="P173" s="17"/>
      <c r="Q173" t="s">
        <v>768</v>
      </c>
      <c r="R173" s="62" t="s">
        <v>854</v>
      </c>
    </row>
    <row r="174" spans="1:18" s="2" customFormat="1" ht="15" customHeight="1" x14ac:dyDescent="0.3">
      <c r="A174" s="104">
        <v>2000029</v>
      </c>
      <c r="B174" s="2">
        <v>3</v>
      </c>
      <c r="C174" s="2">
        <v>1</v>
      </c>
      <c r="E174" s="115">
        <v>-1</v>
      </c>
      <c r="F174" s="161">
        <f t="shared" si="5"/>
        <v>112112</v>
      </c>
      <c r="G174" s="161">
        <f t="shared" si="4"/>
        <v>111580</v>
      </c>
      <c r="K174" s="62" t="s">
        <v>7</v>
      </c>
      <c r="P174" s="17"/>
      <c r="Q174" t="s">
        <v>768</v>
      </c>
      <c r="R174" s="62" t="s">
        <v>854</v>
      </c>
    </row>
    <row r="175" spans="1:18" s="2" customFormat="1" ht="15" customHeight="1" x14ac:dyDescent="0.3">
      <c r="A175" s="104">
        <v>2000029</v>
      </c>
      <c r="B175" s="2">
        <v>3</v>
      </c>
      <c r="C175" s="2">
        <v>1</v>
      </c>
      <c r="E175" s="115">
        <v>-1</v>
      </c>
      <c r="F175" s="161">
        <f t="shared" si="5"/>
        <v>111580</v>
      </c>
      <c r="G175" s="161">
        <f t="shared" si="4"/>
        <v>111048</v>
      </c>
      <c r="K175" s="62" t="s">
        <v>7</v>
      </c>
      <c r="P175" s="17"/>
      <c r="Q175" t="s">
        <v>768</v>
      </c>
      <c r="R175" s="62" t="s">
        <v>854</v>
      </c>
    </row>
    <row r="176" spans="1:18" s="2" customFormat="1" ht="15" customHeight="1" x14ac:dyDescent="0.3">
      <c r="A176" s="104">
        <v>2000029</v>
      </c>
      <c r="B176" s="2">
        <v>3</v>
      </c>
      <c r="C176" s="2">
        <v>1</v>
      </c>
      <c r="E176" s="115">
        <v>-1</v>
      </c>
      <c r="F176" s="161">
        <f t="shared" si="5"/>
        <v>111048</v>
      </c>
      <c r="G176" s="161">
        <f t="shared" si="4"/>
        <v>110516</v>
      </c>
      <c r="K176" s="62" t="s">
        <v>7</v>
      </c>
      <c r="P176" s="17"/>
      <c r="Q176" t="s">
        <v>768</v>
      </c>
      <c r="R176" s="62" t="s">
        <v>854</v>
      </c>
    </row>
    <row r="177" spans="1:18" s="2" customFormat="1" ht="15" customHeight="1" x14ac:dyDescent="0.3">
      <c r="A177" s="104">
        <v>2000029</v>
      </c>
      <c r="B177" s="2">
        <v>3</v>
      </c>
      <c r="C177" s="2">
        <v>1</v>
      </c>
      <c r="E177" s="115">
        <v>-1</v>
      </c>
      <c r="F177" s="161">
        <f t="shared" si="5"/>
        <v>110516</v>
      </c>
      <c r="G177" s="161">
        <f t="shared" si="4"/>
        <v>109984</v>
      </c>
      <c r="K177" s="62" t="s">
        <v>7</v>
      </c>
      <c r="P177" s="17"/>
      <c r="Q177" t="s">
        <v>768</v>
      </c>
      <c r="R177" s="62" t="s">
        <v>854</v>
      </c>
    </row>
    <row r="178" spans="1:18" s="2" customFormat="1" ht="15" customHeight="1" x14ac:dyDescent="0.3">
      <c r="A178" s="104">
        <v>2000029</v>
      </c>
      <c r="B178" s="2">
        <v>3</v>
      </c>
      <c r="C178" s="2">
        <v>1</v>
      </c>
      <c r="E178" s="115">
        <v>-1</v>
      </c>
      <c r="F178" s="161">
        <f t="shared" si="5"/>
        <v>109984</v>
      </c>
      <c r="G178" s="161">
        <f t="shared" si="4"/>
        <v>109452</v>
      </c>
      <c r="K178" s="62" t="s">
        <v>7</v>
      </c>
      <c r="P178" s="17"/>
      <c r="Q178" t="s">
        <v>768</v>
      </c>
      <c r="R178" s="62" t="s">
        <v>854</v>
      </c>
    </row>
    <row r="179" spans="1:18" s="2" customFormat="1" ht="15" customHeight="1" x14ac:dyDescent="0.3">
      <c r="A179" s="104">
        <v>2000029</v>
      </c>
      <c r="B179" s="2">
        <v>3</v>
      </c>
      <c r="C179" s="2">
        <v>1</v>
      </c>
      <c r="E179" s="115">
        <v>-1</v>
      </c>
      <c r="F179" s="161">
        <f t="shared" si="5"/>
        <v>109452</v>
      </c>
      <c r="G179" s="161">
        <f t="shared" si="4"/>
        <v>108920</v>
      </c>
      <c r="K179" s="62" t="s">
        <v>7</v>
      </c>
      <c r="P179" s="17"/>
      <c r="Q179" t="s">
        <v>768</v>
      </c>
      <c r="R179" s="62" t="s">
        <v>854</v>
      </c>
    </row>
    <row r="180" spans="1:18" s="2" customFormat="1" ht="15" customHeight="1" x14ac:dyDescent="0.3">
      <c r="A180" s="104">
        <v>2000029</v>
      </c>
      <c r="B180" s="2">
        <v>3</v>
      </c>
      <c r="C180" s="2">
        <v>1</v>
      </c>
      <c r="E180" s="115">
        <v>-1</v>
      </c>
      <c r="F180" s="161">
        <f t="shared" si="5"/>
        <v>108920</v>
      </c>
      <c r="G180" s="161">
        <f t="shared" si="4"/>
        <v>108388</v>
      </c>
      <c r="K180" s="62" t="s">
        <v>7</v>
      </c>
      <c r="P180" s="17"/>
      <c r="Q180" t="s">
        <v>768</v>
      </c>
      <c r="R180" s="62" t="s">
        <v>854</v>
      </c>
    </row>
    <row r="181" spans="1:18" s="2" customFormat="1" ht="15" customHeight="1" x14ac:dyDescent="0.3">
      <c r="A181" s="104">
        <v>2000029</v>
      </c>
      <c r="B181" s="2">
        <v>3</v>
      </c>
      <c r="C181" s="2">
        <v>1</v>
      </c>
      <c r="E181" s="115">
        <v>-1</v>
      </c>
      <c r="F181" s="161">
        <f t="shared" si="5"/>
        <v>108388</v>
      </c>
      <c r="G181" s="161">
        <f t="shared" si="4"/>
        <v>107856</v>
      </c>
      <c r="K181" s="62" t="s">
        <v>7</v>
      </c>
      <c r="P181" s="17"/>
      <c r="Q181" t="s">
        <v>768</v>
      </c>
      <c r="R181" s="62" t="s">
        <v>854</v>
      </c>
    </row>
    <row r="182" spans="1:18" s="2" customFormat="1" ht="15" customHeight="1" x14ac:dyDescent="0.3">
      <c r="A182" s="104">
        <v>2000029</v>
      </c>
      <c r="B182" s="2">
        <v>3</v>
      </c>
      <c r="C182" s="2">
        <v>1</v>
      </c>
      <c r="E182" s="115">
        <v>-1</v>
      </c>
      <c r="F182" s="161">
        <f t="shared" si="5"/>
        <v>107856</v>
      </c>
      <c r="G182" s="161">
        <f t="shared" si="4"/>
        <v>107324</v>
      </c>
      <c r="K182" s="62" t="s">
        <v>7</v>
      </c>
      <c r="P182" s="17"/>
      <c r="Q182" t="s">
        <v>768</v>
      </c>
      <c r="R182" s="62" t="s">
        <v>854</v>
      </c>
    </row>
    <row r="183" spans="1:18" s="2" customFormat="1" ht="17.25" customHeight="1" x14ac:dyDescent="0.3">
      <c r="A183" s="104">
        <v>2000029</v>
      </c>
      <c r="B183" s="2">
        <v>3</v>
      </c>
      <c r="C183" s="2">
        <v>1</v>
      </c>
      <c r="E183" s="115">
        <v>-1</v>
      </c>
      <c r="F183" s="161">
        <f t="shared" si="5"/>
        <v>107324</v>
      </c>
      <c r="G183" s="161">
        <f t="shared" si="4"/>
        <v>106792</v>
      </c>
      <c r="K183" s="62" t="s">
        <v>7</v>
      </c>
      <c r="P183" s="17"/>
      <c r="Q183" t="s">
        <v>768</v>
      </c>
      <c r="R183" s="62" t="s">
        <v>854</v>
      </c>
    </row>
    <row r="184" spans="1:18" s="2" customFormat="1" ht="17.25" customHeight="1" x14ac:dyDescent="0.3">
      <c r="A184" s="104">
        <v>2000029</v>
      </c>
      <c r="B184" s="2">
        <v>3</v>
      </c>
      <c r="C184" s="2">
        <v>1</v>
      </c>
      <c r="E184" s="115">
        <v>-1</v>
      </c>
      <c r="F184" s="161">
        <f t="shared" si="5"/>
        <v>106792</v>
      </c>
      <c r="G184" s="161">
        <f t="shared" si="4"/>
        <v>106260</v>
      </c>
      <c r="K184" s="62" t="s">
        <v>7</v>
      </c>
      <c r="P184" s="17"/>
      <c r="Q184" t="s">
        <v>768</v>
      </c>
      <c r="R184" s="62" t="s">
        <v>854</v>
      </c>
    </row>
    <row r="185" spans="1:18" s="2" customFormat="1" ht="17.25" customHeight="1" x14ac:dyDescent="0.3">
      <c r="A185" s="104">
        <v>2000029</v>
      </c>
      <c r="B185" s="2">
        <v>3</v>
      </c>
      <c r="C185" s="2">
        <v>1</v>
      </c>
      <c r="E185" s="115">
        <v>-1</v>
      </c>
      <c r="F185" s="161">
        <f t="shared" si="5"/>
        <v>106260</v>
      </c>
      <c r="G185" s="161">
        <f t="shared" si="4"/>
        <v>105728</v>
      </c>
      <c r="K185" s="62" t="s">
        <v>7</v>
      </c>
      <c r="P185" s="17"/>
      <c r="Q185" t="s">
        <v>768</v>
      </c>
      <c r="R185" s="62" t="s">
        <v>854</v>
      </c>
    </row>
    <row r="186" spans="1:18" s="2" customFormat="1" ht="17.25" customHeight="1" x14ac:dyDescent="0.3">
      <c r="A186" s="104">
        <v>2000029</v>
      </c>
      <c r="B186" s="2">
        <v>3</v>
      </c>
      <c r="C186" s="2">
        <v>1</v>
      </c>
      <c r="E186" s="115">
        <v>-1</v>
      </c>
      <c r="F186" s="161">
        <f t="shared" si="5"/>
        <v>105728</v>
      </c>
      <c r="G186" s="161">
        <f t="shared" si="4"/>
        <v>105196</v>
      </c>
      <c r="K186" s="62" t="s">
        <v>7</v>
      </c>
      <c r="P186" s="17"/>
      <c r="Q186" t="s">
        <v>768</v>
      </c>
      <c r="R186" s="62" t="s">
        <v>854</v>
      </c>
    </row>
    <row r="187" spans="1:18" s="2" customFormat="1" ht="17.25" customHeight="1" x14ac:dyDescent="0.3">
      <c r="A187" s="104">
        <v>2000029</v>
      </c>
      <c r="B187" s="2">
        <v>3</v>
      </c>
      <c r="C187" s="2">
        <v>1</v>
      </c>
      <c r="E187" s="115">
        <v>-1</v>
      </c>
      <c r="F187" s="161">
        <f t="shared" si="5"/>
        <v>105196</v>
      </c>
      <c r="G187" s="161">
        <f t="shared" si="4"/>
        <v>104664</v>
      </c>
      <c r="K187" s="62" t="s">
        <v>7</v>
      </c>
      <c r="P187" s="17"/>
      <c r="Q187" t="s">
        <v>768</v>
      </c>
      <c r="R187" s="62" t="s">
        <v>854</v>
      </c>
    </row>
    <row r="188" spans="1:18" s="2" customFormat="1" ht="17.25" customHeight="1" x14ac:dyDescent="0.3">
      <c r="A188" s="104">
        <v>2000029</v>
      </c>
      <c r="B188" s="2">
        <v>3</v>
      </c>
      <c r="C188" s="2">
        <v>1</v>
      </c>
      <c r="E188" s="115">
        <v>-1</v>
      </c>
      <c r="F188" s="161">
        <f t="shared" si="5"/>
        <v>104664</v>
      </c>
      <c r="G188" s="161">
        <f t="shared" si="4"/>
        <v>104132</v>
      </c>
      <c r="K188" s="62" t="s">
        <v>7</v>
      </c>
      <c r="P188" s="17"/>
      <c r="Q188" t="s">
        <v>768</v>
      </c>
      <c r="R188" s="62" t="s">
        <v>854</v>
      </c>
    </row>
    <row r="189" spans="1:18" s="2" customFormat="1" ht="16.5" customHeight="1" x14ac:dyDescent="0.3">
      <c r="A189" s="104">
        <v>2000029</v>
      </c>
      <c r="B189" s="2">
        <v>3</v>
      </c>
      <c r="C189" s="2">
        <v>1</v>
      </c>
      <c r="E189" s="115">
        <v>-1</v>
      </c>
      <c r="F189" s="161">
        <f t="shared" si="5"/>
        <v>104132</v>
      </c>
      <c r="G189" s="161">
        <f t="shared" si="4"/>
        <v>103600</v>
      </c>
      <c r="K189" s="62" t="s">
        <v>7</v>
      </c>
      <c r="P189" s="17"/>
      <c r="Q189" t="s">
        <v>768</v>
      </c>
      <c r="R189" s="62" t="s">
        <v>854</v>
      </c>
    </row>
    <row r="190" spans="1:18" s="2" customFormat="1" ht="15.75" customHeight="1" x14ac:dyDescent="0.3">
      <c r="A190" s="104">
        <v>2000029</v>
      </c>
      <c r="B190" s="2">
        <v>3</v>
      </c>
      <c r="C190" s="2">
        <v>1</v>
      </c>
      <c r="E190" s="2">
        <v>-1</v>
      </c>
      <c r="F190" s="161">
        <v>116240</v>
      </c>
      <c r="G190" s="161">
        <f>F190-20000</f>
        <v>96240</v>
      </c>
      <c r="J190" s="15"/>
      <c r="P190" s="17"/>
      <c r="Q190" t="s">
        <v>768</v>
      </c>
      <c r="R190" s="62" t="s">
        <v>835</v>
      </c>
    </row>
    <row r="191" spans="1:18" s="2" customFormat="1" x14ac:dyDescent="0.3">
      <c r="A191" s="104">
        <v>2000029</v>
      </c>
      <c r="B191" s="2">
        <v>3</v>
      </c>
      <c r="C191" s="2">
        <v>1</v>
      </c>
      <c r="E191" s="2">
        <v>-1</v>
      </c>
      <c r="F191" s="161">
        <v>112190</v>
      </c>
      <c r="G191" s="161">
        <f>F191-1760</f>
        <v>110430</v>
      </c>
      <c r="I191" s="62"/>
      <c r="J191" s="62"/>
      <c r="K191" s="15" t="s">
        <v>7</v>
      </c>
      <c r="P191" s="17"/>
      <c r="Q191" t="s">
        <v>768</v>
      </c>
      <c r="R191" s="1" t="s">
        <v>843</v>
      </c>
    </row>
    <row r="192" spans="1:18" s="2" customFormat="1" ht="15" customHeight="1" x14ac:dyDescent="0.3">
      <c r="A192" s="104">
        <v>2000029</v>
      </c>
      <c r="B192" s="2">
        <v>3</v>
      </c>
      <c r="C192" s="2">
        <v>1</v>
      </c>
      <c r="E192" s="2">
        <v>-1</v>
      </c>
      <c r="F192" s="161">
        <v>107470</v>
      </c>
      <c r="G192" s="161">
        <f>F192-1760</f>
        <v>105710</v>
      </c>
      <c r="I192" s="62"/>
      <c r="J192" s="62"/>
      <c r="K192" s="15" t="s">
        <v>7</v>
      </c>
      <c r="P192" s="17"/>
      <c r="Q192" t="s">
        <v>768</v>
      </c>
      <c r="R192" s="1" t="s">
        <v>843</v>
      </c>
    </row>
    <row r="193" spans="1:18" s="2" customFormat="1" ht="16.5" customHeight="1" x14ac:dyDescent="0.3">
      <c r="A193" s="104">
        <v>2000029</v>
      </c>
      <c r="B193" s="2">
        <v>3</v>
      </c>
      <c r="C193" s="2">
        <v>1</v>
      </c>
      <c r="E193" s="116">
        <v>-1</v>
      </c>
      <c r="F193" s="167">
        <v>114220</v>
      </c>
      <c r="G193" s="168">
        <f>F193-504</f>
        <v>113716</v>
      </c>
      <c r="K193" s="62" t="s">
        <v>7</v>
      </c>
      <c r="P193" s="17"/>
      <c r="Q193" t="s">
        <v>768</v>
      </c>
      <c r="R193" s="162" t="s">
        <v>854</v>
      </c>
    </row>
    <row r="194" spans="1:18" s="2" customFormat="1" ht="16.5" customHeight="1" x14ac:dyDescent="0.3">
      <c r="A194" s="104">
        <v>2000029</v>
      </c>
      <c r="B194" s="2">
        <v>3</v>
      </c>
      <c r="C194" s="2">
        <v>1</v>
      </c>
      <c r="E194" s="116">
        <v>-1</v>
      </c>
      <c r="F194" s="167">
        <f>F193-504</f>
        <v>113716</v>
      </c>
      <c r="G194" s="168">
        <f>F194-504</f>
        <v>113212</v>
      </c>
      <c r="K194" s="62" t="s">
        <v>7</v>
      </c>
      <c r="P194" s="17"/>
      <c r="Q194" t="s">
        <v>768</v>
      </c>
      <c r="R194" s="162" t="s">
        <v>854</v>
      </c>
    </row>
    <row r="195" spans="1:18" s="2" customFormat="1" ht="16.5" customHeight="1" x14ac:dyDescent="0.3">
      <c r="A195" s="104">
        <v>2000029</v>
      </c>
      <c r="B195" s="2">
        <v>3</v>
      </c>
      <c r="C195" s="2">
        <v>1</v>
      </c>
      <c r="E195" s="116">
        <v>-1</v>
      </c>
      <c r="F195" s="167">
        <f t="shared" ref="F195:F215" si="6">F194-504</f>
        <v>113212</v>
      </c>
      <c r="G195" s="168">
        <f>F195-504</f>
        <v>112708</v>
      </c>
      <c r="K195" s="62" t="s">
        <v>7</v>
      </c>
      <c r="P195" s="17"/>
      <c r="Q195" t="s">
        <v>768</v>
      </c>
      <c r="R195" s="162" t="s">
        <v>854</v>
      </c>
    </row>
    <row r="196" spans="1:18" s="2" customFormat="1" ht="16.5" customHeight="1" x14ac:dyDescent="0.3">
      <c r="A196" s="104">
        <v>2000029</v>
      </c>
      <c r="B196" s="2">
        <v>3</v>
      </c>
      <c r="C196" s="2">
        <v>1</v>
      </c>
      <c r="E196" s="116">
        <v>-1</v>
      </c>
      <c r="F196" s="167">
        <f t="shared" si="6"/>
        <v>112708</v>
      </c>
      <c r="G196" s="168">
        <f t="shared" ref="G196:G214" si="7">F196-504</f>
        <v>112204</v>
      </c>
      <c r="K196" s="62" t="s">
        <v>7</v>
      </c>
      <c r="P196" s="17"/>
      <c r="Q196" t="s">
        <v>768</v>
      </c>
      <c r="R196" s="162" t="s">
        <v>854</v>
      </c>
    </row>
    <row r="197" spans="1:18" s="2" customFormat="1" ht="16.5" customHeight="1" x14ac:dyDescent="0.3">
      <c r="A197" s="104">
        <v>2000029</v>
      </c>
      <c r="B197" s="2">
        <v>3</v>
      </c>
      <c r="C197" s="2">
        <v>1</v>
      </c>
      <c r="E197" s="116">
        <v>-1</v>
      </c>
      <c r="F197" s="167">
        <f t="shared" si="6"/>
        <v>112204</v>
      </c>
      <c r="G197" s="168">
        <f t="shared" si="7"/>
        <v>111700</v>
      </c>
      <c r="K197" s="62" t="s">
        <v>7</v>
      </c>
      <c r="P197" s="17"/>
      <c r="Q197" t="s">
        <v>768</v>
      </c>
      <c r="R197" s="162" t="s">
        <v>854</v>
      </c>
    </row>
    <row r="198" spans="1:18" s="2" customFormat="1" ht="16.5" customHeight="1" x14ac:dyDescent="0.3">
      <c r="A198" s="104">
        <v>2000029</v>
      </c>
      <c r="B198" s="2">
        <v>3</v>
      </c>
      <c r="C198" s="2">
        <v>1</v>
      </c>
      <c r="E198" s="116">
        <v>-1</v>
      </c>
      <c r="F198" s="167">
        <f t="shared" si="6"/>
        <v>111700</v>
      </c>
      <c r="G198" s="168">
        <f t="shared" si="7"/>
        <v>111196</v>
      </c>
      <c r="K198" s="62" t="s">
        <v>7</v>
      </c>
      <c r="P198" s="17"/>
      <c r="Q198" t="s">
        <v>768</v>
      </c>
      <c r="R198" s="162" t="s">
        <v>854</v>
      </c>
    </row>
    <row r="199" spans="1:18" s="2" customFormat="1" ht="16.5" customHeight="1" x14ac:dyDescent="0.3">
      <c r="A199" s="104">
        <v>2000029</v>
      </c>
      <c r="B199" s="2">
        <v>3</v>
      </c>
      <c r="C199" s="2">
        <v>1</v>
      </c>
      <c r="E199" s="116">
        <v>-1</v>
      </c>
      <c r="F199" s="167">
        <f t="shared" si="6"/>
        <v>111196</v>
      </c>
      <c r="G199" s="168">
        <f t="shared" si="7"/>
        <v>110692</v>
      </c>
      <c r="K199" s="62" t="s">
        <v>7</v>
      </c>
      <c r="P199" s="17"/>
      <c r="Q199" t="s">
        <v>768</v>
      </c>
      <c r="R199" s="162" t="s">
        <v>854</v>
      </c>
    </row>
    <row r="200" spans="1:18" s="2" customFormat="1" ht="16.5" customHeight="1" x14ac:dyDescent="0.3">
      <c r="A200" s="104">
        <v>2000029</v>
      </c>
      <c r="B200" s="2">
        <v>3</v>
      </c>
      <c r="C200" s="2">
        <v>1</v>
      </c>
      <c r="E200" s="116">
        <v>-1</v>
      </c>
      <c r="F200" s="167">
        <f t="shared" si="6"/>
        <v>110692</v>
      </c>
      <c r="G200" s="168">
        <f t="shared" si="7"/>
        <v>110188</v>
      </c>
      <c r="K200" s="62" t="s">
        <v>7</v>
      </c>
      <c r="P200" s="17"/>
      <c r="Q200" t="s">
        <v>768</v>
      </c>
      <c r="R200" s="162" t="s">
        <v>854</v>
      </c>
    </row>
    <row r="201" spans="1:18" s="2" customFormat="1" ht="16.5" customHeight="1" x14ac:dyDescent="0.3">
      <c r="A201" s="104">
        <v>2000029</v>
      </c>
      <c r="B201" s="2">
        <v>3</v>
      </c>
      <c r="C201" s="2">
        <v>1</v>
      </c>
      <c r="E201" s="116">
        <v>-1</v>
      </c>
      <c r="F201" s="167">
        <f t="shared" si="6"/>
        <v>110188</v>
      </c>
      <c r="G201" s="168">
        <f t="shared" si="7"/>
        <v>109684</v>
      </c>
      <c r="K201" s="62" t="s">
        <v>7</v>
      </c>
      <c r="P201" s="17"/>
      <c r="Q201" t="s">
        <v>768</v>
      </c>
      <c r="R201" s="162" t="s">
        <v>854</v>
      </c>
    </row>
    <row r="202" spans="1:18" s="2" customFormat="1" ht="16.5" customHeight="1" x14ac:dyDescent="0.3">
      <c r="A202" s="104">
        <v>2000029</v>
      </c>
      <c r="B202" s="2">
        <v>3</v>
      </c>
      <c r="C202" s="2">
        <v>1</v>
      </c>
      <c r="E202" s="116">
        <v>-1</v>
      </c>
      <c r="F202" s="167">
        <f t="shared" si="6"/>
        <v>109684</v>
      </c>
      <c r="G202" s="168">
        <f t="shared" si="7"/>
        <v>109180</v>
      </c>
      <c r="K202" s="62" t="s">
        <v>7</v>
      </c>
      <c r="P202" s="17"/>
      <c r="Q202" t="s">
        <v>768</v>
      </c>
      <c r="R202" s="162" t="s">
        <v>854</v>
      </c>
    </row>
    <row r="203" spans="1:18" s="2" customFormat="1" ht="16.5" customHeight="1" x14ac:dyDescent="0.3">
      <c r="A203" s="104">
        <v>2000029</v>
      </c>
      <c r="B203" s="2">
        <v>3</v>
      </c>
      <c r="C203" s="2">
        <v>1</v>
      </c>
      <c r="E203" s="116">
        <v>-1</v>
      </c>
      <c r="F203" s="167">
        <f t="shared" si="6"/>
        <v>109180</v>
      </c>
      <c r="G203" s="168">
        <f t="shared" si="7"/>
        <v>108676</v>
      </c>
      <c r="K203" s="62" t="s">
        <v>7</v>
      </c>
      <c r="P203" s="17"/>
      <c r="Q203" t="s">
        <v>768</v>
      </c>
      <c r="R203" s="162" t="s">
        <v>854</v>
      </c>
    </row>
    <row r="204" spans="1:18" s="2" customFormat="1" ht="16.5" customHeight="1" x14ac:dyDescent="0.3">
      <c r="A204" s="104">
        <v>2000029</v>
      </c>
      <c r="B204" s="2">
        <v>3</v>
      </c>
      <c r="C204" s="2">
        <v>1</v>
      </c>
      <c r="E204" s="116">
        <v>-1</v>
      </c>
      <c r="F204" s="167">
        <f t="shared" si="6"/>
        <v>108676</v>
      </c>
      <c r="G204" s="168">
        <f t="shared" si="7"/>
        <v>108172</v>
      </c>
      <c r="K204" s="62" t="s">
        <v>7</v>
      </c>
      <c r="P204" s="17"/>
      <c r="Q204" t="s">
        <v>768</v>
      </c>
      <c r="R204" s="162" t="s">
        <v>854</v>
      </c>
    </row>
    <row r="205" spans="1:18" s="2" customFormat="1" ht="16.5" customHeight="1" x14ac:dyDescent="0.3">
      <c r="A205" s="104">
        <v>2000029</v>
      </c>
      <c r="B205" s="2">
        <v>3</v>
      </c>
      <c r="C205" s="2">
        <v>1</v>
      </c>
      <c r="E205" s="116">
        <v>-1</v>
      </c>
      <c r="F205" s="167">
        <f t="shared" si="6"/>
        <v>108172</v>
      </c>
      <c r="G205" s="168">
        <f t="shared" si="7"/>
        <v>107668</v>
      </c>
      <c r="K205" s="62" t="s">
        <v>7</v>
      </c>
      <c r="P205" s="17"/>
      <c r="Q205" t="s">
        <v>768</v>
      </c>
      <c r="R205" s="162" t="s">
        <v>854</v>
      </c>
    </row>
    <row r="206" spans="1:18" s="2" customFormat="1" ht="16.5" customHeight="1" x14ac:dyDescent="0.3">
      <c r="A206" s="104">
        <v>2000029</v>
      </c>
      <c r="B206" s="2">
        <v>3</v>
      </c>
      <c r="C206" s="2">
        <v>1</v>
      </c>
      <c r="E206" s="116">
        <v>-1</v>
      </c>
      <c r="F206" s="167">
        <f t="shared" si="6"/>
        <v>107668</v>
      </c>
      <c r="G206" s="168">
        <f t="shared" si="7"/>
        <v>107164</v>
      </c>
      <c r="K206" s="62" t="s">
        <v>7</v>
      </c>
      <c r="P206" s="17"/>
      <c r="Q206" t="s">
        <v>768</v>
      </c>
      <c r="R206" s="162" t="s">
        <v>854</v>
      </c>
    </row>
    <row r="207" spans="1:18" s="2" customFormat="1" ht="16.5" customHeight="1" x14ac:dyDescent="0.3">
      <c r="A207" s="104">
        <v>2000029</v>
      </c>
      <c r="B207" s="2">
        <v>3</v>
      </c>
      <c r="C207" s="2">
        <v>1</v>
      </c>
      <c r="E207" s="116">
        <v>-1</v>
      </c>
      <c r="F207" s="167">
        <f t="shared" si="6"/>
        <v>107164</v>
      </c>
      <c r="G207" s="168">
        <f t="shared" si="7"/>
        <v>106660</v>
      </c>
      <c r="K207" s="62" t="s">
        <v>7</v>
      </c>
      <c r="P207" s="17"/>
      <c r="Q207" t="s">
        <v>768</v>
      </c>
      <c r="R207" s="162" t="s">
        <v>854</v>
      </c>
    </row>
    <row r="208" spans="1:18" s="2" customFormat="1" ht="16.5" customHeight="1" x14ac:dyDescent="0.3">
      <c r="A208" s="104">
        <v>2000029</v>
      </c>
      <c r="B208" s="2">
        <v>3</v>
      </c>
      <c r="C208" s="2">
        <v>1</v>
      </c>
      <c r="E208" s="116">
        <v>-1</v>
      </c>
      <c r="F208" s="167">
        <f t="shared" si="6"/>
        <v>106660</v>
      </c>
      <c r="G208" s="168">
        <f t="shared" si="7"/>
        <v>106156</v>
      </c>
      <c r="K208" s="62" t="s">
        <v>7</v>
      </c>
      <c r="P208" s="17"/>
      <c r="Q208" t="s">
        <v>768</v>
      </c>
      <c r="R208" s="162" t="s">
        <v>854</v>
      </c>
    </row>
    <row r="209" spans="1:18" s="2" customFormat="1" ht="16.5" customHeight="1" x14ac:dyDescent="0.3">
      <c r="A209" s="104">
        <v>2000029</v>
      </c>
      <c r="B209" s="2">
        <v>3</v>
      </c>
      <c r="C209" s="2">
        <v>1</v>
      </c>
      <c r="E209" s="116">
        <v>-1</v>
      </c>
      <c r="F209" s="167">
        <f t="shared" si="6"/>
        <v>106156</v>
      </c>
      <c r="G209" s="168">
        <f t="shared" si="7"/>
        <v>105652</v>
      </c>
      <c r="K209" s="62" t="s">
        <v>7</v>
      </c>
      <c r="P209" s="17"/>
      <c r="Q209" t="s">
        <v>768</v>
      </c>
      <c r="R209" s="162" t="s">
        <v>854</v>
      </c>
    </row>
    <row r="210" spans="1:18" s="2" customFormat="1" ht="16.5" customHeight="1" x14ac:dyDescent="0.3">
      <c r="A210" s="104">
        <v>2000029</v>
      </c>
      <c r="B210" s="2">
        <v>3</v>
      </c>
      <c r="C210" s="2">
        <v>1</v>
      </c>
      <c r="E210" s="116">
        <v>-1</v>
      </c>
      <c r="F210" s="167">
        <f t="shared" si="6"/>
        <v>105652</v>
      </c>
      <c r="G210" s="168">
        <f t="shared" si="7"/>
        <v>105148</v>
      </c>
      <c r="K210" s="62" t="s">
        <v>7</v>
      </c>
      <c r="P210" s="17"/>
      <c r="Q210" t="s">
        <v>768</v>
      </c>
      <c r="R210" s="162" t="s">
        <v>854</v>
      </c>
    </row>
    <row r="211" spans="1:18" s="2" customFormat="1" ht="16.5" customHeight="1" x14ac:dyDescent="0.3">
      <c r="A211" s="104">
        <v>2000029</v>
      </c>
      <c r="B211" s="2">
        <v>3</v>
      </c>
      <c r="C211" s="2">
        <v>1</v>
      </c>
      <c r="E211" s="116">
        <v>-1</v>
      </c>
      <c r="F211" s="167">
        <f t="shared" si="6"/>
        <v>105148</v>
      </c>
      <c r="G211" s="168">
        <f t="shared" si="7"/>
        <v>104644</v>
      </c>
      <c r="K211" s="62" t="s">
        <v>7</v>
      </c>
      <c r="P211" s="17"/>
      <c r="Q211" t="s">
        <v>768</v>
      </c>
      <c r="R211" s="162" t="s">
        <v>854</v>
      </c>
    </row>
    <row r="212" spans="1:18" s="2" customFormat="1" ht="16.5" customHeight="1" x14ac:dyDescent="0.3">
      <c r="A212" s="104">
        <v>2000029</v>
      </c>
      <c r="B212" s="2">
        <v>3</v>
      </c>
      <c r="C212" s="2">
        <v>1</v>
      </c>
      <c r="E212" s="116">
        <v>-1</v>
      </c>
      <c r="F212" s="167">
        <f t="shared" si="6"/>
        <v>104644</v>
      </c>
      <c r="G212" s="168">
        <f t="shared" si="7"/>
        <v>104140</v>
      </c>
      <c r="K212" s="62" t="s">
        <v>7</v>
      </c>
      <c r="P212" s="17"/>
      <c r="Q212" t="s">
        <v>768</v>
      </c>
      <c r="R212" s="162" t="s">
        <v>854</v>
      </c>
    </row>
    <row r="213" spans="1:18" s="2" customFormat="1" ht="16.5" customHeight="1" x14ac:dyDescent="0.3">
      <c r="A213" s="104">
        <v>2000029</v>
      </c>
      <c r="B213" s="2">
        <v>3</v>
      </c>
      <c r="C213" s="2">
        <v>1</v>
      </c>
      <c r="E213" s="116">
        <v>-1</v>
      </c>
      <c r="F213" s="167">
        <f t="shared" si="6"/>
        <v>104140</v>
      </c>
      <c r="G213" s="168">
        <f t="shared" si="7"/>
        <v>103636</v>
      </c>
      <c r="K213" s="62" t="s">
        <v>7</v>
      </c>
      <c r="P213" s="17"/>
      <c r="Q213" t="s">
        <v>768</v>
      </c>
      <c r="R213" s="162" t="s">
        <v>854</v>
      </c>
    </row>
    <row r="214" spans="1:18" s="2" customFormat="1" ht="16.5" customHeight="1" x14ac:dyDescent="0.3">
      <c r="A214" s="104">
        <v>2000029</v>
      </c>
      <c r="B214" s="2">
        <v>3</v>
      </c>
      <c r="C214" s="2">
        <v>1</v>
      </c>
      <c r="E214" s="116">
        <v>-1</v>
      </c>
      <c r="F214" s="167">
        <f t="shared" si="6"/>
        <v>103636</v>
      </c>
      <c r="G214" s="168">
        <f>F214-504</f>
        <v>103132</v>
      </c>
      <c r="K214" s="62" t="s">
        <v>7</v>
      </c>
      <c r="P214" s="17"/>
      <c r="Q214" t="s">
        <v>768</v>
      </c>
      <c r="R214" s="162" t="s">
        <v>854</v>
      </c>
    </row>
    <row r="215" spans="1:18" s="163" customFormat="1" ht="16.5" customHeight="1" x14ac:dyDescent="0.3">
      <c r="A215" s="119">
        <v>2000029</v>
      </c>
      <c r="B215" s="163">
        <v>3</v>
      </c>
      <c r="C215" s="163">
        <v>1</v>
      </c>
      <c r="E215" s="163">
        <v>-1</v>
      </c>
      <c r="F215" s="167">
        <f t="shared" si="6"/>
        <v>103132</v>
      </c>
      <c r="G215" s="168">
        <f>F215-504</f>
        <v>102628</v>
      </c>
      <c r="K215" s="164" t="s">
        <v>7</v>
      </c>
      <c r="P215" s="165"/>
      <c r="Q215" s="166" t="s">
        <v>768</v>
      </c>
      <c r="R215" s="164" t="s">
        <v>854</v>
      </c>
    </row>
    <row r="216" spans="1:18" s="2" customFormat="1" ht="16.5" customHeight="1" x14ac:dyDescent="0.3">
      <c r="A216" s="104">
        <v>2000029</v>
      </c>
      <c r="B216" s="2">
        <v>3</v>
      </c>
      <c r="C216" s="2">
        <v>1</v>
      </c>
      <c r="E216" s="114">
        <v>1</v>
      </c>
      <c r="F216" s="132"/>
      <c r="G216" s="132"/>
      <c r="K216" s="62" t="s">
        <v>7</v>
      </c>
      <c r="P216" s="17"/>
      <c r="Q216" t="s">
        <v>768</v>
      </c>
      <c r="R216" s="62" t="s">
        <v>837</v>
      </c>
    </row>
    <row r="217" spans="1:18" s="2" customFormat="1" ht="16.5" customHeight="1" x14ac:dyDescent="0.3">
      <c r="A217" s="104">
        <v>2000029</v>
      </c>
      <c r="B217" s="2">
        <v>3</v>
      </c>
      <c r="C217" s="2">
        <v>1</v>
      </c>
      <c r="E217" s="114">
        <v>1</v>
      </c>
      <c r="F217" s="132"/>
      <c r="G217" s="132"/>
      <c r="K217" s="62" t="s">
        <v>7</v>
      </c>
      <c r="P217" s="17"/>
      <c r="Q217" t="s">
        <v>768</v>
      </c>
      <c r="R217" s="62" t="s">
        <v>837</v>
      </c>
    </row>
    <row r="218" spans="1:18" s="2" customFormat="1" ht="16.5" customHeight="1" x14ac:dyDescent="0.3">
      <c r="A218" s="104">
        <v>2000029</v>
      </c>
      <c r="B218" s="2">
        <v>3</v>
      </c>
      <c r="C218" s="2">
        <v>1</v>
      </c>
      <c r="E218" s="114">
        <v>1</v>
      </c>
      <c r="F218" s="132"/>
      <c r="G218" s="132"/>
      <c r="K218" s="62" t="s">
        <v>7</v>
      </c>
      <c r="P218" s="17"/>
      <c r="Q218" t="s">
        <v>768</v>
      </c>
      <c r="R218" s="62" t="s">
        <v>837</v>
      </c>
    </row>
    <row r="219" spans="1:18" s="2" customFormat="1" ht="16.5" customHeight="1" x14ac:dyDescent="0.3">
      <c r="A219" s="104">
        <v>2000029</v>
      </c>
      <c r="B219" s="2">
        <v>3</v>
      </c>
      <c r="C219" s="2">
        <v>1</v>
      </c>
      <c r="E219" s="114">
        <v>1</v>
      </c>
      <c r="F219" s="132"/>
      <c r="G219" s="132"/>
      <c r="K219" s="62" t="s">
        <v>7</v>
      </c>
      <c r="P219" s="17"/>
      <c r="Q219" t="s">
        <v>768</v>
      </c>
      <c r="R219" s="62" t="s">
        <v>837</v>
      </c>
    </row>
    <row r="220" spans="1:18" s="2" customFormat="1" ht="16.5" customHeight="1" x14ac:dyDescent="0.3">
      <c r="A220" s="104">
        <v>2000029</v>
      </c>
      <c r="B220" s="2">
        <v>3</v>
      </c>
      <c r="C220" s="2">
        <v>1</v>
      </c>
      <c r="E220" s="114">
        <v>1</v>
      </c>
      <c r="F220" s="132"/>
      <c r="G220" s="132"/>
      <c r="K220" s="62" t="s">
        <v>7</v>
      </c>
      <c r="P220" s="17"/>
      <c r="Q220" t="s">
        <v>768</v>
      </c>
      <c r="R220" s="62" t="s">
        <v>837</v>
      </c>
    </row>
    <row r="221" spans="1:18" s="2" customFormat="1" ht="16.5" customHeight="1" x14ac:dyDescent="0.3">
      <c r="A221" s="104">
        <v>2000029</v>
      </c>
      <c r="B221" s="2">
        <v>3</v>
      </c>
      <c r="C221" s="2">
        <v>1</v>
      </c>
      <c r="E221" s="114">
        <v>1</v>
      </c>
      <c r="F221" s="132"/>
      <c r="G221" s="132"/>
      <c r="K221" s="62" t="s">
        <v>7</v>
      </c>
      <c r="P221" s="17"/>
      <c r="Q221" t="s">
        <v>768</v>
      </c>
      <c r="R221" s="62" t="s">
        <v>837</v>
      </c>
    </row>
    <row r="222" spans="1:18" s="2" customFormat="1" ht="16.5" customHeight="1" x14ac:dyDescent="0.3">
      <c r="A222" s="104">
        <v>2000029</v>
      </c>
      <c r="B222" s="2">
        <v>3</v>
      </c>
      <c r="C222" s="2">
        <v>1</v>
      </c>
      <c r="E222" s="114">
        <v>1</v>
      </c>
      <c r="F222" s="132"/>
      <c r="G222" s="132"/>
      <c r="K222" s="62" t="s">
        <v>7</v>
      </c>
      <c r="P222" s="17"/>
      <c r="Q222" t="s">
        <v>768</v>
      </c>
      <c r="R222" s="62" t="s">
        <v>837</v>
      </c>
    </row>
    <row r="223" spans="1:18" s="2" customFormat="1" ht="16.5" customHeight="1" x14ac:dyDescent="0.3">
      <c r="A223" s="104">
        <v>2000029</v>
      </c>
      <c r="B223" s="2">
        <v>3</v>
      </c>
      <c r="C223" s="2">
        <v>1</v>
      </c>
      <c r="E223" s="114">
        <v>1</v>
      </c>
      <c r="F223" s="132"/>
      <c r="G223" s="132"/>
      <c r="K223" s="62" t="s">
        <v>7</v>
      </c>
      <c r="P223" s="17"/>
      <c r="Q223" t="s">
        <v>768</v>
      </c>
      <c r="R223" s="62" t="s">
        <v>837</v>
      </c>
    </row>
    <row r="224" spans="1:18" s="2" customFormat="1" ht="16.5" customHeight="1" x14ac:dyDescent="0.3">
      <c r="A224" s="104">
        <v>2000029</v>
      </c>
      <c r="B224" s="2">
        <v>3</v>
      </c>
      <c r="C224" s="2">
        <v>1</v>
      </c>
      <c r="E224" s="114">
        <v>1</v>
      </c>
      <c r="F224" s="132"/>
      <c r="G224" s="132"/>
      <c r="K224" s="62" t="s">
        <v>7</v>
      </c>
      <c r="P224" s="17"/>
      <c r="Q224" t="s">
        <v>768</v>
      </c>
      <c r="R224" s="62" t="s">
        <v>837</v>
      </c>
    </row>
    <row r="225" spans="1:18" s="2" customFormat="1" ht="16.5" customHeight="1" x14ac:dyDescent="0.3">
      <c r="A225" s="104">
        <v>2000029</v>
      </c>
      <c r="B225" s="2">
        <v>3</v>
      </c>
      <c r="C225" s="2">
        <v>1</v>
      </c>
      <c r="E225" s="114">
        <v>1</v>
      </c>
      <c r="F225" s="132"/>
      <c r="G225" s="132"/>
      <c r="K225" s="62" t="s">
        <v>7</v>
      </c>
      <c r="P225" s="17"/>
      <c r="Q225" t="s">
        <v>768</v>
      </c>
      <c r="R225" s="62" t="s">
        <v>837</v>
      </c>
    </row>
    <row r="226" spans="1:18" s="2" customFormat="1" ht="16.5" customHeight="1" x14ac:dyDescent="0.3">
      <c r="A226" s="104">
        <v>2000029</v>
      </c>
      <c r="B226" s="2">
        <v>3</v>
      </c>
      <c r="C226" s="2">
        <v>1</v>
      </c>
      <c r="E226" s="114">
        <v>1</v>
      </c>
      <c r="F226" s="132"/>
      <c r="G226" s="132"/>
      <c r="K226" s="62" t="s">
        <v>7</v>
      </c>
      <c r="P226" s="17"/>
      <c r="Q226" t="s">
        <v>768</v>
      </c>
      <c r="R226" s="62" t="s">
        <v>837</v>
      </c>
    </row>
    <row r="227" spans="1:18" s="2" customFormat="1" ht="16.5" customHeight="1" x14ac:dyDescent="0.3">
      <c r="A227" s="104">
        <v>2000029</v>
      </c>
      <c r="B227" s="2">
        <v>3</v>
      </c>
      <c r="C227" s="2">
        <v>1</v>
      </c>
      <c r="E227" s="114">
        <v>1</v>
      </c>
      <c r="F227" s="132"/>
      <c r="G227" s="132"/>
      <c r="K227" s="62" t="s">
        <v>7</v>
      </c>
      <c r="P227" s="17"/>
      <c r="Q227" t="s">
        <v>768</v>
      </c>
      <c r="R227" s="62" t="s">
        <v>837</v>
      </c>
    </row>
    <row r="228" spans="1:18" s="2" customFormat="1" ht="16.5" customHeight="1" x14ac:dyDescent="0.3">
      <c r="A228" s="104">
        <v>2000029</v>
      </c>
      <c r="B228" s="2">
        <v>3</v>
      </c>
      <c r="C228" s="2">
        <v>1</v>
      </c>
      <c r="E228" s="114">
        <v>1</v>
      </c>
      <c r="F228" s="132"/>
      <c r="G228" s="132"/>
      <c r="K228" s="62" t="s">
        <v>7</v>
      </c>
      <c r="P228" s="17"/>
      <c r="Q228" t="s">
        <v>768</v>
      </c>
      <c r="R228" s="62" t="s">
        <v>837</v>
      </c>
    </row>
    <row r="229" spans="1:18" s="2" customFormat="1" ht="16.5" customHeight="1" x14ac:dyDescent="0.3">
      <c r="A229" s="104">
        <v>2000029</v>
      </c>
      <c r="B229" s="2">
        <v>3</v>
      </c>
      <c r="C229" s="2">
        <v>1</v>
      </c>
      <c r="E229" s="114">
        <v>1</v>
      </c>
      <c r="F229" s="132"/>
      <c r="G229" s="132"/>
      <c r="K229" s="62" t="s">
        <v>7</v>
      </c>
      <c r="P229" s="17"/>
      <c r="Q229" t="s">
        <v>768</v>
      </c>
      <c r="R229" s="62" t="s">
        <v>837</v>
      </c>
    </row>
    <row r="230" spans="1:18" s="2" customFormat="1" ht="16.5" customHeight="1" x14ac:dyDescent="0.3">
      <c r="A230" s="104">
        <v>2000029</v>
      </c>
      <c r="B230" s="2">
        <v>3</v>
      </c>
      <c r="C230" s="2">
        <v>1</v>
      </c>
      <c r="E230" s="114">
        <v>1</v>
      </c>
      <c r="F230" s="132"/>
      <c r="G230" s="132"/>
      <c r="K230" s="62" t="s">
        <v>7</v>
      </c>
      <c r="P230" s="17"/>
      <c r="Q230" t="s">
        <v>768</v>
      </c>
      <c r="R230" s="62" t="s">
        <v>837</v>
      </c>
    </row>
    <row r="231" spans="1:18" s="2" customFormat="1" ht="16.5" customHeight="1" x14ac:dyDescent="0.3">
      <c r="A231" s="104">
        <v>2000029</v>
      </c>
      <c r="B231" s="2">
        <v>3</v>
      </c>
      <c r="C231" s="2">
        <v>1</v>
      </c>
      <c r="E231" s="114">
        <v>1</v>
      </c>
      <c r="F231" s="132"/>
      <c r="G231" s="132"/>
      <c r="K231" s="62" t="s">
        <v>7</v>
      </c>
      <c r="P231" s="17"/>
      <c r="Q231" t="s">
        <v>768</v>
      </c>
      <c r="R231" s="62" t="s">
        <v>837</v>
      </c>
    </row>
    <row r="232" spans="1:18" s="2" customFormat="1" ht="16.5" customHeight="1" x14ac:dyDescent="0.3">
      <c r="A232" s="104">
        <v>2000029</v>
      </c>
      <c r="B232" s="2">
        <v>3</v>
      </c>
      <c r="C232" s="2">
        <v>1</v>
      </c>
      <c r="E232" s="114">
        <v>1</v>
      </c>
      <c r="F232" s="132"/>
      <c r="G232" s="132"/>
      <c r="K232" s="62" t="s">
        <v>7</v>
      </c>
      <c r="P232" s="17"/>
      <c r="Q232" t="s">
        <v>768</v>
      </c>
      <c r="R232" s="62" t="s">
        <v>837</v>
      </c>
    </row>
    <row r="233" spans="1:18" s="2" customFormat="1" ht="16.5" customHeight="1" x14ac:dyDescent="0.3">
      <c r="A233" s="104">
        <v>2000029</v>
      </c>
      <c r="B233" s="2">
        <v>3</v>
      </c>
      <c r="C233" s="2">
        <v>1</v>
      </c>
      <c r="E233" s="114">
        <v>1</v>
      </c>
      <c r="F233" s="132"/>
      <c r="G233" s="132"/>
      <c r="K233" s="62" t="s">
        <v>7</v>
      </c>
      <c r="P233" s="17"/>
      <c r="Q233" t="s">
        <v>768</v>
      </c>
      <c r="R233" s="62" t="s">
        <v>837</v>
      </c>
    </row>
    <row r="234" spans="1:18" s="2" customFormat="1" ht="16.5" customHeight="1" x14ac:dyDescent="0.3">
      <c r="A234" s="104">
        <v>2000029</v>
      </c>
      <c r="B234" s="2">
        <v>3</v>
      </c>
      <c r="C234" s="2">
        <v>1</v>
      </c>
      <c r="E234" s="114">
        <v>1</v>
      </c>
      <c r="F234" s="132"/>
      <c r="G234" s="132"/>
      <c r="K234" s="62" t="s">
        <v>7</v>
      </c>
      <c r="P234" s="17"/>
      <c r="Q234" t="s">
        <v>768</v>
      </c>
      <c r="R234" s="62" t="s">
        <v>837</v>
      </c>
    </row>
    <row r="235" spans="1:18" s="2" customFormat="1" ht="16.5" customHeight="1" x14ac:dyDescent="0.3">
      <c r="A235" s="104">
        <v>2000029</v>
      </c>
      <c r="B235" s="2">
        <v>3</v>
      </c>
      <c r="C235" s="2">
        <v>1</v>
      </c>
      <c r="E235" s="114">
        <v>1</v>
      </c>
      <c r="F235" s="132"/>
      <c r="G235" s="132"/>
      <c r="K235" s="62" t="s">
        <v>7</v>
      </c>
      <c r="P235" s="17"/>
      <c r="Q235" t="s">
        <v>768</v>
      </c>
      <c r="R235" s="62" t="s">
        <v>837</v>
      </c>
    </row>
    <row r="236" spans="1:18" s="2" customFormat="1" ht="16.5" customHeight="1" x14ac:dyDescent="0.3">
      <c r="A236" s="104">
        <v>2000029</v>
      </c>
      <c r="B236" s="2">
        <v>3</v>
      </c>
      <c r="C236" s="2">
        <v>1</v>
      </c>
      <c r="E236" s="114">
        <v>1</v>
      </c>
      <c r="F236" s="132"/>
      <c r="G236" s="132"/>
      <c r="K236" s="62" t="s">
        <v>7</v>
      </c>
      <c r="P236" s="17"/>
      <c r="Q236" t="s">
        <v>768</v>
      </c>
      <c r="R236" s="62" t="s">
        <v>837</v>
      </c>
    </row>
    <row r="237" spans="1:18" s="2" customFormat="1" ht="16.5" customHeight="1" x14ac:dyDescent="0.3">
      <c r="A237" s="104">
        <v>2000029</v>
      </c>
      <c r="B237" s="2">
        <v>3</v>
      </c>
      <c r="C237" s="2">
        <v>1</v>
      </c>
      <c r="E237" s="114">
        <v>1</v>
      </c>
      <c r="F237" s="132"/>
      <c r="G237" s="132"/>
      <c r="K237" s="62" t="s">
        <v>7</v>
      </c>
      <c r="P237" s="17"/>
      <c r="Q237" t="s">
        <v>768</v>
      </c>
      <c r="R237" s="62" t="s">
        <v>837</v>
      </c>
    </row>
    <row r="238" spans="1:18" s="2" customFormat="1" ht="16.5" customHeight="1" x14ac:dyDescent="0.3">
      <c r="A238" s="104">
        <v>2000029</v>
      </c>
      <c r="B238" s="2">
        <v>3</v>
      </c>
      <c r="C238" s="2">
        <v>1</v>
      </c>
      <c r="E238" s="114">
        <v>1</v>
      </c>
      <c r="F238" s="132"/>
      <c r="G238" s="132"/>
      <c r="K238" s="62" t="s">
        <v>7</v>
      </c>
      <c r="P238" s="17"/>
      <c r="Q238" t="s">
        <v>768</v>
      </c>
      <c r="R238" s="62" t="s">
        <v>837</v>
      </c>
    </row>
    <row r="239" spans="1:18" s="2" customFormat="1" x14ac:dyDescent="0.3">
      <c r="A239" s="104">
        <v>2000029</v>
      </c>
      <c r="B239" s="2">
        <v>3</v>
      </c>
      <c r="C239" s="2">
        <v>1</v>
      </c>
      <c r="E239" s="2">
        <v>1</v>
      </c>
      <c r="F239" s="132"/>
      <c r="G239" s="132"/>
      <c r="J239" s="15"/>
      <c r="P239" s="17"/>
      <c r="Q239" t="s">
        <v>768</v>
      </c>
      <c r="R239" s="62" t="s">
        <v>835</v>
      </c>
    </row>
    <row r="240" spans="1:18" s="2" customFormat="1" x14ac:dyDescent="0.3">
      <c r="A240" s="104">
        <v>2000029</v>
      </c>
      <c r="B240" s="2">
        <v>3</v>
      </c>
      <c r="C240" s="2">
        <v>1</v>
      </c>
      <c r="E240" s="2">
        <v>1</v>
      </c>
      <c r="F240" s="132"/>
      <c r="G240" s="132"/>
      <c r="I240" s="62"/>
      <c r="J240" s="62"/>
      <c r="K240" s="15" t="s">
        <v>7</v>
      </c>
      <c r="P240" s="17"/>
      <c r="Q240" t="s">
        <v>768</v>
      </c>
      <c r="R240" s="1" t="s">
        <v>843</v>
      </c>
    </row>
    <row r="241" spans="1:18" s="2" customFormat="1" ht="16.5" customHeight="1" x14ac:dyDescent="0.3">
      <c r="A241" s="104">
        <v>2000029</v>
      </c>
      <c r="B241" s="2">
        <v>3</v>
      </c>
      <c r="C241" s="2">
        <v>1</v>
      </c>
      <c r="E241" s="2">
        <v>1</v>
      </c>
      <c r="F241" s="132"/>
      <c r="G241" s="132"/>
      <c r="I241" s="62"/>
      <c r="J241" s="62"/>
      <c r="K241" s="15" t="s">
        <v>7</v>
      </c>
      <c r="P241" s="17"/>
      <c r="Q241" t="s">
        <v>768</v>
      </c>
      <c r="R241" s="1" t="s">
        <v>843</v>
      </c>
    </row>
    <row r="242" spans="1:18" customFormat="1" x14ac:dyDescent="0.3">
      <c r="A242" s="104">
        <v>2000029</v>
      </c>
      <c r="B242" s="2">
        <v>3</v>
      </c>
      <c r="C242" s="2">
        <v>1</v>
      </c>
      <c r="D242" s="2"/>
      <c r="E242" s="114">
        <v>1</v>
      </c>
      <c r="F242" s="132"/>
      <c r="G242" s="132"/>
      <c r="H242" s="2"/>
      <c r="I242" s="2"/>
      <c r="J242" s="2"/>
      <c r="K242" s="62" t="s">
        <v>7</v>
      </c>
      <c r="L242" s="2"/>
      <c r="M242" s="2"/>
      <c r="N242" s="2"/>
      <c r="O242" s="2"/>
      <c r="P242" s="17"/>
      <c r="Q242" t="s">
        <v>768</v>
      </c>
      <c r="R242" s="62" t="s">
        <v>837</v>
      </c>
    </row>
    <row r="243" spans="1:18" customFormat="1" x14ac:dyDescent="0.3">
      <c r="A243" s="104">
        <v>2000029</v>
      </c>
      <c r="B243" s="2">
        <v>3</v>
      </c>
      <c r="C243" s="2">
        <v>1</v>
      </c>
      <c r="D243" s="2"/>
      <c r="E243" s="114">
        <v>1</v>
      </c>
      <c r="F243" s="132"/>
      <c r="G243" s="132"/>
      <c r="H243" s="2"/>
      <c r="I243" s="2"/>
      <c r="J243" s="2"/>
      <c r="K243" s="62" t="s">
        <v>7</v>
      </c>
      <c r="L243" s="2"/>
      <c r="M243" s="2"/>
      <c r="N243" s="2"/>
      <c r="O243" s="2"/>
      <c r="P243" s="17"/>
      <c r="Q243" t="s">
        <v>768</v>
      </c>
      <c r="R243" s="62" t="s">
        <v>837</v>
      </c>
    </row>
    <row r="244" spans="1:18" customFormat="1" x14ac:dyDescent="0.3">
      <c r="A244" s="104">
        <v>2000029</v>
      </c>
      <c r="B244" s="2">
        <v>3</v>
      </c>
      <c r="C244" s="2">
        <v>1</v>
      </c>
      <c r="D244" s="2"/>
      <c r="E244" s="114">
        <v>1</v>
      </c>
      <c r="F244" s="132"/>
      <c r="G244" s="132"/>
      <c r="H244" s="2"/>
      <c r="I244" s="2"/>
      <c r="J244" s="2"/>
      <c r="K244" s="62" t="s">
        <v>7</v>
      </c>
      <c r="L244" s="2"/>
      <c r="M244" s="2"/>
      <c r="N244" s="2"/>
      <c r="O244" s="2"/>
      <c r="P244" s="17"/>
      <c r="Q244" t="s">
        <v>768</v>
      </c>
      <c r="R244" s="62" t="s">
        <v>837</v>
      </c>
    </row>
    <row r="245" spans="1:18" customFormat="1" x14ac:dyDescent="0.3">
      <c r="A245" s="104">
        <v>2000029</v>
      </c>
      <c r="B245" s="2">
        <v>3</v>
      </c>
      <c r="C245" s="2">
        <v>1</v>
      </c>
      <c r="D245" s="2"/>
      <c r="E245" s="114">
        <v>1</v>
      </c>
      <c r="F245" s="132"/>
      <c r="G245" s="132"/>
      <c r="H245" s="2"/>
      <c r="I245" s="2"/>
      <c r="J245" s="2"/>
      <c r="K245" s="62" t="s">
        <v>7</v>
      </c>
      <c r="L245" s="2"/>
      <c r="M245" s="2"/>
      <c r="N245" s="2"/>
      <c r="O245" s="2"/>
      <c r="P245" s="17"/>
      <c r="Q245" t="s">
        <v>768</v>
      </c>
      <c r="R245" s="62" t="s">
        <v>837</v>
      </c>
    </row>
    <row r="246" spans="1:18" customFormat="1" x14ac:dyDescent="0.3">
      <c r="A246" s="104">
        <v>2000029</v>
      </c>
      <c r="B246" s="2">
        <v>3</v>
      </c>
      <c r="C246" s="2">
        <v>1</v>
      </c>
      <c r="D246" s="2"/>
      <c r="E246" s="114">
        <v>1</v>
      </c>
      <c r="F246" s="132"/>
      <c r="G246" s="132"/>
      <c r="H246" s="2"/>
      <c r="I246" s="2"/>
      <c r="J246" s="2"/>
      <c r="K246" s="62" t="s">
        <v>7</v>
      </c>
      <c r="L246" s="2"/>
      <c r="M246" s="2"/>
      <c r="N246" s="2"/>
      <c r="O246" s="2"/>
      <c r="P246" s="17"/>
      <c r="Q246" t="s">
        <v>768</v>
      </c>
      <c r="R246" s="62" t="s">
        <v>837</v>
      </c>
    </row>
    <row r="247" spans="1:18" customFormat="1" x14ac:dyDescent="0.3">
      <c r="A247" s="104">
        <v>2000029</v>
      </c>
      <c r="B247" s="2">
        <v>3</v>
      </c>
      <c r="C247" s="2">
        <v>1</v>
      </c>
      <c r="D247" s="2"/>
      <c r="E247" s="114">
        <v>1</v>
      </c>
      <c r="F247" s="132"/>
      <c r="G247" s="132"/>
      <c r="H247" s="2"/>
      <c r="I247" s="2"/>
      <c r="J247" s="2"/>
      <c r="K247" s="62" t="s">
        <v>7</v>
      </c>
      <c r="L247" s="2"/>
      <c r="M247" s="2"/>
      <c r="N247" s="2"/>
      <c r="O247" s="2"/>
      <c r="P247" s="17"/>
      <c r="Q247" t="s">
        <v>768</v>
      </c>
      <c r="R247" s="62" t="s">
        <v>837</v>
      </c>
    </row>
    <row r="248" spans="1:18" customFormat="1" x14ac:dyDescent="0.3">
      <c r="A248" s="104">
        <v>2000029</v>
      </c>
      <c r="B248" s="2">
        <v>3</v>
      </c>
      <c r="C248" s="2">
        <v>1</v>
      </c>
      <c r="D248" s="2"/>
      <c r="E248" s="114">
        <v>1</v>
      </c>
      <c r="F248" s="132"/>
      <c r="G248" s="132"/>
      <c r="H248" s="2"/>
      <c r="I248" s="2"/>
      <c r="J248" s="2"/>
      <c r="K248" s="62" t="s">
        <v>7</v>
      </c>
      <c r="L248" s="2"/>
      <c r="M248" s="2"/>
      <c r="N248" s="2"/>
      <c r="O248" s="2"/>
      <c r="P248" s="17"/>
      <c r="Q248" t="s">
        <v>768</v>
      </c>
      <c r="R248" s="62" t="s">
        <v>837</v>
      </c>
    </row>
    <row r="249" spans="1:18" customFormat="1" x14ac:dyDescent="0.3">
      <c r="A249" s="104">
        <v>2000029</v>
      </c>
      <c r="B249" s="2">
        <v>3</v>
      </c>
      <c r="C249" s="2">
        <v>1</v>
      </c>
      <c r="D249" s="2"/>
      <c r="E249" s="114">
        <v>1</v>
      </c>
      <c r="F249" s="132"/>
      <c r="G249" s="132"/>
      <c r="H249" s="2"/>
      <c r="I249" s="2"/>
      <c r="J249" s="2"/>
      <c r="K249" s="62" t="s">
        <v>7</v>
      </c>
      <c r="L249" s="2"/>
      <c r="M249" s="2"/>
      <c r="N249" s="2"/>
      <c r="O249" s="2"/>
      <c r="P249" s="17"/>
      <c r="Q249" t="s">
        <v>768</v>
      </c>
      <c r="R249" s="62" t="s">
        <v>837</v>
      </c>
    </row>
    <row r="250" spans="1:18" customFormat="1" x14ac:dyDescent="0.3">
      <c r="A250" s="104">
        <v>2000029</v>
      </c>
      <c r="B250" s="2">
        <v>3</v>
      </c>
      <c r="C250" s="2">
        <v>1</v>
      </c>
      <c r="D250" s="2"/>
      <c r="E250" s="114">
        <v>1</v>
      </c>
      <c r="F250" s="132"/>
      <c r="G250" s="132"/>
      <c r="H250" s="2"/>
      <c r="I250" s="2"/>
      <c r="J250" s="2"/>
      <c r="K250" s="62" t="s">
        <v>7</v>
      </c>
      <c r="L250" s="2"/>
      <c r="M250" s="2"/>
      <c r="N250" s="2"/>
      <c r="O250" s="2"/>
      <c r="P250" s="17"/>
      <c r="Q250" t="s">
        <v>768</v>
      </c>
      <c r="R250" s="62" t="s">
        <v>837</v>
      </c>
    </row>
    <row r="251" spans="1:18" customFormat="1" x14ac:dyDescent="0.3">
      <c r="A251" s="104">
        <v>2000029</v>
      </c>
      <c r="B251" s="2">
        <v>3</v>
      </c>
      <c r="C251" s="2">
        <v>1</v>
      </c>
      <c r="D251" s="2"/>
      <c r="E251" s="114">
        <v>1</v>
      </c>
      <c r="F251" s="132"/>
      <c r="G251" s="132"/>
      <c r="H251" s="2"/>
      <c r="I251" s="2"/>
      <c r="J251" s="2"/>
      <c r="K251" s="62" t="s">
        <v>7</v>
      </c>
      <c r="L251" s="2"/>
      <c r="M251" s="2"/>
      <c r="N251" s="2"/>
      <c r="O251" s="2"/>
      <c r="P251" s="17"/>
      <c r="Q251" t="s">
        <v>768</v>
      </c>
      <c r="R251" s="62" t="s">
        <v>837</v>
      </c>
    </row>
    <row r="252" spans="1:18" customFormat="1" x14ac:dyDescent="0.3">
      <c r="A252" s="104">
        <v>2000029</v>
      </c>
      <c r="B252" s="2">
        <v>3</v>
      </c>
      <c r="C252" s="2">
        <v>1</v>
      </c>
      <c r="D252" s="2"/>
      <c r="E252" s="114">
        <v>1</v>
      </c>
      <c r="F252" s="132"/>
      <c r="G252" s="132"/>
      <c r="H252" s="2"/>
      <c r="I252" s="2"/>
      <c r="J252" s="2"/>
      <c r="K252" s="62" t="s">
        <v>7</v>
      </c>
      <c r="L252" s="2"/>
      <c r="M252" s="2"/>
      <c r="N252" s="2"/>
      <c r="O252" s="2"/>
      <c r="P252" s="17"/>
      <c r="Q252" t="s">
        <v>768</v>
      </c>
      <c r="R252" s="62" t="s">
        <v>837</v>
      </c>
    </row>
    <row r="253" spans="1:18" customFormat="1" x14ac:dyDescent="0.3">
      <c r="A253" s="104">
        <v>2000029</v>
      </c>
      <c r="B253" s="2">
        <v>3</v>
      </c>
      <c r="C253" s="2">
        <v>1</v>
      </c>
      <c r="D253" s="2"/>
      <c r="E253" s="114">
        <v>1</v>
      </c>
      <c r="F253" s="132"/>
      <c r="G253" s="132"/>
      <c r="H253" s="2"/>
      <c r="I253" s="2"/>
      <c r="J253" s="2"/>
      <c r="K253" s="62" t="s">
        <v>7</v>
      </c>
      <c r="L253" s="2"/>
      <c r="M253" s="2"/>
      <c r="N253" s="2"/>
      <c r="O253" s="2"/>
      <c r="P253" s="17"/>
      <c r="Q253" t="s">
        <v>768</v>
      </c>
      <c r="R253" s="62" t="s">
        <v>837</v>
      </c>
    </row>
    <row r="254" spans="1:18" customFormat="1" x14ac:dyDescent="0.3">
      <c r="A254" s="104">
        <v>2000029</v>
      </c>
      <c r="B254" s="2">
        <v>3</v>
      </c>
      <c r="C254" s="2">
        <v>1</v>
      </c>
      <c r="D254" s="2"/>
      <c r="E254" s="114">
        <v>1</v>
      </c>
      <c r="F254" s="132"/>
      <c r="G254" s="132"/>
      <c r="H254" s="2"/>
      <c r="I254" s="2"/>
      <c r="J254" s="2"/>
      <c r="K254" s="62" t="s">
        <v>7</v>
      </c>
      <c r="L254" s="2"/>
      <c r="M254" s="2"/>
      <c r="N254" s="2"/>
      <c r="O254" s="2"/>
      <c r="P254" s="17"/>
      <c r="Q254" t="s">
        <v>768</v>
      </c>
      <c r="R254" s="62" t="s">
        <v>837</v>
      </c>
    </row>
    <row r="255" spans="1:18" customFormat="1" x14ac:dyDescent="0.3">
      <c r="A255" s="104">
        <v>2000029</v>
      </c>
      <c r="B255" s="2">
        <v>3</v>
      </c>
      <c r="C255" s="2">
        <v>1</v>
      </c>
      <c r="D255" s="2"/>
      <c r="E255" s="114">
        <v>1</v>
      </c>
      <c r="F255" s="132"/>
      <c r="G255" s="132"/>
      <c r="H255" s="2"/>
      <c r="I255" s="2"/>
      <c r="J255" s="2"/>
      <c r="K255" s="62" t="s">
        <v>7</v>
      </c>
      <c r="L255" s="2"/>
      <c r="M255" s="2"/>
      <c r="N255" s="2"/>
      <c r="O255" s="2"/>
      <c r="P255" s="17"/>
      <c r="Q255" t="s">
        <v>768</v>
      </c>
      <c r="R255" s="62" t="s">
        <v>837</v>
      </c>
    </row>
    <row r="256" spans="1:18" customFormat="1" x14ac:dyDescent="0.3">
      <c r="A256" s="104">
        <v>2000029</v>
      </c>
      <c r="B256" s="2">
        <v>3</v>
      </c>
      <c r="C256" s="2">
        <v>1</v>
      </c>
      <c r="D256" s="2"/>
      <c r="E256" s="114">
        <v>1</v>
      </c>
      <c r="F256" s="132"/>
      <c r="G256" s="132"/>
      <c r="H256" s="2"/>
      <c r="I256" s="2"/>
      <c r="J256" s="2"/>
      <c r="K256" s="62" t="s">
        <v>7</v>
      </c>
      <c r="L256" s="2"/>
      <c r="M256" s="2"/>
      <c r="N256" s="2"/>
      <c r="O256" s="2"/>
      <c r="P256" s="17"/>
      <c r="Q256" t="s">
        <v>768</v>
      </c>
      <c r="R256" s="62" t="s">
        <v>837</v>
      </c>
    </row>
    <row r="257" spans="1:18" customFormat="1" x14ac:dyDescent="0.3">
      <c r="A257" s="104">
        <v>2000029</v>
      </c>
      <c r="B257" s="2">
        <v>3</v>
      </c>
      <c r="C257" s="2">
        <v>1</v>
      </c>
      <c r="D257" s="2"/>
      <c r="E257" s="114">
        <v>1</v>
      </c>
      <c r="F257" s="132"/>
      <c r="G257" s="132"/>
      <c r="H257" s="2"/>
      <c r="I257" s="2"/>
      <c r="J257" s="2"/>
      <c r="K257" s="62" t="s">
        <v>7</v>
      </c>
      <c r="L257" s="2"/>
      <c r="M257" s="2"/>
      <c r="N257" s="2"/>
      <c r="O257" s="2"/>
      <c r="P257" s="17"/>
      <c r="Q257" t="s">
        <v>768</v>
      </c>
      <c r="R257" s="62" t="s">
        <v>837</v>
      </c>
    </row>
    <row r="258" spans="1:18" customFormat="1" x14ac:dyDescent="0.3">
      <c r="A258" s="104">
        <v>2000029</v>
      </c>
      <c r="B258" s="2">
        <v>3</v>
      </c>
      <c r="C258" s="2">
        <v>1</v>
      </c>
      <c r="D258" s="2"/>
      <c r="E258" s="114">
        <v>1</v>
      </c>
      <c r="F258" s="132"/>
      <c r="G258" s="132"/>
      <c r="H258" s="2"/>
      <c r="I258" s="2"/>
      <c r="J258" s="2"/>
      <c r="K258" s="62" t="s">
        <v>7</v>
      </c>
      <c r="L258" s="2"/>
      <c r="M258" s="2"/>
      <c r="N258" s="2"/>
      <c r="O258" s="2"/>
      <c r="P258" s="17"/>
      <c r="Q258" t="s">
        <v>768</v>
      </c>
      <c r="R258" s="62" t="s">
        <v>837</v>
      </c>
    </row>
    <row r="259" spans="1:18" customFormat="1" x14ac:dyDescent="0.3">
      <c r="A259" s="104">
        <v>2000029</v>
      </c>
      <c r="B259" s="2">
        <v>3</v>
      </c>
      <c r="C259" s="2">
        <v>1</v>
      </c>
      <c r="D259" s="2"/>
      <c r="E259" s="114">
        <v>1</v>
      </c>
      <c r="F259" s="132"/>
      <c r="G259" s="132"/>
      <c r="H259" s="2"/>
      <c r="I259" s="2"/>
      <c r="J259" s="2"/>
      <c r="K259" s="62" t="s">
        <v>7</v>
      </c>
      <c r="L259" s="2"/>
      <c r="M259" s="2"/>
      <c r="N259" s="2"/>
      <c r="O259" s="2"/>
      <c r="P259" s="17"/>
      <c r="Q259" t="s">
        <v>768</v>
      </c>
      <c r="R259" s="62" t="s">
        <v>837</v>
      </c>
    </row>
    <row r="260" spans="1:18" customFormat="1" x14ac:dyDescent="0.3">
      <c r="A260" s="104">
        <v>2000029</v>
      </c>
      <c r="B260" s="2">
        <v>3</v>
      </c>
      <c r="C260" s="2">
        <v>1</v>
      </c>
      <c r="D260" s="2"/>
      <c r="E260" s="114">
        <v>1</v>
      </c>
      <c r="F260" s="132"/>
      <c r="G260" s="132"/>
      <c r="H260" s="2"/>
      <c r="I260" s="2"/>
      <c r="J260" s="2"/>
      <c r="K260" s="62" t="s">
        <v>7</v>
      </c>
      <c r="L260" s="2"/>
      <c r="M260" s="2"/>
      <c r="N260" s="2"/>
      <c r="O260" s="2"/>
      <c r="P260" s="17"/>
      <c r="Q260" t="s">
        <v>768</v>
      </c>
      <c r="R260" s="62" t="s">
        <v>837</v>
      </c>
    </row>
    <row r="261" spans="1:18" customFormat="1" x14ac:dyDescent="0.3">
      <c r="A261" s="104">
        <v>2000029</v>
      </c>
      <c r="B261" s="2">
        <v>3</v>
      </c>
      <c r="C261" s="2">
        <v>1</v>
      </c>
      <c r="D261" s="2"/>
      <c r="E261" s="114">
        <v>1</v>
      </c>
      <c r="F261" s="132"/>
      <c r="G261" s="132"/>
      <c r="H261" s="2"/>
      <c r="I261" s="2"/>
      <c r="J261" s="2"/>
      <c r="K261" s="62" t="s">
        <v>7</v>
      </c>
      <c r="L261" s="2"/>
      <c r="M261" s="2"/>
      <c r="N261" s="2"/>
      <c r="O261" s="2"/>
      <c r="P261" s="17"/>
      <c r="Q261" t="s">
        <v>768</v>
      </c>
      <c r="R261" s="62" t="s">
        <v>837</v>
      </c>
    </row>
    <row r="262" spans="1:18" customFormat="1" x14ac:dyDescent="0.3">
      <c r="A262" s="104">
        <v>2000029</v>
      </c>
      <c r="B262" s="2">
        <v>3</v>
      </c>
      <c r="C262" s="2">
        <v>1</v>
      </c>
      <c r="D262" s="2"/>
      <c r="E262" s="114">
        <v>1</v>
      </c>
      <c r="F262" s="132"/>
      <c r="G262" s="132"/>
      <c r="H262" s="2"/>
      <c r="I262" s="2"/>
      <c r="J262" s="2"/>
      <c r="K262" s="62" t="s">
        <v>7</v>
      </c>
      <c r="L262" s="2"/>
      <c r="M262" s="2"/>
      <c r="N262" s="2"/>
      <c r="O262" s="2"/>
      <c r="P262" s="17"/>
      <c r="Q262" t="s">
        <v>768</v>
      </c>
      <c r="R262" s="62" t="s">
        <v>837</v>
      </c>
    </row>
    <row r="263" spans="1:18" customFormat="1" x14ac:dyDescent="0.3">
      <c r="A263" s="104">
        <v>2000029</v>
      </c>
      <c r="B263" s="2">
        <v>3</v>
      </c>
      <c r="C263" s="2">
        <v>1</v>
      </c>
      <c r="D263" s="2"/>
      <c r="E263" s="114">
        <v>1</v>
      </c>
      <c r="F263" s="132"/>
      <c r="G263" s="132"/>
      <c r="H263" s="2"/>
      <c r="I263" s="2"/>
      <c r="J263" s="2"/>
      <c r="K263" s="62" t="s">
        <v>7</v>
      </c>
      <c r="L263" s="2"/>
      <c r="M263" s="2"/>
      <c r="N263" s="2"/>
      <c r="O263" s="2"/>
      <c r="P263" s="17"/>
      <c r="Q263" t="s">
        <v>768</v>
      </c>
      <c r="R263" s="62" t="s">
        <v>837</v>
      </c>
    </row>
    <row r="264" spans="1:18" customFormat="1" x14ac:dyDescent="0.3">
      <c r="A264" s="104">
        <v>2000029</v>
      </c>
      <c r="B264" s="2">
        <v>3</v>
      </c>
      <c r="C264" s="2">
        <v>1</v>
      </c>
      <c r="D264" s="2"/>
      <c r="E264" s="114">
        <v>1</v>
      </c>
      <c r="F264" s="132"/>
      <c r="G264" s="132"/>
      <c r="H264" s="2"/>
      <c r="I264" s="2"/>
      <c r="J264" s="2"/>
      <c r="K264" s="62" t="s">
        <v>7</v>
      </c>
      <c r="L264" s="2"/>
      <c r="M264" s="2"/>
      <c r="N264" s="2"/>
      <c r="O264" s="2"/>
      <c r="P264" s="17"/>
      <c r="Q264" t="s">
        <v>768</v>
      </c>
      <c r="R264" s="62" t="s">
        <v>837</v>
      </c>
    </row>
    <row r="265" spans="1:18" customFormat="1" x14ac:dyDescent="0.3">
      <c r="A265" s="104">
        <v>2000029</v>
      </c>
      <c r="B265" s="2">
        <v>3</v>
      </c>
      <c r="C265" s="2">
        <v>1</v>
      </c>
      <c r="D265" s="2"/>
      <c r="E265" s="114">
        <v>1</v>
      </c>
      <c r="F265" s="132"/>
      <c r="G265" s="132"/>
      <c r="H265" s="2"/>
      <c r="I265" s="2"/>
      <c r="J265" s="2"/>
      <c r="K265" s="62" t="s">
        <v>7</v>
      </c>
      <c r="L265" s="2"/>
      <c r="M265" s="2"/>
      <c r="N265" s="2"/>
      <c r="O265" s="2"/>
      <c r="P265" s="17"/>
      <c r="Q265" t="s">
        <v>768</v>
      </c>
      <c r="R265" s="62" t="s">
        <v>837</v>
      </c>
    </row>
    <row r="266" spans="1:18" customFormat="1" x14ac:dyDescent="0.3">
      <c r="A266" s="104">
        <v>2000029</v>
      </c>
      <c r="B266" s="2">
        <v>3</v>
      </c>
      <c r="C266" s="2">
        <v>1</v>
      </c>
      <c r="D266" s="2"/>
      <c r="E266" s="114">
        <v>1</v>
      </c>
      <c r="F266" s="132"/>
      <c r="G266" s="132"/>
      <c r="H266" s="2"/>
      <c r="I266" s="2"/>
      <c r="J266" s="2"/>
      <c r="K266" s="62" t="s">
        <v>7</v>
      </c>
      <c r="L266" s="2"/>
      <c r="M266" s="2"/>
      <c r="N266" s="2"/>
      <c r="O266" s="2"/>
      <c r="P266" s="17"/>
      <c r="Q266" t="s">
        <v>768</v>
      </c>
      <c r="R266" s="62" t="s">
        <v>837</v>
      </c>
    </row>
    <row r="267" spans="1:18" s="2" customFormat="1" x14ac:dyDescent="0.3">
      <c r="A267" s="104">
        <v>2000029</v>
      </c>
      <c r="B267" s="2">
        <v>4</v>
      </c>
      <c r="C267" s="2">
        <v>2</v>
      </c>
      <c r="E267" s="2">
        <v>1</v>
      </c>
      <c r="F267" s="132"/>
      <c r="G267" s="132"/>
      <c r="I267" s="31" t="s">
        <v>92</v>
      </c>
      <c r="J267" s="62" t="s">
        <v>8</v>
      </c>
      <c r="K267" s="15" t="s">
        <v>6</v>
      </c>
      <c r="P267" s="17"/>
      <c r="Q267" t="s">
        <v>768</v>
      </c>
      <c r="R267" s="32" t="s">
        <v>93</v>
      </c>
    </row>
    <row r="268" spans="1:18" s="2" customFormat="1" x14ac:dyDescent="0.3">
      <c r="A268" s="104">
        <v>2000029</v>
      </c>
      <c r="B268" s="2">
        <v>2</v>
      </c>
      <c r="C268" s="2">
        <v>2</v>
      </c>
      <c r="E268" s="2">
        <v>-1</v>
      </c>
      <c r="F268" s="132"/>
      <c r="G268" s="132"/>
      <c r="I268" s="15"/>
      <c r="J268" s="15" t="s">
        <v>8</v>
      </c>
      <c r="K268" s="15" t="s">
        <v>7</v>
      </c>
      <c r="P268" s="17"/>
      <c r="Q268" t="s">
        <v>768</v>
      </c>
      <c r="R268" s="113" t="s">
        <v>847</v>
      </c>
    </row>
    <row r="269" spans="1:18" s="163" customFormat="1" x14ac:dyDescent="0.3">
      <c r="A269" s="119">
        <v>2000029</v>
      </c>
      <c r="B269" s="163">
        <v>3</v>
      </c>
      <c r="C269" s="163">
        <v>1</v>
      </c>
      <c r="E269" s="163">
        <v>-1</v>
      </c>
      <c r="F269" s="178">
        <v>103350</v>
      </c>
      <c r="G269" s="178">
        <f>F269-100</f>
        <v>103250</v>
      </c>
      <c r="I269" s="164" t="s">
        <v>18</v>
      </c>
      <c r="J269" s="164" t="s">
        <v>8</v>
      </c>
      <c r="K269" s="164" t="s">
        <v>7</v>
      </c>
      <c r="P269" s="165"/>
      <c r="Q269" s="166" t="s">
        <v>768</v>
      </c>
      <c r="R269" s="177" t="s">
        <v>78</v>
      </c>
    </row>
    <row r="270" spans="1:18" s="2" customFormat="1" x14ac:dyDescent="0.3">
      <c r="A270" s="104">
        <v>2000029</v>
      </c>
      <c r="B270" s="2">
        <v>3</v>
      </c>
      <c r="C270" s="2">
        <v>1</v>
      </c>
      <c r="E270" s="2">
        <v>-1</v>
      </c>
      <c r="F270" s="161">
        <v>103230</v>
      </c>
      <c r="G270" s="161">
        <f>F270-325</f>
        <v>102905</v>
      </c>
      <c r="I270" s="15" t="s">
        <v>19</v>
      </c>
      <c r="K270" s="15" t="s">
        <v>7</v>
      </c>
      <c r="P270" s="17"/>
      <c r="Q270" t="s">
        <v>768</v>
      </c>
      <c r="R270" s="15" t="s">
        <v>840</v>
      </c>
    </row>
    <row r="271" spans="1:18" s="2" customFormat="1" x14ac:dyDescent="0.3">
      <c r="A271" s="104">
        <v>2000029</v>
      </c>
      <c r="B271" s="2">
        <v>3</v>
      </c>
      <c r="C271" s="2">
        <v>1</v>
      </c>
      <c r="E271" s="2">
        <v>-1</v>
      </c>
      <c r="F271" s="161">
        <v>102410</v>
      </c>
      <c r="G271" s="161">
        <f>F271-200</f>
        <v>102210</v>
      </c>
      <c r="I271" s="2" t="s">
        <v>11</v>
      </c>
      <c r="K271" s="2" t="s">
        <v>7</v>
      </c>
      <c r="P271" s="17"/>
      <c r="Q271" t="s">
        <v>768</v>
      </c>
      <c r="R271" s="15" t="s">
        <v>46</v>
      </c>
    </row>
    <row r="272" spans="1:18" s="2" customFormat="1" x14ac:dyDescent="0.3">
      <c r="A272" s="104">
        <v>2000029</v>
      </c>
      <c r="B272" s="2">
        <v>3</v>
      </c>
      <c r="C272" s="2">
        <v>1</v>
      </c>
      <c r="E272" s="2">
        <v>-1</v>
      </c>
      <c r="F272" s="161">
        <v>101000</v>
      </c>
      <c r="G272" s="161">
        <f>F272-1330</f>
        <v>99670</v>
      </c>
      <c r="K272" s="2" t="s">
        <v>7</v>
      </c>
      <c r="P272" s="17"/>
      <c r="Q272" t="s">
        <v>768</v>
      </c>
      <c r="R272" s="15" t="s">
        <v>841</v>
      </c>
    </row>
    <row r="273" spans="1:18" s="163" customFormat="1" x14ac:dyDescent="0.3">
      <c r="A273" s="119">
        <v>2000029</v>
      </c>
      <c r="B273" s="163">
        <v>3</v>
      </c>
      <c r="C273" s="163">
        <v>1</v>
      </c>
      <c r="E273" s="163">
        <v>-1</v>
      </c>
      <c r="F273" s="178">
        <v>32260</v>
      </c>
      <c r="G273" s="178">
        <v>32260</v>
      </c>
      <c r="I273" s="176"/>
      <c r="J273" s="176" t="s">
        <v>8</v>
      </c>
      <c r="K273" s="176" t="s">
        <v>7</v>
      </c>
      <c r="P273" s="165"/>
      <c r="Q273" s="166" t="s">
        <v>768</v>
      </c>
      <c r="R273" s="179" t="s">
        <v>848</v>
      </c>
    </row>
    <row r="274" spans="1:18" s="163" customFormat="1" x14ac:dyDescent="0.3">
      <c r="A274" s="119">
        <v>2000029</v>
      </c>
      <c r="B274" s="163">
        <v>3</v>
      </c>
      <c r="C274" s="163">
        <v>1</v>
      </c>
      <c r="E274" s="163">
        <v>-1</v>
      </c>
      <c r="F274" s="178">
        <v>103580</v>
      </c>
      <c r="G274" s="178">
        <f>F274-400</f>
        <v>103180</v>
      </c>
      <c r="I274" s="176" t="s">
        <v>99</v>
      </c>
      <c r="J274" s="176"/>
      <c r="K274" s="176" t="s">
        <v>6</v>
      </c>
      <c r="P274" s="165"/>
      <c r="Q274" s="166" t="s">
        <v>768</v>
      </c>
      <c r="R274" s="177" t="s">
        <v>854</v>
      </c>
    </row>
    <row r="275" spans="1:18" s="163" customFormat="1" x14ac:dyDescent="0.3">
      <c r="A275" s="119">
        <v>2000029</v>
      </c>
      <c r="B275" s="163">
        <v>3</v>
      </c>
      <c r="C275" s="163">
        <v>1</v>
      </c>
      <c r="E275" s="163">
        <v>-1</v>
      </c>
      <c r="F275" s="178">
        <f>F274-400</f>
        <v>103180</v>
      </c>
      <c r="G275" s="178">
        <f>F275-400</f>
        <v>102780</v>
      </c>
      <c r="I275" s="176" t="s">
        <v>99</v>
      </c>
      <c r="J275" s="176"/>
      <c r="K275" s="176" t="s">
        <v>6</v>
      </c>
      <c r="P275" s="165"/>
      <c r="Q275" s="166" t="s">
        <v>768</v>
      </c>
      <c r="R275" s="177" t="s">
        <v>854</v>
      </c>
    </row>
    <row r="276" spans="1:18" s="163" customFormat="1" x14ac:dyDescent="0.3">
      <c r="A276" s="119">
        <v>2000029</v>
      </c>
      <c r="B276" s="163">
        <v>3</v>
      </c>
      <c r="C276" s="163">
        <v>1</v>
      </c>
      <c r="E276" s="163">
        <v>-1</v>
      </c>
      <c r="F276" s="178">
        <f t="shared" ref="F276:F314" si="8">F275-400</f>
        <v>102780</v>
      </c>
      <c r="G276" s="178">
        <f t="shared" ref="G276:G314" si="9">F276-400</f>
        <v>102380</v>
      </c>
      <c r="I276" s="176" t="s">
        <v>99</v>
      </c>
      <c r="J276" s="176"/>
      <c r="K276" s="176" t="s">
        <v>6</v>
      </c>
      <c r="P276" s="165"/>
      <c r="Q276" s="166" t="s">
        <v>768</v>
      </c>
      <c r="R276" s="177" t="s">
        <v>854</v>
      </c>
    </row>
    <row r="277" spans="1:18" s="163" customFormat="1" x14ac:dyDescent="0.3">
      <c r="A277" s="119">
        <v>2000029</v>
      </c>
      <c r="B277" s="163">
        <v>3</v>
      </c>
      <c r="C277" s="163">
        <v>1</v>
      </c>
      <c r="E277" s="163">
        <v>-1</v>
      </c>
      <c r="F277" s="178">
        <f t="shared" si="8"/>
        <v>102380</v>
      </c>
      <c r="G277" s="178">
        <f t="shared" si="9"/>
        <v>101980</v>
      </c>
      <c r="I277" s="176" t="s">
        <v>99</v>
      </c>
      <c r="J277" s="176"/>
      <c r="K277" s="176" t="s">
        <v>6</v>
      </c>
      <c r="P277" s="165"/>
      <c r="Q277" s="166" t="s">
        <v>768</v>
      </c>
      <c r="R277" s="177" t="s">
        <v>854</v>
      </c>
    </row>
    <row r="278" spans="1:18" s="163" customFormat="1" x14ac:dyDescent="0.3">
      <c r="A278" s="119">
        <v>2000029</v>
      </c>
      <c r="B278" s="163">
        <v>3</v>
      </c>
      <c r="C278" s="163">
        <v>1</v>
      </c>
      <c r="E278" s="163">
        <v>-1</v>
      </c>
      <c r="F278" s="178">
        <f t="shared" si="8"/>
        <v>101980</v>
      </c>
      <c r="G278" s="178">
        <f t="shared" si="9"/>
        <v>101580</v>
      </c>
      <c r="I278" s="176" t="s">
        <v>99</v>
      </c>
      <c r="J278" s="176"/>
      <c r="K278" s="176" t="s">
        <v>6</v>
      </c>
      <c r="P278" s="165"/>
      <c r="Q278" s="166" t="s">
        <v>768</v>
      </c>
      <c r="R278" s="177" t="s">
        <v>854</v>
      </c>
    </row>
    <row r="279" spans="1:18" s="163" customFormat="1" x14ac:dyDescent="0.3">
      <c r="A279" s="119">
        <v>2000029</v>
      </c>
      <c r="B279" s="163">
        <v>3</v>
      </c>
      <c r="C279" s="163">
        <v>1</v>
      </c>
      <c r="E279" s="163">
        <v>-1</v>
      </c>
      <c r="F279" s="178">
        <f t="shared" si="8"/>
        <v>101580</v>
      </c>
      <c r="G279" s="178">
        <f t="shared" si="9"/>
        <v>101180</v>
      </c>
      <c r="I279" s="176" t="s">
        <v>99</v>
      </c>
      <c r="J279" s="176"/>
      <c r="K279" s="176" t="s">
        <v>6</v>
      </c>
      <c r="P279" s="165"/>
      <c r="Q279" s="166" t="s">
        <v>768</v>
      </c>
      <c r="R279" s="177" t="s">
        <v>854</v>
      </c>
    </row>
    <row r="280" spans="1:18" s="163" customFormat="1" x14ac:dyDescent="0.3">
      <c r="A280" s="119">
        <v>2000029</v>
      </c>
      <c r="B280" s="163">
        <v>3</v>
      </c>
      <c r="C280" s="163">
        <v>1</v>
      </c>
      <c r="E280" s="163">
        <v>-1</v>
      </c>
      <c r="F280" s="178">
        <f t="shared" si="8"/>
        <v>101180</v>
      </c>
      <c r="G280" s="178">
        <f t="shared" si="9"/>
        <v>100780</v>
      </c>
      <c r="I280" s="176" t="s">
        <v>99</v>
      </c>
      <c r="J280" s="176"/>
      <c r="K280" s="176" t="s">
        <v>6</v>
      </c>
      <c r="P280" s="165"/>
      <c r="Q280" s="166" t="s">
        <v>768</v>
      </c>
      <c r="R280" s="177" t="s">
        <v>854</v>
      </c>
    </row>
    <row r="281" spans="1:18" s="163" customFormat="1" x14ac:dyDescent="0.3">
      <c r="A281" s="119">
        <v>2000029</v>
      </c>
      <c r="B281" s="163">
        <v>3</v>
      </c>
      <c r="C281" s="163">
        <v>1</v>
      </c>
      <c r="E281" s="163">
        <v>-1</v>
      </c>
      <c r="F281" s="178">
        <f t="shared" si="8"/>
        <v>100780</v>
      </c>
      <c r="G281" s="178">
        <f t="shared" si="9"/>
        <v>100380</v>
      </c>
      <c r="I281" s="176" t="s">
        <v>99</v>
      </c>
      <c r="J281" s="176"/>
      <c r="K281" s="176" t="s">
        <v>6</v>
      </c>
      <c r="P281" s="165"/>
      <c r="Q281" s="166" t="s">
        <v>768</v>
      </c>
      <c r="R281" s="177" t="s">
        <v>854</v>
      </c>
    </row>
    <row r="282" spans="1:18" s="163" customFormat="1" x14ac:dyDescent="0.3">
      <c r="A282" s="119">
        <v>2000029</v>
      </c>
      <c r="B282" s="163">
        <v>3</v>
      </c>
      <c r="C282" s="163">
        <v>1</v>
      </c>
      <c r="E282" s="163">
        <v>-1</v>
      </c>
      <c r="F282" s="178">
        <f t="shared" si="8"/>
        <v>100380</v>
      </c>
      <c r="G282" s="178">
        <f t="shared" si="9"/>
        <v>99980</v>
      </c>
      <c r="I282" s="176" t="s">
        <v>99</v>
      </c>
      <c r="J282" s="176"/>
      <c r="K282" s="176" t="s">
        <v>6</v>
      </c>
      <c r="P282" s="165"/>
      <c r="Q282" s="166" t="s">
        <v>768</v>
      </c>
      <c r="R282" s="177" t="s">
        <v>854</v>
      </c>
    </row>
    <row r="283" spans="1:18" s="163" customFormat="1" x14ac:dyDescent="0.3">
      <c r="A283" s="119">
        <v>2000029</v>
      </c>
      <c r="B283" s="163">
        <v>3</v>
      </c>
      <c r="C283" s="163">
        <v>1</v>
      </c>
      <c r="E283" s="163">
        <v>-1</v>
      </c>
      <c r="F283" s="178">
        <f t="shared" si="8"/>
        <v>99980</v>
      </c>
      <c r="G283" s="178">
        <f t="shared" si="9"/>
        <v>99580</v>
      </c>
      <c r="I283" s="176" t="s">
        <v>99</v>
      </c>
      <c r="J283" s="176"/>
      <c r="K283" s="176" t="s">
        <v>6</v>
      </c>
      <c r="P283" s="165"/>
      <c r="Q283" s="166" t="s">
        <v>768</v>
      </c>
      <c r="R283" s="177" t="s">
        <v>854</v>
      </c>
    </row>
    <row r="284" spans="1:18" s="163" customFormat="1" x14ac:dyDescent="0.3">
      <c r="A284" s="119">
        <v>2000029</v>
      </c>
      <c r="B284" s="163">
        <v>3</v>
      </c>
      <c r="C284" s="163">
        <v>1</v>
      </c>
      <c r="E284" s="163">
        <v>-1</v>
      </c>
      <c r="F284" s="178">
        <f t="shared" si="8"/>
        <v>99580</v>
      </c>
      <c r="G284" s="178">
        <f t="shared" si="9"/>
        <v>99180</v>
      </c>
      <c r="I284" s="176" t="s">
        <v>99</v>
      </c>
      <c r="J284" s="176"/>
      <c r="K284" s="176" t="s">
        <v>6</v>
      </c>
      <c r="P284" s="165"/>
      <c r="Q284" s="166" t="s">
        <v>768</v>
      </c>
      <c r="R284" s="177" t="s">
        <v>854</v>
      </c>
    </row>
    <row r="285" spans="1:18" s="163" customFormat="1" x14ac:dyDescent="0.3">
      <c r="A285" s="119">
        <v>2000029</v>
      </c>
      <c r="B285" s="163">
        <v>3</v>
      </c>
      <c r="C285" s="163">
        <v>1</v>
      </c>
      <c r="E285" s="163">
        <v>-1</v>
      </c>
      <c r="F285" s="178">
        <f t="shared" si="8"/>
        <v>99180</v>
      </c>
      <c r="G285" s="178">
        <f t="shared" si="9"/>
        <v>98780</v>
      </c>
      <c r="I285" s="176" t="s">
        <v>99</v>
      </c>
      <c r="J285" s="176"/>
      <c r="K285" s="176" t="s">
        <v>6</v>
      </c>
      <c r="P285" s="165"/>
      <c r="Q285" s="166" t="s">
        <v>768</v>
      </c>
      <c r="R285" s="177" t="s">
        <v>854</v>
      </c>
    </row>
    <row r="286" spans="1:18" s="163" customFormat="1" x14ac:dyDescent="0.3">
      <c r="A286" s="119">
        <v>2000029</v>
      </c>
      <c r="B286" s="163">
        <v>3</v>
      </c>
      <c r="C286" s="163">
        <v>1</v>
      </c>
      <c r="E286" s="163">
        <v>-1</v>
      </c>
      <c r="F286" s="178">
        <f t="shared" si="8"/>
        <v>98780</v>
      </c>
      <c r="G286" s="178">
        <f t="shared" si="9"/>
        <v>98380</v>
      </c>
      <c r="I286" s="176" t="s">
        <v>99</v>
      </c>
      <c r="J286" s="176"/>
      <c r="K286" s="176" t="s">
        <v>6</v>
      </c>
      <c r="P286" s="165"/>
      <c r="Q286" s="166" t="s">
        <v>768</v>
      </c>
      <c r="R286" s="177" t="s">
        <v>854</v>
      </c>
    </row>
    <row r="287" spans="1:18" s="163" customFormat="1" x14ac:dyDescent="0.3">
      <c r="A287" s="119">
        <v>2000029</v>
      </c>
      <c r="B287" s="163">
        <v>3</v>
      </c>
      <c r="C287" s="163">
        <v>1</v>
      </c>
      <c r="E287" s="163">
        <v>-1</v>
      </c>
      <c r="F287" s="178">
        <f t="shared" si="8"/>
        <v>98380</v>
      </c>
      <c r="G287" s="178">
        <f t="shared" si="9"/>
        <v>97980</v>
      </c>
      <c r="I287" s="176" t="s">
        <v>99</v>
      </c>
      <c r="J287" s="176"/>
      <c r="K287" s="176" t="s">
        <v>6</v>
      </c>
      <c r="P287" s="165"/>
      <c r="Q287" s="166" t="s">
        <v>768</v>
      </c>
      <c r="R287" s="177" t="s">
        <v>854</v>
      </c>
    </row>
    <row r="288" spans="1:18" s="163" customFormat="1" x14ac:dyDescent="0.3">
      <c r="A288" s="119">
        <v>2000029</v>
      </c>
      <c r="B288" s="163">
        <v>3</v>
      </c>
      <c r="C288" s="163">
        <v>1</v>
      </c>
      <c r="E288" s="163">
        <v>-1</v>
      </c>
      <c r="F288" s="178">
        <f t="shared" si="8"/>
        <v>97980</v>
      </c>
      <c r="G288" s="178">
        <f t="shared" si="9"/>
        <v>97580</v>
      </c>
      <c r="I288" s="176" t="s">
        <v>99</v>
      </c>
      <c r="J288" s="176"/>
      <c r="K288" s="176" t="s">
        <v>6</v>
      </c>
      <c r="P288" s="165"/>
      <c r="Q288" s="166" t="s">
        <v>768</v>
      </c>
      <c r="R288" s="177" t="s">
        <v>854</v>
      </c>
    </row>
    <row r="289" spans="1:18" s="163" customFormat="1" x14ac:dyDescent="0.3">
      <c r="A289" s="119">
        <v>2000029</v>
      </c>
      <c r="B289" s="163">
        <v>3</v>
      </c>
      <c r="C289" s="163">
        <v>1</v>
      </c>
      <c r="E289" s="163">
        <v>-1</v>
      </c>
      <c r="F289" s="178">
        <f t="shared" si="8"/>
        <v>97580</v>
      </c>
      <c r="G289" s="178">
        <f t="shared" si="9"/>
        <v>97180</v>
      </c>
      <c r="I289" s="176" t="s">
        <v>99</v>
      </c>
      <c r="J289" s="176"/>
      <c r="K289" s="176" t="s">
        <v>6</v>
      </c>
      <c r="P289" s="165"/>
      <c r="Q289" s="166" t="s">
        <v>768</v>
      </c>
      <c r="R289" s="177" t="s">
        <v>854</v>
      </c>
    </row>
    <row r="290" spans="1:18" s="163" customFormat="1" x14ac:dyDescent="0.3">
      <c r="A290" s="119">
        <v>2000029</v>
      </c>
      <c r="B290" s="163">
        <v>3</v>
      </c>
      <c r="C290" s="163">
        <v>1</v>
      </c>
      <c r="E290" s="163">
        <v>-1</v>
      </c>
      <c r="F290" s="178">
        <f t="shared" si="8"/>
        <v>97180</v>
      </c>
      <c r="G290" s="178">
        <f t="shared" si="9"/>
        <v>96780</v>
      </c>
      <c r="I290" s="176" t="s">
        <v>99</v>
      </c>
      <c r="J290" s="176"/>
      <c r="K290" s="176" t="s">
        <v>6</v>
      </c>
      <c r="P290" s="165"/>
      <c r="Q290" s="166" t="s">
        <v>768</v>
      </c>
      <c r="R290" s="177" t="s">
        <v>854</v>
      </c>
    </row>
    <row r="291" spans="1:18" s="163" customFormat="1" x14ac:dyDescent="0.3">
      <c r="A291" s="119">
        <v>2000029</v>
      </c>
      <c r="B291" s="163">
        <v>3</v>
      </c>
      <c r="C291" s="163">
        <v>1</v>
      </c>
      <c r="E291" s="163">
        <v>-1</v>
      </c>
      <c r="F291" s="178">
        <f t="shared" si="8"/>
        <v>96780</v>
      </c>
      <c r="G291" s="178">
        <f t="shared" si="9"/>
        <v>96380</v>
      </c>
      <c r="I291" s="176" t="s">
        <v>99</v>
      </c>
      <c r="J291" s="176"/>
      <c r="K291" s="176" t="s">
        <v>6</v>
      </c>
      <c r="P291" s="165"/>
      <c r="Q291" s="166" t="s">
        <v>768</v>
      </c>
      <c r="R291" s="177" t="s">
        <v>854</v>
      </c>
    </row>
    <row r="292" spans="1:18" s="163" customFormat="1" x14ac:dyDescent="0.3">
      <c r="A292" s="119">
        <v>2000029</v>
      </c>
      <c r="B292" s="163">
        <v>3</v>
      </c>
      <c r="C292" s="163">
        <v>1</v>
      </c>
      <c r="E292" s="163">
        <v>-1</v>
      </c>
      <c r="F292" s="178">
        <f t="shared" si="8"/>
        <v>96380</v>
      </c>
      <c r="G292" s="178">
        <f t="shared" si="9"/>
        <v>95980</v>
      </c>
      <c r="I292" s="176" t="s">
        <v>99</v>
      </c>
      <c r="J292" s="176"/>
      <c r="K292" s="176" t="s">
        <v>6</v>
      </c>
      <c r="P292" s="165"/>
      <c r="Q292" s="166" t="s">
        <v>768</v>
      </c>
      <c r="R292" s="177" t="s">
        <v>854</v>
      </c>
    </row>
    <row r="293" spans="1:18" s="163" customFormat="1" x14ac:dyDescent="0.3">
      <c r="A293" s="119">
        <v>2000029</v>
      </c>
      <c r="B293" s="163">
        <v>3</v>
      </c>
      <c r="C293" s="163">
        <v>1</v>
      </c>
      <c r="E293" s="163">
        <v>-1</v>
      </c>
      <c r="F293" s="178">
        <f t="shared" si="8"/>
        <v>95980</v>
      </c>
      <c r="G293" s="178">
        <f t="shared" si="9"/>
        <v>95580</v>
      </c>
      <c r="I293" s="176" t="s">
        <v>99</v>
      </c>
      <c r="J293" s="176"/>
      <c r="K293" s="176" t="s">
        <v>6</v>
      </c>
      <c r="P293" s="165"/>
      <c r="Q293" s="166" t="s">
        <v>768</v>
      </c>
      <c r="R293" s="177" t="s">
        <v>854</v>
      </c>
    </row>
    <row r="294" spans="1:18" s="163" customFormat="1" x14ac:dyDescent="0.3">
      <c r="A294" s="119">
        <v>2000029</v>
      </c>
      <c r="B294" s="163">
        <v>3</v>
      </c>
      <c r="C294" s="163">
        <v>1</v>
      </c>
      <c r="E294" s="163">
        <v>-1</v>
      </c>
      <c r="F294" s="178">
        <f t="shared" si="8"/>
        <v>95580</v>
      </c>
      <c r="G294" s="178">
        <f t="shared" si="9"/>
        <v>95180</v>
      </c>
      <c r="I294" s="176" t="s">
        <v>99</v>
      </c>
      <c r="J294" s="176"/>
      <c r="K294" s="176" t="s">
        <v>6</v>
      </c>
      <c r="P294" s="165"/>
      <c r="Q294" s="166" t="s">
        <v>768</v>
      </c>
      <c r="R294" s="177" t="s">
        <v>854</v>
      </c>
    </row>
    <row r="295" spans="1:18" s="163" customFormat="1" x14ac:dyDescent="0.3">
      <c r="A295" s="119">
        <v>2000029</v>
      </c>
      <c r="B295" s="163">
        <v>3</v>
      </c>
      <c r="C295" s="163">
        <v>1</v>
      </c>
      <c r="E295" s="163">
        <v>-1</v>
      </c>
      <c r="F295" s="178">
        <f t="shared" si="8"/>
        <v>95180</v>
      </c>
      <c r="G295" s="178">
        <f t="shared" si="9"/>
        <v>94780</v>
      </c>
      <c r="I295" s="176" t="s">
        <v>99</v>
      </c>
      <c r="J295" s="176"/>
      <c r="K295" s="176" t="s">
        <v>6</v>
      </c>
      <c r="P295" s="165"/>
      <c r="Q295" s="166" t="s">
        <v>768</v>
      </c>
      <c r="R295" s="177" t="s">
        <v>854</v>
      </c>
    </row>
    <row r="296" spans="1:18" s="163" customFormat="1" x14ac:dyDescent="0.3">
      <c r="A296" s="119">
        <v>2000029</v>
      </c>
      <c r="B296" s="163">
        <v>3</v>
      </c>
      <c r="C296" s="163">
        <v>1</v>
      </c>
      <c r="E296" s="163">
        <v>-1</v>
      </c>
      <c r="F296" s="178">
        <f t="shared" si="8"/>
        <v>94780</v>
      </c>
      <c r="G296" s="178">
        <f t="shared" si="9"/>
        <v>94380</v>
      </c>
      <c r="I296" s="176" t="s">
        <v>99</v>
      </c>
      <c r="J296" s="176"/>
      <c r="K296" s="176" t="s">
        <v>6</v>
      </c>
      <c r="P296" s="165"/>
      <c r="Q296" s="166" t="s">
        <v>768</v>
      </c>
      <c r="R296" s="177" t="s">
        <v>854</v>
      </c>
    </row>
    <row r="297" spans="1:18" s="163" customFormat="1" x14ac:dyDescent="0.3">
      <c r="A297" s="119">
        <v>2000029</v>
      </c>
      <c r="B297" s="163">
        <v>3</v>
      </c>
      <c r="C297" s="163">
        <v>1</v>
      </c>
      <c r="E297" s="163">
        <v>-1</v>
      </c>
      <c r="F297" s="178">
        <f t="shared" si="8"/>
        <v>94380</v>
      </c>
      <c r="G297" s="178">
        <f t="shared" si="9"/>
        <v>93980</v>
      </c>
      <c r="I297" s="176" t="s">
        <v>99</v>
      </c>
      <c r="J297" s="176"/>
      <c r="K297" s="176" t="s">
        <v>6</v>
      </c>
      <c r="P297" s="165"/>
      <c r="Q297" s="166" t="s">
        <v>768</v>
      </c>
      <c r="R297" s="177" t="s">
        <v>854</v>
      </c>
    </row>
    <row r="298" spans="1:18" s="163" customFormat="1" x14ac:dyDescent="0.3">
      <c r="A298" s="119">
        <v>2000029</v>
      </c>
      <c r="B298" s="163">
        <v>3</v>
      </c>
      <c r="C298" s="163">
        <v>1</v>
      </c>
      <c r="E298" s="163">
        <v>-1</v>
      </c>
      <c r="F298" s="178">
        <f t="shared" si="8"/>
        <v>93980</v>
      </c>
      <c r="G298" s="178">
        <f t="shared" si="9"/>
        <v>93580</v>
      </c>
      <c r="I298" s="176" t="s">
        <v>99</v>
      </c>
      <c r="J298" s="176"/>
      <c r="K298" s="176" t="s">
        <v>6</v>
      </c>
      <c r="P298" s="165"/>
      <c r="Q298" s="166" t="s">
        <v>768</v>
      </c>
      <c r="R298" s="177" t="s">
        <v>854</v>
      </c>
    </row>
    <row r="299" spans="1:18" s="163" customFormat="1" x14ac:dyDescent="0.3">
      <c r="A299" s="119">
        <v>2000029</v>
      </c>
      <c r="B299" s="163">
        <v>3</v>
      </c>
      <c r="C299" s="163">
        <v>1</v>
      </c>
      <c r="E299" s="163">
        <v>-1</v>
      </c>
      <c r="F299" s="178">
        <f t="shared" si="8"/>
        <v>93580</v>
      </c>
      <c r="G299" s="178">
        <f t="shared" si="9"/>
        <v>93180</v>
      </c>
      <c r="I299" s="176" t="s">
        <v>99</v>
      </c>
      <c r="J299" s="176"/>
      <c r="K299" s="176" t="s">
        <v>6</v>
      </c>
      <c r="P299" s="165"/>
      <c r="Q299" s="166" t="s">
        <v>768</v>
      </c>
      <c r="R299" s="177" t="s">
        <v>854</v>
      </c>
    </row>
    <row r="300" spans="1:18" s="163" customFormat="1" x14ac:dyDescent="0.3">
      <c r="A300" s="119">
        <v>2000029</v>
      </c>
      <c r="B300" s="163">
        <v>3</v>
      </c>
      <c r="C300" s="163">
        <v>1</v>
      </c>
      <c r="E300" s="163">
        <v>-1</v>
      </c>
      <c r="F300" s="178">
        <f t="shared" si="8"/>
        <v>93180</v>
      </c>
      <c r="G300" s="178">
        <f t="shared" si="9"/>
        <v>92780</v>
      </c>
      <c r="I300" s="176" t="s">
        <v>99</v>
      </c>
      <c r="J300" s="176"/>
      <c r="K300" s="176" t="s">
        <v>6</v>
      </c>
      <c r="P300" s="165"/>
      <c r="Q300" s="166" t="s">
        <v>768</v>
      </c>
      <c r="R300" s="177" t="s">
        <v>854</v>
      </c>
    </row>
    <row r="301" spans="1:18" s="163" customFormat="1" x14ac:dyDescent="0.3">
      <c r="A301" s="119">
        <v>2000029</v>
      </c>
      <c r="B301" s="163">
        <v>3</v>
      </c>
      <c r="C301" s="163">
        <v>1</v>
      </c>
      <c r="E301" s="163">
        <v>-1</v>
      </c>
      <c r="F301" s="178">
        <f t="shared" si="8"/>
        <v>92780</v>
      </c>
      <c r="G301" s="178">
        <f t="shared" si="9"/>
        <v>92380</v>
      </c>
      <c r="I301" s="176" t="s">
        <v>99</v>
      </c>
      <c r="J301" s="176"/>
      <c r="K301" s="176" t="s">
        <v>6</v>
      </c>
      <c r="P301" s="165"/>
      <c r="Q301" s="166" t="s">
        <v>768</v>
      </c>
      <c r="R301" s="177" t="s">
        <v>854</v>
      </c>
    </row>
    <row r="302" spans="1:18" s="163" customFormat="1" x14ac:dyDescent="0.3">
      <c r="A302" s="119">
        <v>2000029</v>
      </c>
      <c r="B302" s="163">
        <v>3</v>
      </c>
      <c r="C302" s="163">
        <v>1</v>
      </c>
      <c r="E302" s="163">
        <v>-1</v>
      </c>
      <c r="F302" s="178">
        <f t="shared" si="8"/>
        <v>92380</v>
      </c>
      <c r="G302" s="178">
        <f t="shared" si="9"/>
        <v>91980</v>
      </c>
      <c r="I302" s="176" t="s">
        <v>99</v>
      </c>
      <c r="J302" s="176"/>
      <c r="K302" s="176" t="s">
        <v>6</v>
      </c>
      <c r="P302" s="165"/>
      <c r="Q302" s="166" t="s">
        <v>768</v>
      </c>
      <c r="R302" s="177" t="s">
        <v>854</v>
      </c>
    </row>
    <row r="303" spans="1:18" s="163" customFormat="1" x14ac:dyDescent="0.3">
      <c r="A303" s="119">
        <v>2000029</v>
      </c>
      <c r="B303" s="163">
        <v>3</v>
      </c>
      <c r="C303" s="163">
        <v>1</v>
      </c>
      <c r="E303" s="163">
        <v>-1</v>
      </c>
      <c r="F303" s="178">
        <f t="shared" si="8"/>
        <v>91980</v>
      </c>
      <c r="G303" s="178">
        <f t="shared" si="9"/>
        <v>91580</v>
      </c>
      <c r="I303" s="176" t="s">
        <v>99</v>
      </c>
      <c r="J303" s="176"/>
      <c r="K303" s="176" t="s">
        <v>6</v>
      </c>
      <c r="P303" s="165"/>
      <c r="Q303" s="166" t="s">
        <v>768</v>
      </c>
      <c r="R303" s="177" t="s">
        <v>854</v>
      </c>
    </row>
    <row r="304" spans="1:18" s="163" customFormat="1" x14ac:dyDescent="0.3">
      <c r="A304" s="119">
        <v>2000029</v>
      </c>
      <c r="B304" s="163">
        <v>3</v>
      </c>
      <c r="C304" s="163">
        <v>1</v>
      </c>
      <c r="E304" s="163">
        <v>-1</v>
      </c>
      <c r="F304" s="178">
        <f t="shared" si="8"/>
        <v>91580</v>
      </c>
      <c r="G304" s="178">
        <f t="shared" si="9"/>
        <v>91180</v>
      </c>
      <c r="I304" s="176" t="s">
        <v>99</v>
      </c>
      <c r="J304" s="176"/>
      <c r="K304" s="176" t="s">
        <v>6</v>
      </c>
      <c r="P304" s="165"/>
      <c r="Q304" s="166" t="s">
        <v>768</v>
      </c>
      <c r="R304" s="177" t="s">
        <v>854</v>
      </c>
    </row>
    <row r="305" spans="1:18" s="163" customFormat="1" x14ac:dyDescent="0.3">
      <c r="A305" s="119">
        <v>2000029</v>
      </c>
      <c r="B305" s="163">
        <v>3</v>
      </c>
      <c r="C305" s="163">
        <v>1</v>
      </c>
      <c r="E305" s="163">
        <v>-1</v>
      </c>
      <c r="F305" s="178">
        <f t="shared" si="8"/>
        <v>91180</v>
      </c>
      <c r="G305" s="178">
        <f t="shared" si="9"/>
        <v>90780</v>
      </c>
      <c r="I305" s="176" t="s">
        <v>99</v>
      </c>
      <c r="J305" s="176"/>
      <c r="K305" s="176" t="s">
        <v>6</v>
      </c>
      <c r="P305" s="165"/>
      <c r="Q305" s="166" t="s">
        <v>768</v>
      </c>
      <c r="R305" s="177" t="s">
        <v>854</v>
      </c>
    </row>
    <row r="306" spans="1:18" s="163" customFormat="1" x14ac:dyDescent="0.3">
      <c r="A306" s="119">
        <v>2000029</v>
      </c>
      <c r="B306" s="163">
        <v>3</v>
      </c>
      <c r="C306" s="163">
        <v>1</v>
      </c>
      <c r="E306" s="163">
        <v>-1</v>
      </c>
      <c r="F306" s="178">
        <f t="shared" si="8"/>
        <v>90780</v>
      </c>
      <c r="G306" s="178">
        <f t="shared" si="9"/>
        <v>90380</v>
      </c>
      <c r="I306" s="176" t="s">
        <v>99</v>
      </c>
      <c r="J306" s="176"/>
      <c r="K306" s="176" t="s">
        <v>6</v>
      </c>
      <c r="P306" s="165"/>
      <c r="Q306" s="166" t="s">
        <v>768</v>
      </c>
      <c r="R306" s="177" t="s">
        <v>854</v>
      </c>
    </row>
    <row r="307" spans="1:18" s="163" customFormat="1" x14ac:dyDescent="0.3">
      <c r="A307" s="119">
        <v>2000029</v>
      </c>
      <c r="B307" s="163">
        <v>3</v>
      </c>
      <c r="C307" s="163">
        <v>1</v>
      </c>
      <c r="E307" s="163">
        <v>-1</v>
      </c>
      <c r="F307" s="178">
        <f t="shared" si="8"/>
        <v>90380</v>
      </c>
      <c r="G307" s="178">
        <f t="shared" si="9"/>
        <v>89980</v>
      </c>
      <c r="I307" s="176" t="s">
        <v>99</v>
      </c>
      <c r="J307" s="176"/>
      <c r="K307" s="176" t="s">
        <v>6</v>
      </c>
      <c r="P307" s="165"/>
      <c r="Q307" s="166" t="s">
        <v>768</v>
      </c>
      <c r="R307" s="177" t="s">
        <v>854</v>
      </c>
    </row>
    <row r="308" spans="1:18" s="163" customFormat="1" x14ac:dyDescent="0.3">
      <c r="A308" s="119">
        <v>2000029</v>
      </c>
      <c r="B308" s="163">
        <v>3</v>
      </c>
      <c r="C308" s="163">
        <v>1</v>
      </c>
      <c r="E308" s="163">
        <v>-1</v>
      </c>
      <c r="F308" s="178">
        <f t="shared" si="8"/>
        <v>89980</v>
      </c>
      <c r="G308" s="178">
        <f t="shared" si="9"/>
        <v>89580</v>
      </c>
      <c r="I308" s="176" t="s">
        <v>99</v>
      </c>
      <c r="J308" s="176"/>
      <c r="K308" s="176" t="s">
        <v>6</v>
      </c>
      <c r="P308" s="165"/>
      <c r="Q308" s="166" t="s">
        <v>768</v>
      </c>
      <c r="R308" s="177" t="s">
        <v>854</v>
      </c>
    </row>
    <row r="309" spans="1:18" s="163" customFormat="1" x14ac:dyDescent="0.3">
      <c r="A309" s="119">
        <v>2000029</v>
      </c>
      <c r="B309" s="163">
        <v>3</v>
      </c>
      <c r="C309" s="163">
        <v>1</v>
      </c>
      <c r="E309" s="163">
        <v>-1</v>
      </c>
      <c r="F309" s="178">
        <f t="shared" si="8"/>
        <v>89580</v>
      </c>
      <c r="G309" s="178">
        <f t="shared" si="9"/>
        <v>89180</v>
      </c>
      <c r="I309" s="176" t="s">
        <v>99</v>
      </c>
      <c r="J309" s="176"/>
      <c r="K309" s="176" t="s">
        <v>6</v>
      </c>
      <c r="P309" s="165"/>
      <c r="Q309" s="166" t="s">
        <v>768</v>
      </c>
      <c r="R309" s="177" t="s">
        <v>854</v>
      </c>
    </row>
    <row r="310" spans="1:18" s="163" customFormat="1" x14ac:dyDescent="0.3">
      <c r="A310" s="119">
        <v>2000029</v>
      </c>
      <c r="B310" s="163">
        <v>3</v>
      </c>
      <c r="C310" s="163">
        <v>1</v>
      </c>
      <c r="E310" s="163">
        <v>-1</v>
      </c>
      <c r="F310" s="178">
        <f t="shared" si="8"/>
        <v>89180</v>
      </c>
      <c r="G310" s="178">
        <f t="shared" si="9"/>
        <v>88780</v>
      </c>
      <c r="I310" s="176" t="s">
        <v>99</v>
      </c>
      <c r="J310" s="176"/>
      <c r="K310" s="176" t="s">
        <v>6</v>
      </c>
      <c r="P310" s="165"/>
      <c r="Q310" s="166" t="s">
        <v>768</v>
      </c>
      <c r="R310" s="177" t="s">
        <v>854</v>
      </c>
    </row>
    <row r="311" spans="1:18" s="163" customFormat="1" x14ac:dyDescent="0.3">
      <c r="A311" s="119">
        <v>2000029</v>
      </c>
      <c r="B311" s="163">
        <v>3</v>
      </c>
      <c r="C311" s="163">
        <v>1</v>
      </c>
      <c r="E311" s="163">
        <v>-1</v>
      </c>
      <c r="F311" s="178">
        <f t="shared" si="8"/>
        <v>88780</v>
      </c>
      <c r="G311" s="178">
        <f t="shared" si="9"/>
        <v>88380</v>
      </c>
      <c r="I311" s="176" t="s">
        <v>99</v>
      </c>
      <c r="J311" s="176"/>
      <c r="K311" s="176" t="s">
        <v>6</v>
      </c>
      <c r="P311" s="165"/>
      <c r="Q311" s="166" t="s">
        <v>768</v>
      </c>
      <c r="R311" s="177" t="s">
        <v>854</v>
      </c>
    </row>
    <row r="312" spans="1:18" s="163" customFormat="1" x14ac:dyDescent="0.3">
      <c r="A312" s="119">
        <v>2000029</v>
      </c>
      <c r="B312" s="163">
        <v>3</v>
      </c>
      <c r="C312" s="163">
        <v>1</v>
      </c>
      <c r="E312" s="163">
        <v>-1</v>
      </c>
      <c r="F312" s="178">
        <f t="shared" si="8"/>
        <v>88380</v>
      </c>
      <c r="G312" s="178">
        <f t="shared" si="9"/>
        <v>87980</v>
      </c>
      <c r="I312" s="176" t="s">
        <v>99</v>
      </c>
      <c r="J312" s="176"/>
      <c r="K312" s="176" t="s">
        <v>6</v>
      </c>
      <c r="P312" s="165"/>
      <c r="Q312" s="166" t="s">
        <v>768</v>
      </c>
      <c r="R312" s="177" t="s">
        <v>854</v>
      </c>
    </row>
    <row r="313" spans="1:18" s="163" customFormat="1" x14ac:dyDescent="0.3">
      <c r="A313" s="119">
        <v>2000029</v>
      </c>
      <c r="B313" s="163">
        <v>3</v>
      </c>
      <c r="C313" s="163">
        <v>1</v>
      </c>
      <c r="E313" s="163">
        <v>-1</v>
      </c>
      <c r="F313" s="178">
        <f t="shared" si="8"/>
        <v>87980</v>
      </c>
      <c r="G313" s="178">
        <f t="shared" si="9"/>
        <v>87580</v>
      </c>
      <c r="I313" s="176" t="s">
        <v>99</v>
      </c>
      <c r="J313" s="176"/>
      <c r="K313" s="176" t="s">
        <v>6</v>
      </c>
      <c r="P313" s="165"/>
      <c r="Q313" s="166" t="s">
        <v>768</v>
      </c>
      <c r="R313" s="177" t="s">
        <v>854</v>
      </c>
    </row>
    <row r="314" spans="1:18" s="163" customFormat="1" x14ac:dyDescent="0.3">
      <c r="A314" s="119">
        <v>2000029</v>
      </c>
      <c r="B314" s="163">
        <v>3</v>
      </c>
      <c r="C314" s="163">
        <v>1</v>
      </c>
      <c r="E314" s="163">
        <v>-1</v>
      </c>
      <c r="F314" s="178">
        <f t="shared" si="8"/>
        <v>87580</v>
      </c>
      <c r="G314" s="178">
        <f t="shared" si="9"/>
        <v>87180</v>
      </c>
      <c r="I314" s="176" t="s">
        <v>99</v>
      </c>
      <c r="J314" s="176"/>
      <c r="K314" s="176" t="s">
        <v>6</v>
      </c>
      <c r="P314" s="165"/>
      <c r="Q314" s="166" t="s">
        <v>768</v>
      </c>
      <c r="R314" s="177" t="s">
        <v>854</v>
      </c>
    </row>
    <row r="315" spans="1:18" s="2" customFormat="1" x14ac:dyDescent="0.3">
      <c r="A315" s="104">
        <v>2000029</v>
      </c>
      <c r="B315" s="2">
        <v>3</v>
      </c>
      <c r="C315" s="2">
        <v>1</v>
      </c>
      <c r="E315" s="2">
        <v>1</v>
      </c>
      <c r="F315" s="132"/>
      <c r="G315" s="132"/>
      <c r="K315" s="2" t="s">
        <v>7</v>
      </c>
      <c r="P315" s="17"/>
      <c r="Q315" t="s">
        <v>768</v>
      </c>
      <c r="R315" s="15" t="s">
        <v>841</v>
      </c>
    </row>
    <row r="316" spans="1:18" s="2" customFormat="1" x14ac:dyDescent="0.3">
      <c r="A316" s="104">
        <v>2000029</v>
      </c>
      <c r="B316" s="2">
        <v>3</v>
      </c>
      <c r="C316" s="2">
        <v>1</v>
      </c>
      <c r="E316" s="2">
        <v>1</v>
      </c>
      <c r="F316" s="132"/>
      <c r="G316" s="132"/>
      <c r="I316" s="2" t="s">
        <v>11</v>
      </c>
      <c r="K316" s="2" t="s">
        <v>7</v>
      </c>
      <c r="P316" s="17"/>
      <c r="Q316" t="s">
        <v>768</v>
      </c>
      <c r="R316" s="15" t="s">
        <v>46</v>
      </c>
    </row>
    <row r="317" spans="1:18" s="2" customFormat="1" x14ac:dyDescent="0.3">
      <c r="A317" s="104">
        <v>2000029</v>
      </c>
      <c r="B317" s="2">
        <v>3</v>
      </c>
      <c r="C317" s="2">
        <v>1</v>
      </c>
      <c r="E317" s="2">
        <v>1</v>
      </c>
      <c r="F317" s="132"/>
      <c r="G317" s="132"/>
      <c r="I317" s="15"/>
      <c r="J317" s="15" t="s">
        <v>8</v>
      </c>
      <c r="K317" s="15" t="s">
        <v>7</v>
      </c>
      <c r="P317" s="17"/>
      <c r="Q317" t="s">
        <v>768</v>
      </c>
      <c r="R317" s="113" t="s">
        <v>848</v>
      </c>
    </row>
    <row r="318" spans="1:18" s="2" customFormat="1" x14ac:dyDescent="0.3">
      <c r="A318" s="104">
        <v>2000029</v>
      </c>
      <c r="B318" s="2">
        <v>3</v>
      </c>
      <c r="C318" s="2">
        <v>1</v>
      </c>
      <c r="E318" s="2">
        <v>1</v>
      </c>
      <c r="F318" s="132"/>
      <c r="G318" s="132"/>
      <c r="I318" s="15" t="s">
        <v>99</v>
      </c>
      <c r="J318" s="15"/>
      <c r="K318" s="15" t="s">
        <v>6</v>
      </c>
      <c r="P318" s="17"/>
      <c r="Q318" t="s">
        <v>768</v>
      </c>
      <c r="R318" s="32" t="s">
        <v>100</v>
      </c>
    </row>
    <row r="319" spans="1:18" s="2" customFormat="1" x14ac:dyDescent="0.3">
      <c r="A319" s="104">
        <v>2000029</v>
      </c>
      <c r="B319" s="2">
        <v>3</v>
      </c>
      <c r="C319" s="2">
        <v>1</v>
      </c>
      <c r="E319" s="2">
        <v>1</v>
      </c>
      <c r="F319" s="132"/>
      <c r="G319" s="132"/>
      <c r="I319" s="15" t="s">
        <v>99</v>
      </c>
      <c r="J319" s="15"/>
      <c r="K319" s="15" t="s">
        <v>6</v>
      </c>
      <c r="P319" s="17"/>
      <c r="Q319" t="s">
        <v>768</v>
      </c>
      <c r="R319" s="32" t="s">
        <v>100</v>
      </c>
    </row>
    <row r="320" spans="1:18" s="2" customFormat="1" x14ac:dyDescent="0.3">
      <c r="A320" s="104">
        <v>2000029</v>
      </c>
      <c r="B320" s="2">
        <v>3</v>
      </c>
      <c r="C320" s="2">
        <v>1</v>
      </c>
      <c r="E320" s="2">
        <v>1</v>
      </c>
      <c r="F320" s="132"/>
      <c r="G320" s="132"/>
      <c r="I320" s="15" t="s">
        <v>99</v>
      </c>
      <c r="J320" s="15"/>
      <c r="K320" s="15" t="s">
        <v>6</v>
      </c>
      <c r="P320" s="17"/>
      <c r="Q320" t="s">
        <v>768</v>
      </c>
      <c r="R320" s="32" t="s">
        <v>100</v>
      </c>
    </row>
    <row r="321" spans="1:18" s="2" customFormat="1" x14ac:dyDescent="0.3">
      <c r="A321" s="104">
        <v>2000029</v>
      </c>
      <c r="B321" s="2">
        <v>3</v>
      </c>
      <c r="C321" s="2">
        <v>1</v>
      </c>
      <c r="E321" s="2">
        <v>1</v>
      </c>
      <c r="F321" s="132"/>
      <c r="G321" s="132"/>
      <c r="I321" s="15" t="s">
        <v>99</v>
      </c>
      <c r="J321" s="15"/>
      <c r="K321" s="15" t="s">
        <v>6</v>
      </c>
      <c r="P321" s="17"/>
      <c r="Q321" t="s">
        <v>768</v>
      </c>
      <c r="R321" s="32" t="s">
        <v>100</v>
      </c>
    </row>
    <row r="322" spans="1:18" s="2" customFormat="1" x14ac:dyDescent="0.3">
      <c r="A322" s="104">
        <v>2000029</v>
      </c>
      <c r="B322" s="2">
        <v>3</v>
      </c>
      <c r="C322" s="2">
        <v>1</v>
      </c>
      <c r="E322" s="2">
        <v>1</v>
      </c>
      <c r="F322" s="132"/>
      <c r="G322" s="132"/>
      <c r="I322" s="15" t="s">
        <v>99</v>
      </c>
      <c r="J322" s="15"/>
      <c r="K322" s="15" t="s">
        <v>6</v>
      </c>
      <c r="P322" s="17"/>
      <c r="Q322" t="s">
        <v>768</v>
      </c>
      <c r="R322" s="32" t="s">
        <v>100</v>
      </c>
    </row>
    <row r="323" spans="1:18" s="2" customFormat="1" x14ac:dyDescent="0.3">
      <c r="A323" s="104">
        <v>2000029</v>
      </c>
      <c r="B323" s="2">
        <v>3</v>
      </c>
      <c r="C323" s="2">
        <v>1</v>
      </c>
      <c r="E323" s="2">
        <v>1</v>
      </c>
      <c r="F323" s="132"/>
      <c r="G323" s="132"/>
      <c r="I323" s="15" t="s">
        <v>99</v>
      </c>
      <c r="J323" s="15"/>
      <c r="K323" s="15" t="s">
        <v>6</v>
      </c>
      <c r="P323" s="17"/>
      <c r="Q323" t="s">
        <v>768</v>
      </c>
      <c r="R323" s="32" t="s">
        <v>100</v>
      </c>
    </row>
    <row r="324" spans="1:18" s="2" customFormat="1" x14ac:dyDescent="0.3">
      <c r="A324" s="104">
        <v>2000029</v>
      </c>
      <c r="B324" s="2">
        <v>3</v>
      </c>
      <c r="C324" s="2">
        <v>1</v>
      </c>
      <c r="E324" s="2">
        <v>1</v>
      </c>
      <c r="F324" s="132"/>
      <c r="G324" s="132"/>
      <c r="I324" s="15" t="s">
        <v>99</v>
      </c>
      <c r="J324" s="15"/>
      <c r="K324" s="15" t="s">
        <v>6</v>
      </c>
      <c r="P324" s="17"/>
      <c r="Q324" t="s">
        <v>768</v>
      </c>
      <c r="R324" s="32" t="s">
        <v>100</v>
      </c>
    </row>
    <row r="325" spans="1:18" s="2" customFormat="1" x14ac:dyDescent="0.3">
      <c r="A325" s="104">
        <v>2000029</v>
      </c>
      <c r="B325" s="2">
        <v>3</v>
      </c>
      <c r="C325" s="2">
        <v>1</v>
      </c>
      <c r="E325" s="2">
        <v>1</v>
      </c>
      <c r="F325" s="132"/>
      <c r="G325" s="132"/>
      <c r="I325" s="15" t="s">
        <v>99</v>
      </c>
      <c r="J325" s="15"/>
      <c r="K325" s="15" t="s">
        <v>6</v>
      </c>
      <c r="P325" s="17"/>
      <c r="Q325" t="s">
        <v>768</v>
      </c>
      <c r="R325" s="32" t="s">
        <v>100</v>
      </c>
    </row>
    <row r="326" spans="1:18" s="2" customFormat="1" x14ac:dyDescent="0.3">
      <c r="A326" s="104">
        <v>2000029</v>
      </c>
      <c r="B326" s="2">
        <v>3</v>
      </c>
      <c r="C326" s="2">
        <v>1</v>
      </c>
      <c r="E326" s="2">
        <v>1</v>
      </c>
      <c r="F326" s="132"/>
      <c r="G326" s="132"/>
      <c r="I326" s="15" t="s">
        <v>99</v>
      </c>
      <c r="J326" s="15"/>
      <c r="K326" s="15" t="s">
        <v>6</v>
      </c>
      <c r="P326" s="17"/>
      <c r="Q326" t="s">
        <v>768</v>
      </c>
      <c r="R326" s="32" t="s">
        <v>100</v>
      </c>
    </row>
    <row r="327" spans="1:18" s="2" customFormat="1" x14ac:dyDescent="0.3">
      <c r="A327" s="104">
        <v>2000029</v>
      </c>
      <c r="B327" s="2">
        <v>3</v>
      </c>
      <c r="C327" s="2">
        <v>1</v>
      </c>
      <c r="E327" s="2">
        <v>1</v>
      </c>
      <c r="F327" s="132"/>
      <c r="G327" s="132"/>
      <c r="I327" s="15" t="s">
        <v>99</v>
      </c>
      <c r="J327" s="15"/>
      <c r="K327" s="15" t="s">
        <v>6</v>
      </c>
      <c r="P327" s="17"/>
      <c r="Q327" t="s">
        <v>768</v>
      </c>
      <c r="R327" s="32" t="s">
        <v>100</v>
      </c>
    </row>
    <row r="328" spans="1:18" s="2" customFormat="1" x14ac:dyDescent="0.3">
      <c r="A328" s="104">
        <v>2000029</v>
      </c>
      <c r="B328" s="2">
        <v>3</v>
      </c>
      <c r="C328" s="2">
        <v>1</v>
      </c>
      <c r="E328" s="2">
        <v>1</v>
      </c>
      <c r="F328" s="132"/>
      <c r="G328" s="132"/>
      <c r="I328" s="15" t="s">
        <v>99</v>
      </c>
      <c r="J328" s="15"/>
      <c r="K328" s="15" t="s">
        <v>6</v>
      </c>
      <c r="P328" s="17"/>
      <c r="Q328" t="s">
        <v>768</v>
      </c>
      <c r="R328" s="32" t="s">
        <v>100</v>
      </c>
    </row>
    <row r="329" spans="1:18" s="2" customFormat="1" x14ac:dyDescent="0.3">
      <c r="A329" s="104">
        <v>2000029</v>
      </c>
      <c r="B329" s="2">
        <v>3</v>
      </c>
      <c r="C329" s="2">
        <v>1</v>
      </c>
      <c r="E329" s="2">
        <v>1</v>
      </c>
      <c r="F329" s="132"/>
      <c r="G329" s="132"/>
      <c r="I329" s="15" t="s">
        <v>99</v>
      </c>
      <c r="J329" s="15"/>
      <c r="K329" s="15" t="s">
        <v>6</v>
      </c>
      <c r="P329" s="17"/>
      <c r="Q329" t="s">
        <v>768</v>
      </c>
      <c r="R329" s="32" t="s">
        <v>100</v>
      </c>
    </row>
    <row r="330" spans="1:18" s="2" customFormat="1" x14ac:dyDescent="0.3">
      <c r="A330" s="104">
        <v>2000029</v>
      </c>
      <c r="B330" s="2">
        <v>3</v>
      </c>
      <c r="C330" s="2">
        <v>1</v>
      </c>
      <c r="E330" s="2">
        <v>1</v>
      </c>
      <c r="F330" s="132"/>
      <c r="G330" s="132"/>
      <c r="I330" s="15" t="s">
        <v>99</v>
      </c>
      <c r="J330" s="15"/>
      <c r="K330" s="15" t="s">
        <v>6</v>
      </c>
      <c r="P330" s="17"/>
      <c r="Q330" t="s">
        <v>768</v>
      </c>
      <c r="R330" s="32" t="s">
        <v>100</v>
      </c>
    </row>
    <row r="331" spans="1:18" s="2" customFormat="1" x14ac:dyDescent="0.3">
      <c r="A331" s="104">
        <v>2000029</v>
      </c>
      <c r="B331" s="2">
        <v>3</v>
      </c>
      <c r="C331" s="2">
        <v>1</v>
      </c>
      <c r="E331" s="2">
        <v>1</v>
      </c>
      <c r="F331" s="132"/>
      <c r="G331" s="132"/>
      <c r="I331" s="15" t="s">
        <v>99</v>
      </c>
      <c r="J331" s="15"/>
      <c r="K331" s="15" t="s">
        <v>6</v>
      </c>
      <c r="P331" s="17"/>
      <c r="Q331" t="s">
        <v>768</v>
      </c>
      <c r="R331" s="32" t="s">
        <v>100</v>
      </c>
    </row>
    <row r="332" spans="1:18" s="2" customFormat="1" x14ac:dyDescent="0.3">
      <c r="A332" s="104">
        <v>2000029</v>
      </c>
      <c r="B332" s="2">
        <v>3</v>
      </c>
      <c r="C332" s="2">
        <v>1</v>
      </c>
      <c r="E332" s="2">
        <v>1</v>
      </c>
      <c r="F332" s="132"/>
      <c r="G332" s="132"/>
      <c r="I332" s="15" t="s">
        <v>99</v>
      </c>
      <c r="J332" s="15"/>
      <c r="K332" s="15" t="s">
        <v>6</v>
      </c>
      <c r="P332" s="17"/>
      <c r="Q332" t="s">
        <v>768</v>
      </c>
      <c r="R332" s="32" t="s">
        <v>100</v>
      </c>
    </row>
    <row r="333" spans="1:18" s="2" customFormat="1" x14ac:dyDescent="0.3">
      <c r="A333" s="104">
        <v>2000029</v>
      </c>
      <c r="B333" s="2">
        <v>3</v>
      </c>
      <c r="C333" s="2">
        <v>1</v>
      </c>
      <c r="E333" s="2">
        <v>1</v>
      </c>
      <c r="F333" s="132"/>
      <c r="G333" s="132"/>
      <c r="I333" s="15" t="s">
        <v>99</v>
      </c>
      <c r="J333" s="15"/>
      <c r="K333" s="15" t="s">
        <v>6</v>
      </c>
      <c r="P333" s="17"/>
      <c r="Q333" t="s">
        <v>768</v>
      </c>
      <c r="R333" s="32" t="s">
        <v>100</v>
      </c>
    </row>
    <row r="334" spans="1:18" s="2" customFormat="1" x14ac:dyDescent="0.3">
      <c r="A334" s="104">
        <v>2000029</v>
      </c>
      <c r="B334" s="2">
        <v>3</v>
      </c>
      <c r="C334" s="2">
        <v>1</v>
      </c>
      <c r="E334" s="2">
        <v>1</v>
      </c>
      <c r="F334" s="132"/>
      <c r="G334" s="132"/>
      <c r="I334" s="15" t="s">
        <v>99</v>
      </c>
      <c r="J334" s="15"/>
      <c r="K334" s="15" t="s">
        <v>6</v>
      </c>
      <c r="P334" s="17"/>
      <c r="Q334" t="s">
        <v>768</v>
      </c>
      <c r="R334" s="32" t="s">
        <v>100</v>
      </c>
    </row>
    <row r="335" spans="1:18" s="2" customFormat="1" x14ac:dyDescent="0.3">
      <c r="A335" s="104">
        <v>2000029</v>
      </c>
      <c r="B335" s="2">
        <v>3</v>
      </c>
      <c r="C335" s="2">
        <v>1</v>
      </c>
      <c r="E335" s="2">
        <v>1</v>
      </c>
      <c r="F335" s="132"/>
      <c r="G335" s="132"/>
      <c r="I335" s="15" t="s">
        <v>99</v>
      </c>
      <c r="J335" s="15"/>
      <c r="K335" s="15" t="s">
        <v>6</v>
      </c>
      <c r="P335" s="17"/>
      <c r="Q335" t="s">
        <v>768</v>
      </c>
      <c r="R335" s="32" t="s">
        <v>100</v>
      </c>
    </row>
    <row r="336" spans="1:18" s="2" customFormat="1" x14ac:dyDescent="0.3">
      <c r="A336" s="104">
        <v>2000029</v>
      </c>
      <c r="B336" s="2">
        <v>3</v>
      </c>
      <c r="C336" s="2">
        <v>1</v>
      </c>
      <c r="E336" s="2">
        <v>1</v>
      </c>
      <c r="F336" s="132"/>
      <c r="G336" s="132"/>
      <c r="I336" s="15" t="s">
        <v>99</v>
      </c>
      <c r="J336" s="15"/>
      <c r="K336" s="15" t="s">
        <v>6</v>
      </c>
      <c r="P336" s="17"/>
      <c r="Q336" t="s">
        <v>768</v>
      </c>
      <c r="R336" s="32" t="s">
        <v>100</v>
      </c>
    </row>
    <row r="337" spans="1:18" s="2" customFormat="1" x14ac:dyDescent="0.3">
      <c r="A337" s="104">
        <v>2000029</v>
      </c>
      <c r="B337" s="2">
        <v>3</v>
      </c>
      <c r="C337" s="2">
        <v>1</v>
      </c>
      <c r="E337" s="2">
        <v>1</v>
      </c>
      <c r="F337" s="132"/>
      <c r="G337" s="132"/>
      <c r="I337" s="15" t="s">
        <v>99</v>
      </c>
      <c r="J337" s="15"/>
      <c r="K337" s="15" t="s">
        <v>6</v>
      </c>
      <c r="P337" s="17"/>
      <c r="Q337" t="s">
        <v>768</v>
      </c>
      <c r="R337" s="32" t="s">
        <v>100</v>
      </c>
    </row>
    <row r="338" spans="1:18" s="2" customFormat="1" x14ac:dyDescent="0.3">
      <c r="A338" s="104">
        <v>2000029</v>
      </c>
      <c r="B338" s="2">
        <v>3</v>
      </c>
      <c r="C338" s="2">
        <v>1</v>
      </c>
      <c r="E338" s="2">
        <v>1</v>
      </c>
      <c r="F338" s="132"/>
      <c r="G338" s="132"/>
      <c r="I338" s="15" t="s">
        <v>99</v>
      </c>
      <c r="J338" s="15"/>
      <c r="K338" s="15" t="s">
        <v>6</v>
      </c>
      <c r="P338" s="17"/>
      <c r="Q338" t="s">
        <v>768</v>
      </c>
      <c r="R338" s="32" t="s">
        <v>100</v>
      </c>
    </row>
    <row r="339" spans="1:18" s="2" customFormat="1" x14ac:dyDescent="0.3">
      <c r="A339" s="104">
        <v>2000029</v>
      </c>
      <c r="B339" s="2">
        <v>3</v>
      </c>
      <c r="C339" s="2">
        <v>1</v>
      </c>
      <c r="E339" s="2">
        <v>1</v>
      </c>
      <c r="F339" s="132"/>
      <c r="G339" s="132"/>
      <c r="I339" s="15" t="s">
        <v>99</v>
      </c>
      <c r="J339" s="15"/>
      <c r="K339" s="15" t="s">
        <v>6</v>
      </c>
      <c r="P339" s="17"/>
      <c r="Q339" t="s">
        <v>768</v>
      </c>
      <c r="R339" s="32" t="s">
        <v>100</v>
      </c>
    </row>
    <row r="340" spans="1:18" s="2" customFormat="1" x14ac:dyDescent="0.3">
      <c r="A340" s="104">
        <v>2000029</v>
      </c>
      <c r="B340" s="2">
        <v>3</v>
      </c>
      <c r="C340" s="2">
        <v>1</v>
      </c>
      <c r="E340" s="2">
        <v>1</v>
      </c>
      <c r="F340" s="132"/>
      <c r="G340" s="132"/>
      <c r="I340" s="15" t="s">
        <v>99</v>
      </c>
      <c r="J340" s="15"/>
      <c r="K340" s="15" t="s">
        <v>6</v>
      </c>
      <c r="P340" s="17"/>
      <c r="Q340" t="s">
        <v>768</v>
      </c>
      <c r="R340" s="32" t="s">
        <v>100</v>
      </c>
    </row>
    <row r="341" spans="1:18" s="2" customFormat="1" x14ac:dyDescent="0.3">
      <c r="A341" s="104">
        <v>2000029</v>
      </c>
      <c r="B341" s="2">
        <v>3</v>
      </c>
      <c r="C341" s="2">
        <v>1</v>
      </c>
      <c r="E341" s="2">
        <v>1</v>
      </c>
      <c r="F341" s="132"/>
      <c r="G341" s="132"/>
      <c r="I341" s="15" t="s">
        <v>99</v>
      </c>
      <c r="J341" s="15"/>
      <c r="K341" s="15" t="s">
        <v>6</v>
      </c>
      <c r="P341" s="17"/>
      <c r="Q341" t="s">
        <v>768</v>
      </c>
      <c r="R341" s="32" t="s">
        <v>100</v>
      </c>
    </row>
    <row r="342" spans="1:18" s="2" customFormat="1" x14ac:dyDescent="0.3">
      <c r="A342" s="104">
        <v>2000029</v>
      </c>
      <c r="B342" s="2">
        <v>3</v>
      </c>
      <c r="C342" s="2">
        <v>1</v>
      </c>
      <c r="E342" s="2">
        <v>1</v>
      </c>
      <c r="F342" s="132"/>
      <c r="G342" s="132"/>
      <c r="I342" s="15" t="s">
        <v>99</v>
      </c>
      <c r="J342" s="15"/>
      <c r="K342" s="15" t="s">
        <v>6</v>
      </c>
      <c r="P342" s="17"/>
      <c r="Q342" t="s">
        <v>768</v>
      </c>
      <c r="R342" s="32" t="s">
        <v>100</v>
      </c>
    </row>
    <row r="343" spans="1:18" s="2" customFormat="1" x14ac:dyDescent="0.3">
      <c r="A343" s="104">
        <v>2000029</v>
      </c>
      <c r="B343" s="2">
        <v>3</v>
      </c>
      <c r="C343" s="2">
        <v>1</v>
      </c>
      <c r="E343" s="2">
        <v>1</v>
      </c>
      <c r="F343" s="132"/>
      <c r="G343" s="132"/>
      <c r="I343" s="15" t="s">
        <v>99</v>
      </c>
      <c r="J343" s="15"/>
      <c r="K343" s="15" t="s">
        <v>6</v>
      </c>
      <c r="P343" s="17"/>
      <c r="Q343" t="s">
        <v>768</v>
      </c>
      <c r="R343" s="32" t="s">
        <v>100</v>
      </c>
    </row>
    <row r="344" spans="1:18" s="2" customFormat="1" x14ac:dyDescent="0.3">
      <c r="A344" s="104">
        <v>2000029</v>
      </c>
      <c r="B344" s="2">
        <v>3</v>
      </c>
      <c r="C344" s="2">
        <v>1</v>
      </c>
      <c r="E344" s="2">
        <v>1</v>
      </c>
      <c r="F344" s="132"/>
      <c r="G344" s="132"/>
      <c r="I344" s="15" t="s">
        <v>99</v>
      </c>
      <c r="J344" s="15"/>
      <c r="K344" s="15" t="s">
        <v>6</v>
      </c>
      <c r="P344" s="17"/>
      <c r="Q344" t="s">
        <v>768</v>
      </c>
      <c r="R344" s="32" t="s">
        <v>100</v>
      </c>
    </row>
    <row r="345" spans="1:18" s="2" customFormat="1" x14ac:dyDescent="0.3">
      <c r="A345" s="104">
        <v>2000029</v>
      </c>
      <c r="B345" s="2">
        <v>3</v>
      </c>
      <c r="C345" s="2">
        <v>1</v>
      </c>
      <c r="E345" s="2">
        <v>1</v>
      </c>
      <c r="F345" s="132"/>
      <c r="G345" s="132"/>
      <c r="I345" s="15" t="s">
        <v>99</v>
      </c>
      <c r="J345" s="15"/>
      <c r="K345" s="15" t="s">
        <v>6</v>
      </c>
      <c r="P345" s="17"/>
      <c r="Q345" t="s">
        <v>768</v>
      </c>
      <c r="R345" s="32" t="s">
        <v>100</v>
      </c>
    </row>
    <row r="346" spans="1:18" s="2" customFormat="1" x14ac:dyDescent="0.3">
      <c r="A346" s="104">
        <v>2000029</v>
      </c>
      <c r="B346" s="2">
        <v>3</v>
      </c>
      <c r="C346" s="2">
        <v>1</v>
      </c>
      <c r="E346" s="2">
        <v>1</v>
      </c>
      <c r="F346" s="132"/>
      <c r="G346" s="132"/>
      <c r="I346" s="15" t="s">
        <v>99</v>
      </c>
      <c r="J346" s="15"/>
      <c r="K346" s="15" t="s">
        <v>6</v>
      </c>
      <c r="P346" s="17"/>
      <c r="Q346" t="s">
        <v>768</v>
      </c>
      <c r="R346" s="32" t="s">
        <v>100</v>
      </c>
    </row>
    <row r="347" spans="1:18" s="2" customFormat="1" x14ac:dyDescent="0.3">
      <c r="A347" s="104">
        <v>2000029</v>
      </c>
      <c r="B347" s="2">
        <v>3</v>
      </c>
      <c r="C347" s="2">
        <v>1</v>
      </c>
      <c r="E347" s="2">
        <v>1</v>
      </c>
      <c r="F347" s="132"/>
      <c r="G347" s="132"/>
      <c r="I347" s="15" t="s">
        <v>99</v>
      </c>
      <c r="J347" s="15"/>
      <c r="K347" s="15" t="s">
        <v>6</v>
      </c>
      <c r="P347" s="17"/>
      <c r="Q347" t="s">
        <v>768</v>
      </c>
      <c r="R347" s="32" t="s">
        <v>100</v>
      </c>
    </row>
    <row r="348" spans="1:18" s="2" customFormat="1" x14ac:dyDescent="0.3">
      <c r="A348" s="104">
        <v>2000029</v>
      </c>
      <c r="B348" s="2">
        <v>3</v>
      </c>
      <c r="C348" s="2">
        <v>1</v>
      </c>
      <c r="E348" s="2">
        <v>1</v>
      </c>
      <c r="F348" s="132"/>
      <c r="G348" s="132"/>
      <c r="I348" s="15" t="s">
        <v>99</v>
      </c>
      <c r="J348" s="15"/>
      <c r="K348" s="15" t="s">
        <v>6</v>
      </c>
      <c r="P348" s="17"/>
      <c r="Q348" t="s">
        <v>768</v>
      </c>
      <c r="R348" s="32" t="s">
        <v>100</v>
      </c>
    </row>
    <row r="349" spans="1:18" s="2" customFormat="1" x14ac:dyDescent="0.3">
      <c r="A349" s="104">
        <v>2000029</v>
      </c>
      <c r="B349" s="2">
        <v>3</v>
      </c>
      <c r="C349" s="2">
        <v>1</v>
      </c>
      <c r="E349" s="2">
        <v>1</v>
      </c>
      <c r="F349" s="132"/>
      <c r="G349" s="132"/>
      <c r="I349" s="15" t="s">
        <v>99</v>
      </c>
      <c r="J349" s="15"/>
      <c r="K349" s="15" t="s">
        <v>6</v>
      </c>
      <c r="P349" s="17"/>
      <c r="Q349" t="s">
        <v>768</v>
      </c>
      <c r="R349" s="32" t="s">
        <v>100</v>
      </c>
    </row>
    <row r="350" spans="1:18" s="2" customFormat="1" x14ac:dyDescent="0.3">
      <c r="A350" s="104">
        <v>2000029</v>
      </c>
      <c r="B350" s="2">
        <v>3</v>
      </c>
      <c r="C350" s="2">
        <v>1</v>
      </c>
      <c r="E350" s="2">
        <v>1</v>
      </c>
      <c r="F350" s="132"/>
      <c r="G350" s="132"/>
      <c r="I350" s="15" t="s">
        <v>99</v>
      </c>
      <c r="J350" s="15"/>
      <c r="K350" s="15" t="s">
        <v>6</v>
      </c>
      <c r="P350" s="17"/>
      <c r="Q350" t="s">
        <v>768</v>
      </c>
      <c r="R350" s="32" t="s">
        <v>100</v>
      </c>
    </row>
    <row r="351" spans="1:18" s="2" customFormat="1" x14ac:dyDescent="0.3">
      <c r="A351" s="104">
        <v>2000029</v>
      </c>
      <c r="B351" s="2">
        <v>3</v>
      </c>
      <c r="C351" s="2">
        <v>1</v>
      </c>
      <c r="E351" s="2">
        <v>1</v>
      </c>
      <c r="F351" s="132"/>
      <c r="G351" s="132"/>
      <c r="I351" s="15" t="s">
        <v>99</v>
      </c>
      <c r="J351" s="15"/>
      <c r="K351" s="15" t="s">
        <v>6</v>
      </c>
      <c r="P351" s="17"/>
      <c r="Q351" t="s">
        <v>768</v>
      </c>
      <c r="R351" s="32" t="s">
        <v>100</v>
      </c>
    </row>
    <row r="352" spans="1:18" s="2" customFormat="1" x14ac:dyDescent="0.3">
      <c r="A352" s="104">
        <v>2000029</v>
      </c>
      <c r="B352" s="2">
        <v>3</v>
      </c>
      <c r="C352" s="2">
        <v>1</v>
      </c>
      <c r="E352" s="2">
        <v>1</v>
      </c>
      <c r="F352" s="132"/>
      <c r="G352" s="132"/>
      <c r="I352" s="15" t="s">
        <v>99</v>
      </c>
      <c r="J352" s="15"/>
      <c r="K352" s="15" t="s">
        <v>6</v>
      </c>
      <c r="P352" s="17"/>
      <c r="Q352" t="s">
        <v>768</v>
      </c>
      <c r="R352" s="32" t="s">
        <v>100</v>
      </c>
    </row>
    <row r="353" spans="1:18" s="2" customFormat="1" x14ac:dyDescent="0.3">
      <c r="A353" s="104">
        <v>2000029</v>
      </c>
      <c r="B353" s="2">
        <v>3</v>
      </c>
      <c r="C353" s="2">
        <v>1</v>
      </c>
      <c r="E353" s="2">
        <v>1</v>
      </c>
      <c r="F353" s="132"/>
      <c r="G353" s="132"/>
      <c r="I353" s="15" t="s">
        <v>99</v>
      </c>
      <c r="J353" s="15"/>
      <c r="K353" s="15" t="s">
        <v>6</v>
      </c>
      <c r="P353" s="17"/>
      <c r="Q353" t="s">
        <v>768</v>
      </c>
      <c r="R353" s="32" t="s">
        <v>100</v>
      </c>
    </row>
    <row r="354" spans="1:18" s="2" customFormat="1" x14ac:dyDescent="0.3">
      <c r="A354" s="104">
        <v>2000029</v>
      </c>
      <c r="B354" s="2">
        <v>3</v>
      </c>
      <c r="C354" s="2">
        <v>1</v>
      </c>
      <c r="E354" s="2">
        <v>1</v>
      </c>
      <c r="F354" s="132"/>
      <c r="G354" s="132"/>
      <c r="I354" s="15" t="s">
        <v>99</v>
      </c>
      <c r="J354" s="15"/>
      <c r="K354" s="15" t="s">
        <v>6</v>
      </c>
      <c r="P354" s="17"/>
      <c r="Q354" t="s">
        <v>768</v>
      </c>
      <c r="R354" s="32" t="s">
        <v>100</v>
      </c>
    </row>
    <row r="355" spans="1:18" s="2" customFormat="1" x14ac:dyDescent="0.3">
      <c r="A355" s="104">
        <v>2000029</v>
      </c>
      <c r="B355" s="2">
        <v>3</v>
      </c>
      <c r="C355" s="2">
        <v>1</v>
      </c>
      <c r="E355" s="2">
        <v>1</v>
      </c>
      <c r="F355" s="132"/>
      <c r="G355" s="132"/>
      <c r="I355" s="15" t="s">
        <v>99</v>
      </c>
      <c r="J355" s="15"/>
      <c r="K355" s="15" t="s">
        <v>6</v>
      </c>
      <c r="P355" s="17"/>
      <c r="Q355" t="s">
        <v>768</v>
      </c>
      <c r="R355" s="32" t="s">
        <v>100</v>
      </c>
    </row>
    <row r="356" spans="1:18" s="2" customFormat="1" x14ac:dyDescent="0.3">
      <c r="A356" s="104">
        <v>2000029</v>
      </c>
      <c r="B356" s="2">
        <v>3</v>
      </c>
      <c r="C356" s="2">
        <v>1</v>
      </c>
      <c r="E356" s="2">
        <v>1</v>
      </c>
      <c r="F356" s="132"/>
      <c r="G356" s="132"/>
      <c r="I356" s="15" t="s">
        <v>99</v>
      </c>
      <c r="J356" s="15"/>
      <c r="K356" s="15" t="s">
        <v>6</v>
      </c>
      <c r="P356" s="17"/>
      <c r="Q356" t="s">
        <v>768</v>
      </c>
      <c r="R356" s="32" t="s">
        <v>100</v>
      </c>
    </row>
    <row r="357" spans="1:18" s="2" customFormat="1" x14ac:dyDescent="0.3">
      <c r="A357" s="104">
        <v>2000029</v>
      </c>
      <c r="B357" s="2">
        <v>3</v>
      </c>
      <c r="C357" s="2">
        <v>1</v>
      </c>
      <c r="E357" s="2">
        <v>1</v>
      </c>
      <c r="F357" s="132"/>
      <c r="G357" s="132"/>
      <c r="I357" s="15" t="s">
        <v>99</v>
      </c>
      <c r="J357" s="15"/>
      <c r="K357" s="15" t="s">
        <v>6</v>
      </c>
      <c r="P357" s="17"/>
      <c r="Q357" t="s">
        <v>768</v>
      </c>
      <c r="R357" s="32" t="s">
        <v>100</v>
      </c>
    </row>
    <row r="358" spans="1:18" s="2" customFormat="1" x14ac:dyDescent="0.3">
      <c r="A358" s="104">
        <v>2000029</v>
      </c>
      <c r="B358" s="2">
        <v>3</v>
      </c>
      <c r="C358" s="2">
        <v>1</v>
      </c>
      <c r="E358" s="2">
        <v>1</v>
      </c>
      <c r="F358" s="132"/>
      <c r="G358" s="132"/>
      <c r="I358" s="15" t="s">
        <v>99</v>
      </c>
      <c r="J358" s="15"/>
      <c r="K358" s="15" t="s">
        <v>6</v>
      </c>
      <c r="P358" s="17"/>
      <c r="Q358" t="s">
        <v>768</v>
      </c>
      <c r="R358" s="32" t="s">
        <v>100</v>
      </c>
    </row>
    <row r="359" spans="1:18" s="169" customFormat="1" x14ac:dyDescent="0.3">
      <c r="A359" s="147">
        <v>2000029</v>
      </c>
      <c r="B359" s="169">
        <v>3</v>
      </c>
      <c r="C359" s="169">
        <v>1</v>
      </c>
      <c r="E359" s="169">
        <v>-1</v>
      </c>
      <c r="F359" s="174">
        <v>91890</v>
      </c>
      <c r="G359" s="174">
        <f>F359-2000</f>
        <v>89890</v>
      </c>
      <c r="I359" s="169" t="s">
        <v>11</v>
      </c>
      <c r="K359" s="169" t="s">
        <v>7</v>
      </c>
      <c r="P359" s="171"/>
      <c r="Q359" s="172" t="s">
        <v>768</v>
      </c>
      <c r="R359" s="175" t="s">
        <v>46</v>
      </c>
    </row>
    <row r="360" spans="1:18" s="2" customFormat="1" x14ac:dyDescent="0.3">
      <c r="A360" s="104">
        <v>2000029</v>
      </c>
      <c r="B360" s="2">
        <v>3</v>
      </c>
      <c r="C360" s="2">
        <v>1</v>
      </c>
      <c r="E360" s="2">
        <v>-1</v>
      </c>
      <c r="F360" s="161">
        <v>91080</v>
      </c>
      <c r="G360" s="161">
        <f>F360-1333</f>
        <v>89747</v>
      </c>
      <c r="K360" s="2" t="s">
        <v>7</v>
      </c>
      <c r="P360" s="17"/>
      <c r="Q360" t="s">
        <v>768</v>
      </c>
      <c r="R360" s="15" t="s">
        <v>841</v>
      </c>
    </row>
    <row r="361" spans="1:18" s="2" customFormat="1" x14ac:dyDescent="0.3">
      <c r="A361" s="104">
        <v>2000029</v>
      </c>
      <c r="B361" s="2">
        <v>3</v>
      </c>
      <c r="C361" s="2">
        <v>1</v>
      </c>
      <c r="E361" s="2">
        <v>1</v>
      </c>
      <c r="F361" s="132"/>
      <c r="G361" s="132"/>
      <c r="K361" s="2" t="s">
        <v>7</v>
      </c>
      <c r="P361" s="17"/>
      <c r="Q361" t="s">
        <v>768</v>
      </c>
      <c r="R361" s="15" t="s">
        <v>841</v>
      </c>
    </row>
    <row r="362" spans="1:18" s="2" customFormat="1" x14ac:dyDescent="0.3">
      <c r="A362" s="104">
        <v>2000029</v>
      </c>
      <c r="B362" s="2">
        <v>3</v>
      </c>
      <c r="C362" s="2">
        <v>1</v>
      </c>
      <c r="E362" s="2">
        <v>1</v>
      </c>
      <c r="F362" s="132"/>
      <c r="G362" s="132"/>
      <c r="I362" s="2" t="s">
        <v>11</v>
      </c>
      <c r="K362" s="2" t="s">
        <v>7</v>
      </c>
      <c r="P362" s="17"/>
      <c r="Q362" t="s">
        <v>768</v>
      </c>
      <c r="R362" s="15" t="s">
        <v>46</v>
      </c>
    </row>
    <row r="363" spans="1:18" s="2" customFormat="1" x14ac:dyDescent="0.3">
      <c r="A363" s="104">
        <v>2000029</v>
      </c>
      <c r="B363" s="2">
        <v>3</v>
      </c>
      <c r="C363" s="2">
        <v>1</v>
      </c>
      <c r="E363" s="2">
        <v>1</v>
      </c>
      <c r="F363" s="132"/>
      <c r="G363" s="132"/>
      <c r="I363" s="15" t="s">
        <v>19</v>
      </c>
      <c r="K363" s="15" t="s">
        <v>7</v>
      </c>
      <c r="P363" s="17"/>
      <c r="Q363" t="s">
        <v>768</v>
      </c>
      <c r="R363" s="15" t="s">
        <v>840</v>
      </c>
    </row>
    <row r="364" spans="1:18" s="2" customFormat="1" x14ac:dyDescent="0.3">
      <c r="A364" s="104">
        <v>2000029</v>
      </c>
      <c r="B364" s="2">
        <v>3</v>
      </c>
      <c r="C364" s="2">
        <v>1</v>
      </c>
      <c r="E364" s="2">
        <v>1</v>
      </c>
      <c r="F364" s="132"/>
      <c r="G364" s="132"/>
      <c r="I364" s="62" t="s">
        <v>18</v>
      </c>
      <c r="J364" s="62" t="s">
        <v>8</v>
      </c>
      <c r="K364" s="62" t="s">
        <v>7</v>
      </c>
      <c r="P364" s="17"/>
      <c r="Q364" t="s">
        <v>768</v>
      </c>
      <c r="R364" s="32" t="s">
        <v>78</v>
      </c>
    </row>
    <row r="365" spans="1:18" s="169" customFormat="1" x14ac:dyDescent="0.3">
      <c r="A365" s="147">
        <v>2000029</v>
      </c>
      <c r="B365" s="169">
        <v>2</v>
      </c>
      <c r="C365" s="169">
        <v>2</v>
      </c>
      <c r="E365" s="169">
        <v>-1</v>
      </c>
      <c r="F365" s="136"/>
      <c r="G365" s="136"/>
      <c r="I365" s="180" t="s">
        <v>92</v>
      </c>
      <c r="J365" s="170" t="s">
        <v>8</v>
      </c>
      <c r="K365" s="175" t="s">
        <v>6</v>
      </c>
      <c r="P365" s="171"/>
      <c r="Q365" s="172" t="s">
        <v>768</v>
      </c>
      <c r="R365" s="173" t="s">
        <v>93</v>
      </c>
    </row>
    <row r="366" spans="1:18" s="2" customFormat="1" x14ac:dyDescent="0.3">
      <c r="A366" s="104">
        <v>2000029</v>
      </c>
      <c r="B366" s="2">
        <v>3</v>
      </c>
      <c r="C366" s="2">
        <v>1</v>
      </c>
      <c r="E366" s="163">
        <v>-1</v>
      </c>
      <c r="F366" s="161">
        <v>90780</v>
      </c>
      <c r="G366" s="161">
        <f>F366-496</f>
        <v>90284</v>
      </c>
      <c r="K366" s="62" t="s">
        <v>7</v>
      </c>
      <c r="P366" s="17"/>
      <c r="Q366" t="s">
        <v>768</v>
      </c>
      <c r="R366" s="62" t="s">
        <v>837</v>
      </c>
    </row>
    <row r="367" spans="1:18" s="2" customFormat="1" x14ac:dyDescent="0.3">
      <c r="A367" s="104">
        <v>2000029</v>
      </c>
      <c r="B367" s="2">
        <v>3</v>
      </c>
      <c r="C367" s="2">
        <v>1</v>
      </c>
      <c r="E367" s="163">
        <v>-1</v>
      </c>
      <c r="F367" s="161">
        <f>F366-496</f>
        <v>90284</v>
      </c>
      <c r="G367" s="161">
        <f t="shared" ref="G367:G385" si="10">F367-496</f>
        <v>89788</v>
      </c>
      <c r="K367" s="62" t="s">
        <v>7</v>
      </c>
      <c r="P367" s="17"/>
      <c r="Q367" t="s">
        <v>768</v>
      </c>
      <c r="R367" s="62" t="s">
        <v>837</v>
      </c>
    </row>
    <row r="368" spans="1:18" s="2" customFormat="1" x14ac:dyDescent="0.3">
      <c r="A368" s="104">
        <v>2000029</v>
      </c>
      <c r="B368" s="2">
        <v>3</v>
      </c>
      <c r="C368" s="2">
        <v>1</v>
      </c>
      <c r="E368" s="163">
        <v>-1</v>
      </c>
      <c r="F368" s="161">
        <f t="shared" ref="F368:F385" si="11">F367-496</f>
        <v>89788</v>
      </c>
      <c r="G368" s="161">
        <f t="shared" si="10"/>
        <v>89292</v>
      </c>
      <c r="K368" s="62" t="s">
        <v>7</v>
      </c>
      <c r="P368" s="17"/>
      <c r="Q368" t="s">
        <v>768</v>
      </c>
      <c r="R368" s="62" t="s">
        <v>837</v>
      </c>
    </row>
    <row r="369" spans="1:18" s="2" customFormat="1" x14ac:dyDescent="0.3">
      <c r="A369" s="104">
        <v>2000029</v>
      </c>
      <c r="B369" s="2">
        <v>3</v>
      </c>
      <c r="C369" s="2">
        <v>1</v>
      </c>
      <c r="E369" s="163">
        <v>-1</v>
      </c>
      <c r="F369" s="161">
        <f t="shared" si="11"/>
        <v>89292</v>
      </c>
      <c r="G369" s="161">
        <f t="shared" si="10"/>
        <v>88796</v>
      </c>
      <c r="K369" s="62" t="s">
        <v>7</v>
      </c>
      <c r="P369" s="17"/>
      <c r="Q369" t="s">
        <v>768</v>
      </c>
      <c r="R369" s="62" t="s">
        <v>837</v>
      </c>
    </row>
    <row r="370" spans="1:18" s="2" customFormat="1" x14ac:dyDescent="0.3">
      <c r="A370" s="104">
        <v>2000029</v>
      </c>
      <c r="B370" s="2">
        <v>3</v>
      </c>
      <c r="C370" s="2">
        <v>1</v>
      </c>
      <c r="E370" s="163">
        <v>-1</v>
      </c>
      <c r="F370" s="161">
        <f t="shared" si="11"/>
        <v>88796</v>
      </c>
      <c r="G370" s="161">
        <f t="shared" si="10"/>
        <v>88300</v>
      </c>
      <c r="K370" s="62" t="s">
        <v>7</v>
      </c>
      <c r="P370" s="17"/>
      <c r="Q370" t="s">
        <v>768</v>
      </c>
      <c r="R370" s="62" t="s">
        <v>837</v>
      </c>
    </row>
    <row r="371" spans="1:18" s="2" customFormat="1" x14ac:dyDescent="0.3">
      <c r="A371" s="104">
        <v>2000029</v>
      </c>
      <c r="B371" s="2">
        <v>3</v>
      </c>
      <c r="C371" s="2">
        <v>1</v>
      </c>
      <c r="E371" s="163">
        <v>-1</v>
      </c>
      <c r="F371" s="161">
        <f t="shared" si="11"/>
        <v>88300</v>
      </c>
      <c r="G371" s="161">
        <f t="shared" si="10"/>
        <v>87804</v>
      </c>
      <c r="K371" s="62" t="s">
        <v>7</v>
      </c>
      <c r="P371" s="17"/>
      <c r="Q371" t="s">
        <v>768</v>
      </c>
      <c r="R371" s="62" t="s">
        <v>837</v>
      </c>
    </row>
    <row r="372" spans="1:18" s="2" customFormat="1" x14ac:dyDescent="0.3">
      <c r="A372" s="104">
        <v>2000029</v>
      </c>
      <c r="B372" s="2">
        <v>3</v>
      </c>
      <c r="C372" s="2">
        <v>1</v>
      </c>
      <c r="E372" s="163">
        <v>-1</v>
      </c>
      <c r="F372" s="161">
        <f t="shared" si="11"/>
        <v>87804</v>
      </c>
      <c r="G372" s="161">
        <f t="shared" si="10"/>
        <v>87308</v>
      </c>
      <c r="K372" s="62" t="s">
        <v>7</v>
      </c>
      <c r="P372" s="17"/>
      <c r="Q372" t="s">
        <v>768</v>
      </c>
      <c r="R372" s="62" t="s">
        <v>837</v>
      </c>
    </row>
    <row r="373" spans="1:18" s="2" customFormat="1" x14ac:dyDescent="0.3">
      <c r="A373" s="104">
        <v>2000029</v>
      </c>
      <c r="B373" s="2">
        <v>3</v>
      </c>
      <c r="C373" s="2">
        <v>1</v>
      </c>
      <c r="E373" s="163">
        <v>-1</v>
      </c>
      <c r="F373" s="161">
        <f t="shared" si="11"/>
        <v>87308</v>
      </c>
      <c r="G373" s="161">
        <f t="shared" si="10"/>
        <v>86812</v>
      </c>
      <c r="K373" s="62" t="s">
        <v>7</v>
      </c>
      <c r="P373" s="17"/>
      <c r="Q373" t="s">
        <v>768</v>
      </c>
      <c r="R373" s="62" t="s">
        <v>837</v>
      </c>
    </row>
    <row r="374" spans="1:18" s="2" customFormat="1" x14ac:dyDescent="0.3">
      <c r="A374" s="104">
        <v>2000029</v>
      </c>
      <c r="B374" s="2">
        <v>3</v>
      </c>
      <c r="C374" s="2">
        <v>1</v>
      </c>
      <c r="E374" s="163">
        <v>-1</v>
      </c>
      <c r="F374" s="161">
        <f t="shared" si="11"/>
        <v>86812</v>
      </c>
      <c r="G374" s="161">
        <f t="shared" si="10"/>
        <v>86316</v>
      </c>
      <c r="K374" s="62" t="s">
        <v>7</v>
      </c>
      <c r="P374" s="17"/>
      <c r="Q374" t="s">
        <v>768</v>
      </c>
      <c r="R374" s="62" t="s">
        <v>837</v>
      </c>
    </row>
    <row r="375" spans="1:18" s="2" customFormat="1" x14ac:dyDescent="0.3">
      <c r="A375" s="104">
        <v>2000029</v>
      </c>
      <c r="B375" s="2">
        <v>3</v>
      </c>
      <c r="C375" s="2">
        <v>1</v>
      </c>
      <c r="E375" s="163">
        <v>-1</v>
      </c>
      <c r="F375" s="161">
        <f t="shared" si="11"/>
        <v>86316</v>
      </c>
      <c r="G375" s="161">
        <f t="shared" si="10"/>
        <v>85820</v>
      </c>
      <c r="K375" s="62" t="s">
        <v>7</v>
      </c>
      <c r="P375" s="17"/>
      <c r="Q375" t="s">
        <v>768</v>
      </c>
      <c r="R375" s="62" t="s">
        <v>837</v>
      </c>
    </row>
    <row r="376" spans="1:18" s="2" customFormat="1" x14ac:dyDescent="0.3">
      <c r="A376" s="104">
        <v>2000029</v>
      </c>
      <c r="B376" s="2">
        <v>3</v>
      </c>
      <c r="C376" s="2">
        <v>1</v>
      </c>
      <c r="E376" s="163">
        <v>-1</v>
      </c>
      <c r="F376" s="161">
        <f t="shared" si="11"/>
        <v>85820</v>
      </c>
      <c r="G376" s="161">
        <f t="shared" si="10"/>
        <v>85324</v>
      </c>
      <c r="K376" s="62" t="s">
        <v>7</v>
      </c>
      <c r="P376" s="17"/>
      <c r="Q376" t="s">
        <v>768</v>
      </c>
      <c r="R376" s="62" t="s">
        <v>837</v>
      </c>
    </row>
    <row r="377" spans="1:18" s="2" customFormat="1" x14ac:dyDescent="0.3">
      <c r="A377" s="104">
        <v>2000029</v>
      </c>
      <c r="B377" s="2">
        <v>3</v>
      </c>
      <c r="C377" s="2">
        <v>1</v>
      </c>
      <c r="E377" s="163">
        <v>-1</v>
      </c>
      <c r="F377" s="161">
        <f t="shared" si="11"/>
        <v>85324</v>
      </c>
      <c r="G377" s="161">
        <f t="shared" si="10"/>
        <v>84828</v>
      </c>
      <c r="K377" s="62" t="s">
        <v>7</v>
      </c>
      <c r="P377" s="17"/>
      <c r="Q377" t="s">
        <v>768</v>
      </c>
      <c r="R377" s="62" t="s">
        <v>837</v>
      </c>
    </row>
    <row r="378" spans="1:18" s="2" customFormat="1" x14ac:dyDescent="0.3">
      <c r="A378" s="104">
        <v>2000029</v>
      </c>
      <c r="B378" s="2">
        <v>3</v>
      </c>
      <c r="C378" s="2">
        <v>1</v>
      </c>
      <c r="E378" s="163">
        <v>-1</v>
      </c>
      <c r="F378" s="161">
        <f t="shared" si="11"/>
        <v>84828</v>
      </c>
      <c r="G378" s="161">
        <f t="shared" si="10"/>
        <v>84332</v>
      </c>
      <c r="K378" s="62" t="s">
        <v>7</v>
      </c>
      <c r="P378" s="17"/>
      <c r="Q378" t="s">
        <v>768</v>
      </c>
      <c r="R378" s="62" t="s">
        <v>837</v>
      </c>
    </row>
    <row r="379" spans="1:18" s="2" customFormat="1" x14ac:dyDescent="0.3">
      <c r="A379" s="104">
        <v>2000029</v>
      </c>
      <c r="B379" s="2">
        <v>3</v>
      </c>
      <c r="C379" s="2">
        <v>1</v>
      </c>
      <c r="E379" s="163">
        <v>-1</v>
      </c>
      <c r="F379" s="161">
        <f t="shared" si="11"/>
        <v>84332</v>
      </c>
      <c r="G379" s="161">
        <f t="shared" si="10"/>
        <v>83836</v>
      </c>
      <c r="K379" s="62" t="s">
        <v>7</v>
      </c>
      <c r="P379" s="17"/>
      <c r="Q379" t="s">
        <v>768</v>
      </c>
      <c r="R379" s="62" t="s">
        <v>837</v>
      </c>
    </row>
    <row r="380" spans="1:18" s="2" customFormat="1" x14ac:dyDescent="0.3">
      <c r="A380" s="104">
        <v>2000029</v>
      </c>
      <c r="B380" s="2">
        <v>3</v>
      </c>
      <c r="C380" s="2">
        <v>1</v>
      </c>
      <c r="E380" s="163">
        <v>-1</v>
      </c>
      <c r="F380" s="161">
        <f t="shared" si="11"/>
        <v>83836</v>
      </c>
      <c r="G380" s="161">
        <f t="shared" si="10"/>
        <v>83340</v>
      </c>
      <c r="K380" s="62" t="s">
        <v>7</v>
      </c>
      <c r="P380" s="17"/>
      <c r="Q380" t="s">
        <v>768</v>
      </c>
      <c r="R380" s="62" t="s">
        <v>837</v>
      </c>
    </row>
    <row r="381" spans="1:18" s="2" customFormat="1" x14ac:dyDescent="0.3">
      <c r="A381" s="104">
        <v>2000029</v>
      </c>
      <c r="B381" s="2">
        <v>3</v>
      </c>
      <c r="C381" s="2">
        <v>1</v>
      </c>
      <c r="E381" s="163">
        <v>-1</v>
      </c>
      <c r="F381" s="161">
        <f t="shared" si="11"/>
        <v>83340</v>
      </c>
      <c r="G381" s="161">
        <f t="shared" si="10"/>
        <v>82844</v>
      </c>
      <c r="K381" s="62" t="s">
        <v>7</v>
      </c>
      <c r="P381" s="17"/>
      <c r="Q381" t="s">
        <v>768</v>
      </c>
      <c r="R381" s="62" t="s">
        <v>837</v>
      </c>
    </row>
    <row r="382" spans="1:18" s="2" customFormat="1" x14ac:dyDescent="0.3">
      <c r="A382" s="104">
        <v>2000029</v>
      </c>
      <c r="B382" s="2">
        <v>3</v>
      </c>
      <c r="C382" s="2">
        <v>1</v>
      </c>
      <c r="E382" s="163">
        <v>-1</v>
      </c>
      <c r="F382" s="161">
        <f t="shared" si="11"/>
        <v>82844</v>
      </c>
      <c r="G382" s="161">
        <f t="shared" si="10"/>
        <v>82348</v>
      </c>
      <c r="K382" s="62" t="s">
        <v>7</v>
      </c>
      <c r="P382" s="17"/>
      <c r="Q382" t="s">
        <v>768</v>
      </c>
      <c r="R382" s="62" t="s">
        <v>837</v>
      </c>
    </row>
    <row r="383" spans="1:18" s="2" customFormat="1" x14ac:dyDescent="0.3">
      <c r="A383" s="104">
        <v>2000029</v>
      </c>
      <c r="B383" s="2">
        <v>3</v>
      </c>
      <c r="C383" s="2">
        <v>1</v>
      </c>
      <c r="E383" s="163">
        <v>-1</v>
      </c>
      <c r="F383" s="161">
        <f t="shared" si="11"/>
        <v>82348</v>
      </c>
      <c r="G383" s="161">
        <f t="shared" si="10"/>
        <v>81852</v>
      </c>
      <c r="K383" s="62" t="s">
        <v>7</v>
      </c>
      <c r="P383" s="17"/>
      <c r="Q383" t="s">
        <v>768</v>
      </c>
      <c r="R383" s="62" t="s">
        <v>837</v>
      </c>
    </row>
    <row r="384" spans="1:18" s="2" customFormat="1" x14ac:dyDescent="0.3">
      <c r="A384" s="104">
        <v>2000029</v>
      </c>
      <c r="B384" s="2">
        <v>3</v>
      </c>
      <c r="C384" s="2">
        <v>1</v>
      </c>
      <c r="E384" s="163">
        <v>-1</v>
      </c>
      <c r="F384" s="161">
        <f t="shared" si="11"/>
        <v>81852</v>
      </c>
      <c r="G384" s="161">
        <f t="shared" si="10"/>
        <v>81356</v>
      </c>
      <c r="K384" s="62" t="s">
        <v>7</v>
      </c>
      <c r="P384" s="17"/>
      <c r="Q384" t="s">
        <v>768</v>
      </c>
      <c r="R384" s="62" t="s">
        <v>837</v>
      </c>
    </row>
    <row r="385" spans="1:18" s="2" customFormat="1" x14ac:dyDescent="0.3">
      <c r="A385" s="104">
        <v>2000029</v>
      </c>
      <c r="B385" s="2">
        <v>3</v>
      </c>
      <c r="C385" s="2">
        <v>1</v>
      </c>
      <c r="E385" s="163">
        <v>-1</v>
      </c>
      <c r="F385" s="161">
        <f t="shared" si="11"/>
        <v>81356</v>
      </c>
      <c r="G385" s="161">
        <f t="shared" si="10"/>
        <v>80860</v>
      </c>
      <c r="K385" s="62" t="s">
        <v>7</v>
      </c>
      <c r="P385" s="17"/>
      <c r="Q385" t="s">
        <v>768</v>
      </c>
      <c r="R385" s="62" t="s">
        <v>837</v>
      </c>
    </row>
    <row r="386" spans="1:18" s="2" customFormat="1" x14ac:dyDescent="0.3">
      <c r="A386" s="104">
        <v>2000029</v>
      </c>
      <c r="B386" s="2">
        <v>3</v>
      </c>
      <c r="C386" s="2">
        <v>1</v>
      </c>
      <c r="E386" s="2">
        <v>-1</v>
      </c>
      <c r="F386" s="161">
        <v>90580</v>
      </c>
      <c r="G386" s="132"/>
      <c r="J386" s="15"/>
      <c r="P386" s="17"/>
      <c r="Q386" t="s">
        <v>768</v>
      </c>
      <c r="R386" s="62" t="s">
        <v>835</v>
      </c>
    </row>
    <row r="387" spans="1:18" s="2" customFormat="1" x14ac:dyDescent="0.3">
      <c r="A387" s="104">
        <v>2000029</v>
      </c>
      <c r="B387" s="2">
        <v>3</v>
      </c>
      <c r="C387" s="2">
        <v>1</v>
      </c>
      <c r="E387" s="2">
        <v>-1</v>
      </c>
      <c r="F387" s="161">
        <v>80300</v>
      </c>
      <c r="G387" s="132"/>
      <c r="I387" s="62"/>
      <c r="J387" s="62"/>
      <c r="K387" s="15" t="s">
        <v>7</v>
      </c>
      <c r="P387" s="17"/>
      <c r="Q387" t="s">
        <v>768</v>
      </c>
      <c r="R387" s="1" t="s">
        <v>843</v>
      </c>
    </row>
    <row r="388" spans="1:18" s="2" customFormat="1" x14ac:dyDescent="0.3">
      <c r="A388" s="104">
        <v>2000029</v>
      </c>
      <c r="B388" s="2">
        <v>3</v>
      </c>
      <c r="C388" s="2">
        <v>1</v>
      </c>
      <c r="E388" s="2">
        <v>-1</v>
      </c>
      <c r="F388" s="161">
        <v>88310</v>
      </c>
      <c r="G388" s="132"/>
      <c r="I388" s="62"/>
      <c r="J388" s="62"/>
      <c r="K388" s="15" t="s">
        <v>7</v>
      </c>
      <c r="P388" s="17"/>
      <c r="Q388" t="s">
        <v>768</v>
      </c>
      <c r="R388" s="1" t="s">
        <v>843</v>
      </c>
    </row>
    <row r="389" spans="1:18" s="169" customFormat="1" x14ac:dyDescent="0.3">
      <c r="A389" s="147">
        <v>2000029</v>
      </c>
      <c r="B389" s="169">
        <v>3</v>
      </c>
      <c r="C389" s="169">
        <v>1</v>
      </c>
      <c r="E389" s="169">
        <v>-1</v>
      </c>
      <c r="F389" s="174">
        <v>89160</v>
      </c>
      <c r="G389" s="174">
        <f>F389-485</f>
        <v>88675</v>
      </c>
      <c r="K389" s="170" t="s">
        <v>7</v>
      </c>
      <c r="P389" s="171"/>
      <c r="Q389" s="172" t="s">
        <v>768</v>
      </c>
      <c r="R389" s="170" t="s">
        <v>837</v>
      </c>
    </row>
    <row r="390" spans="1:18" s="2" customFormat="1" x14ac:dyDescent="0.3">
      <c r="A390" s="104">
        <v>2000029</v>
      </c>
      <c r="B390" s="2">
        <v>3</v>
      </c>
      <c r="C390" s="2">
        <v>1</v>
      </c>
      <c r="E390" s="116">
        <v>-1</v>
      </c>
      <c r="F390" s="161">
        <f>F389-485</f>
        <v>88675</v>
      </c>
      <c r="G390" s="174">
        <f t="shared" ref="G390:G407" si="12">F390-485</f>
        <v>88190</v>
      </c>
      <c r="K390" s="62" t="s">
        <v>7</v>
      </c>
      <c r="P390" s="17"/>
      <c r="Q390" t="s">
        <v>768</v>
      </c>
      <c r="R390" s="62" t="s">
        <v>837</v>
      </c>
    </row>
    <row r="391" spans="1:18" s="2" customFormat="1" x14ac:dyDescent="0.3">
      <c r="A391" s="104">
        <v>2000029</v>
      </c>
      <c r="B391" s="2">
        <v>3</v>
      </c>
      <c r="C391" s="2">
        <v>1</v>
      </c>
      <c r="E391" s="116">
        <v>-1</v>
      </c>
      <c r="F391" s="161">
        <f t="shared" ref="F391:F407" si="13">F390-485</f>
        <v>88190</v>
      </c>
      <c r="G391" s="174">
        <f t="shared" si="12"/>
        <v>87705</v>
      </c>
      <c r="K391" s="62" t="s">
        <v>7</v>
      </c>
      <c r="P391" s="17"/>
      <c r="Q391" t="s">
        <v>768</v>
      </c>
      <c r="R391" s="62" t="s">
        <v>837</v>
      </c>
    </row>
    <row r="392" spans="1:18" s="2" customFormat="1" x14ac:dyDescent="0.3">
      <c r="A392" s="104">
        <v>2000029</v>
      </c>
      <c r="B392" s="2">
        <v>3</v>
      </c>
      <c r="C392" s="2">
        <v>1</v>
      </c>
      <c r="E392" s="116">
        <v>-1</v>
      </c>
      <c r="F392" s="161">
        <f t="shared" si="13"/>
        <v>87705</v>
      </c>
      <c r="G392" s="174">
        <f t="shared" si="12"/>
        <v>87220</v>
      </c>
      <c r="K392" s="62" t="s">
        <v>7</v>
      </c>
      <c r="P392" s="17"/>
      <c r="Q392" t="s">
        <v>768</v>
      </c>
      <c r="R392" s="62" t="s">
        <v>837</v>
      </c>
    </row>
    <row r="393" spans="1:18" s="2" customFormat="1" x14ac:dyDescent="0.3">
      <c r="A393" s="104">
        <v>2000029</v>
      </c>
      <c r="B393" s="2">
        <v>3</v>
      </c>
      <c r="C393" s="2">
        <v>1</v>
      </c>
      <c r="E393" s="116">
        <v>-1</v>
      </c>
      <c r="F393" s="161">
        <f t="shared" si="13"/>
        <v>87220</v>
      </c>
      <c r="G393" s="174">
        <f t="shared" si="12"/>
        <v>86735</v>
      </c>
      <c r="K393" s="62" t="s">
        <v>7</v>
      </c>
      <c r="P393" s="17"/>
      <c r="Q393" t="s">
        <v>768</v>
      </c>
      <c r="R393" s="62" t="s">
        <v>837</v>
      </c>
    </row>
    <row r="394" spans="1:18" s="2" customFormat="1" x14ac:dyDescent="0.3">
      <c r="A394" s="104">
        <v>2000029</v>
      </c>
      <c r="B394" s="2">
        <v>3</v>
      </c>
      <c r="C394" s="2">
        <v>1</v>
      </c>
      <c r="E394" s="116">
        <v>-1</v>
      </c>
      <c r="F394" s="161">
        <f t="shared" si="13"/>
        <v>86735</v>
      </c>
      <c r="G394" s="174">
        <f t="shared" si="12"/>
        <v>86250</v>
      </c>
      <c r="K394" s="62" t="s">
        <v>7</v>
      </c>
      <c r="P394" s="17"/>
      <c r="Q394" t="s">
        <v>768</v>
      </c>
      <c r="R394" s="62" t="s">
        <v>837</v>
      </c>
    </row>
    <row r="395" spans="1:18" s="2" customFormat="1" x14ac:dyDescent="0.3">
      <c r="A395" s="104">
        <v>2000029</v>
      </c>
      <c r="B395" s="2">
        <v>3</v>
      </c>
      <c r="C395" s="2">
        <v>1</v>
      </c>
      <c r="E395" s="116">
        <v>-1</v>
      </c>
      <c r="F395" s="161">
        <f t="shared" si="13"/>
        <v>86250</v>
      </c>
      <c r="G395" s="174">
        <f t="shared" si="12"/>
        <v>85765</v>
      </c>
      <c r="K395" s="62" t="s">
        <v>7</v>
      </c>
      <c r="P395" s="17"/>
      <c r="Q395" t="s">
        <v>768</v>
      </c>
      <c r="R395" s="62" t="s">
        <v>837</v>
      </c>
    </row>
    <row r="396" spans="1:18" s="2" customFormat="1" x14ac:dyDescent="0.3">
      <c r="A396" s="104">
        <v>2000029</v>
      </c>
      <c r="B396" s="2">
        <v>3</v>
      </c>
      <c r="C396" s="2">
        <v>1</v>
      </c>
      <c r="E396" s="116">
        <v>-1</v>
      </c>
      <c r="F396" s="161">
        <f t="shared" si="13"/>
        <v>85765</v>
      </c>
      <c r="G396" s="174">
        <f t="shared" si="12"/>
        <v>85280</v>
      </c>
      <c r="K396" s="62" t="s">
        <v>7</v>
      </c>
      <c r="P396" s="17"/>
      <c r="Q396" t="s">
        <v>768</v>
      </c>
      <c r="R396" s="62" t="s">
        <v>837</v>
      </c>
    </row>
    <row r="397" spans="1:18" s="2" customFormat="1" x14ac:dyDescent="0.3">
      <c r="A397" s="104">
        <v>2000029</v>
      </c>
      <c r="B397" s="2">
        <v>3</v>
      </c>
      <c r="C397" s="2">
        <v>1</v>
      </c>
      <c r="E397" s="116">
        <v>-1</v>
      </c>
      <c r="F397" s="161">
        <f t="shared" si="13"/>
        <v>85280</v>
      </c>
      <c r="G397" s="174">
        <f t="shared" si="12"/>
        <v>84795</v>
      </c>
      <c r="K397" s="62" t="s">
        <v>7</v>
      </c>
      <c r="P397" s="17"/>
      <c r="Q397" t="s">
        <v>768</v>
      </c>
      <c r="R397" s="62" t="s">
        <v>837</v>
      </c>
    </row>
    <row r="398" spans="1:18" s="2" customFormat="1" x14ac:dyDescent="0.3">
      <c r="A398" s="104">
        <v>2000029</v>
      </c>
      <c r="B398" s="2">
        <v>3</v>
      </c>
      <c r="C398" s="2">
        <v>1</v>
      </c>
      <c r="E398" s="116">
        <v>-1</v>
      </c>
      <c r="F398" s="161">
        <f t="shared" si="13"/>
        <v>84795</v>
      </c>
      <c r="G398" s="174">
        <f t="shared" si="12"/>
        <v>84310</v>
      </c>
      <c r="K398" s="62" t="s">
        <v>7</v>
      </c>
      <c r="P398" s="17"/>
      <c r="Q398" t="s">
        <v>768</v>
      </c>
      <c r="R398" s="62" t="s">
        <v>837</v>
      </c>
    </row>
    <row r="399" spans="1:18" s="2" customFormat="1" x14ac:dyDescent="0.3">
      <c r="A399" s="104">
        <v>2000029</v>
      </c>
      <c r="B399" s="2">
        <v>3</v>
      </c>
      <c r="C399" s="2">
        <v>1</v>
      </c>
      <c r="E399" s="116">
        <v>-1</v>
      </c>
      <c r="F399" s="161">
        <f t="shared" si="13"/>
        <v>84310</v>
      </c>
      <c r="G399" s="174">
        <f t="shared" si="12"/>
        <v>83825</v>
      </c>
      <c r="K399" s="62" t="s">
        <v>7</v>
      </c>
      <c r="P399" s="17"/>
      <c r="Q399" t="s">
        <v>768</v>
      </c>
      <c r="R399" s="62" t="s">
        <v>837</v>
      </c>
    </row>
    <row r="400" spans="1:18" s="2" customFormat="1" x14ac:dyDescent="0.3">
      <c r="A400" s="104">
        <v>2000029</v>
      </c>
      <c r="B400" s="2">
        <v>3</v>
      </c>
      <c r="C400" s="2">
        <v>1</v>
      </c>
      <c r="E400" s="116">
        <v>-1</v>
      </c>
      <c r="F400" s="161">
        <f t="shared" si="13"/>
        <v>83825</v>
      </c>
      <c r="G400" s="174">
        <f t="shared" si="12"/>
        <v>83340</v>
      </c>
      <c r="K400" s="62" t="s">
        <v>7</v>
      </c>
      <c r="P400" s="17"/>
      <c r="Q400" t="s">
        <v>768</v>
      </c>
      <c r="R400" s="62" t="s">
        <v>837</v>
      </c>
    </row>
    <row r="401" spans="1:18" s="2" customFormat="1" x14ac:dyDescent="0.3">
      <c r="A401" s="104">
        <v>2000029</v>
      </c>
      <c r="B401" s="2">
        <v>3</v>
      </c>
      <c r="C401" s="2">
        <v>1</v>
      </c>
      <c r="E401" s="116">
        <v>-1</v>
      </c>
      <c r="F401" s="161">
        <f t="shared" si="13"/>
        <v>83340</v>
      </c>
      <c r="G401" s="174">
        <f t="shared" si="12"/>
        <v>82855</v>
      </c>
      <c r="K401" s="62" t="s">
        <v>7</v>
      </c>
      <c r="P401" s="17"/>
      <c r="Q401" t="s">
        <v>768</v>
      </c>
      <c r="R401" s="62" t="s">
        <v>837</v>
      </c>
    </row>
    <row r="402" spans="1:18" s="2" customFormat="1" x14ac:dyDescent="0.3">
      <c r="A402" s="104">
        <v>2000029</v>
      </c>
      <c r="B402" s="2">
        <v>3</v>
      </c>
      <c r="C402" s="2">
        <v>1</v>
      </c>
      <c r="E402" s="116">
        <v>-1</v>
      </c>
      <c r="F402" s="161">
        <f t="shared" si="13"/>
        <v>82855</v>
      </c>
      <c r="G402" s="174">
        <f t="shared" si="12"/>
        <v>82370</v>
      </c>
      <c r="K402" s="62" t="s">
        <v>7</v>
      </c>
      <c r="P402" s="17"/>
      <c r="Q402" t="s">
        <v>768</v>
      </c>
      <c r="R402" s="62" t="s">
        <v>837</v>
      </c>
    </row>
    <row r="403" spans="1:18" s="2" customFormat="1" x14ac:dyDescent="0.3">
      <c r="A403" s="104">
        <v>2000029</v>
      </c>
      <c r="B403" s="2">
        <v>3</v>
      </c>
      <c r="C403" s="2">
        <v>1</v>
      </c>
      <c r="E403" s="116">
        <v>-1</v>
      </c>
      <c r="F403" s="161">
        <f t="shared" si="13"/>
        <v>82370</v>
      </c>
      <c r="G403" s="174">
        <f t="shared" si="12"/>
        <v>81885</v>
      </c>
      <c r="K403" s="62" t="s">
        <v>7</v>
      </c>
      <c r="P403" s="17"/>
      <c r="Q403" t="s">
        <v>768</v>
      </c>
      <c r="R403" s="62" t="s">
        <v>837</v>
      </c>
    </row>
    <row r="404" spans="1:18" s="2" customFormat="1" x14ac:dyDescent="0.3">
      <c r="A404" s="104">
        <v>2000029</v>
      </c>
      <c r="B404" s="2">
        <v>3</v>
      </c>
      <c r="C404" s="2">
        <v>1</v>
      </c>
      <c r="E404" s="116">
        <v>-1</v>
      </c>
      <c r="F404" s="161">
        <f t="shared" si="13"/>
        <v>81885</v>
      </c>
      <c r="G404" s="174">
        <f t="shared" si="12"/>
        <v>81400</v>
      </c>
      <c r="K404" s="62" t="s">
        <v>7</v>
      </c>
      <c r="P404" s="17"/>
      <c r="Q404" t="s">
        <v>768</v>
      </c>
      <c r="R404" s="62" t="s">
        <v>837</v>
      </c>
    </row>
    <row r="405" spans="1:18" s="2" customFormat="1" x14ac:dyDescent="0.3">
      <c r="A405" s="104">
        <v>2000029</v>
      </c>
      <c r="B405" s="2">
        <v>3</v>
      </c>
      <c r="C405" s="2">
        <v>1</v>
      </c>
      <c r="E405" s="116">
        <v>-1</v>
      </c>
      <c r="F405" s="161">
        <f t="shared" si="13"/>
        <v>81400</v>
      </c>
      <c r="G405" s="174">
        <f t="shared" si="12"/>
        <v>80915</v>
      </c>
      <c r="K405" s="62" t="s">
        <v>7</v>
      </c>
      <c r="P405" s="17"/>
      <c r="Q405" t="s">
        <v>768</v>
      </c>
      <c r="R405" s="62" t="s">
        <v>837</v>
      </c>
    </row>
    <row r="406" spans="1:18" s="2" customFormat="1" x14ac:dyDescent="0.3">
      <c r="A406" s="104">
        <v>2000029</v>
      </c>
      <c r="B406" s="2">
        <v>3</v>
      </c>
      <c r="C406" s="2">
        <v>1</v>
      </c>
      <c r="E406" s="116">
        <v>-1</v>
      </c>
      <c r="F406" s="161">
        <f t="shared" si="13"/>
        <v>80915</v>
      </c>
      <c r="G406" s="174">
        <f t="shared" si="12"/>
        <v>80430</v>
      </c>
      <c r="K406" s="62" t="s">
        <v>7</v>
      </c>
      <c r="P406" s="17"/>
      <c r="Q406" t="s">
        <v>768</v>
      </c>
      <c r="R406" s="62" t="s">
        <v>837</v>
      </c>
    </row>
    <row r="407" spans="1:18" s="2" customFormat="1" x14ac:dyDescent="0.3">
      <c r="A407" s="104">
        <v>2000029</v>
      </c>
      <c r="B407" s="2">
        <v>3</v>
      </c>
      <c r="C407" s="2">
        <v>1</v>
      </c>
      <c r="E407" s="116">
        <v>-1</v>
      </c>
      <c r="F407" s="161">
        <f t="shared" si="13"/>
        <v>80430</v>
      </c>
      <c r="G407" s="174">
        <f t="shared" si="12"/>
        <v>79945</v>
      </c>
      <c r="K407" s="62" t="s">
        <v>7</v>
      </c>
      <c r="P407" s="17"/>
      <c r="Q407" t="s">
        <v>768</v>
      </c>
      <c r="R407" s="62" t="s">
        <v>837</v>
      </c>
    </row>
    <row r="408" spans="1:18" s="2" customFormat="1" x14ac:dyDescent="0.3">
      <c r="A408" s="104">
        <v>2000029</v>
      </c>
      <c r="B408" s="2">
        <v>3</v>
      </c>
      <c r="C408" s="2">
        <v>1</v>
      </c>
      <c r="E408" s="114">
        <v>1</v>
      </c>
      <c r="F408" s="132"/>
      <c r="G408" s="132"/>
      <c r="K408" s="62" t="s">
        <v>7</v>
      </c>
      <c r="P408" s="17"/>
      <c r="Q408" t="s">
        <v>768</v>
      </c>
      <c r="R408" s="62" t="s">
        <v>837</v>
      </c>
    </row>
    <row r="409" spans="1:18" s="2" customFormat="1" x14ac:dyDescent="0.3">
      <c r="A409" s="104">
        <v>2000029</v>
      </c>
      <c r="B409" s="2">
        <v>3</v>
      </c>
      <c r="C409" s="2">
        <v>1</v>
      </c>
      <c r="E409" s="114">
        <v>1</v>
      </c>
      <c r="F409" s="132"/>
      <c r="G409" s="132"/>
      <c r="K409" s="62" t="s">
        <v>7</v>
      </c>
      <c r="P409" s="17"/>
      <c r="Q409" t="s">
        <v>768</v>
      </c>
      <c r="R409" s="62" t="s">
        <v>837</v>
      </c>
    </row>
    <row r="410" spans="1:18" s="2" customFormat="1" x14ac:dyDescent="0.3">
      <c r="A410" s="104">
        <v>2000029</v>
      </c>
      <c r="B410" s="2">
        <v>3</v>
      </c>
      <c r="C410" s="2">
        <v>1</v>
      </c>
      <c r="E410" s="114">
        <v>1</v>
      </c>
      <c r="F410" s="132"/>
      <c r="G410" s="132"/>
      <c r="K410" s="62" t="s">
        <v>7</v>
      </c>
      <c r="P410" s="17"/>
      <c r="Q410" t="s">
        <v>768</v>
      </c>
      <c r="R410" s="62" t="s">
        <v>837</v>
      </c>
    </row>
    <row r="411" spans="1:18" s="2" customFormat="1" x14ac:dyDescent="0.3">
      <c r="A411" s="104">
        <v>2000029</v>
      </c>
      <c r="B411" s="2">
        <v>3</v>
      </c>
      <c r="C411" s="2">
        <v>1</v>
      </c>
      <c r="E411" s="114">
        <v>1</v>
      </c>
      <c r="F411" s="132"/>
      <c r="G411" s="132"/>
      <c r="K411" s="62" t="s">
        <v>7</v>
      </c>
      <c r="P411" s="17"/>
      <c r="Q411" t="s">
        <v>768</v>
      </c>
      <c r="R411" s="62" t="s">
        <v>837</v>
      </c>
    </row>
    <row r="412" spans="1:18" s="2" customFormat="1" x14ac:dyDescent="0.3">
      <c r="A412" s="104">
        <v>2000029</v>
      </c>
      <c r="B412" s="2">
        <v>3</v>
      </c>
      <c r="C412" s="2">
        <v>1</v>
      </c>
      <c r="E412" s="114">
        <v>1</v>
      </c>
      <c r="F412" s="132"/>
      <c r="G412" s="132"/>
      <c r="K412" s="62" t="s">
        <v>7</v>
      </c>
      <c r="P412" s="17"/>
      <c r="Q412" t="s">
        <v>768</v>
      </c>
      <c r="R412" s="62" t="s">
        <v>837</v>
      </c>
    </row>
    <row r="413" spans="1:18" s="2" customFormat="1" x14ac:dyDescent="0.3">
      <c r="A413" s="104">
        <v>2000029</v>
      </c>
      <c r="B413" s="2">
        <v>3</v>
      </c>
      <c r="C413" s="2">
        <v>1</v>
      </c>
      <c r="E413" s="114">
        <v>1</v>
      </c>
      <c r="F413" s="132"/>
      <c r="G413" s="132"/>
      <c r="K413" s="62" t="s">
        <v>7</v>
      </c>
      <c r="P413" s="17"/>
      <c r="Q413" t="s">
        <v>768</v>
      </c>
      <c r="R413" s="62" t="s">
        <v>837</v>
      </c>
    </row>
    <row r="414" spans="1:18" s="2" customFormat="1" x14ac:dyDescent="0.3">
      <c r="A414" s="104">
        <v>2000029</v>
      </c>
      <c r="B414" s="2">
        <v>3</v>
      </c>
      <c r="C414" s="2">
        <v>1</v>
      </c>
      <c r="E414" s="114">
        <v>1</v>
      </c>
      <c r="F414" s="132"/>
      <c r="G414" s="132"/>
      <c r="K414" s="62" t="s">
        <v>7</v>
      </c>
      <c r="P414" s="17"/>
      <c r="Q414" t="s">
        <v>768</v>
      </c>
      <c r="R414" s="62" t="s">
        <v>837</v>
      </c>
    </row>
    <row r="415" spans="1:18" s="2" customFormat="1" x14ac:dyDescent="0.3">
      <c r="A415" s="104">
        <v>2000029</v>
      </c>
      <c r="B415" s="2">
        <v>3</v>
      </c>
      <c r="C415" s="2">
        <v>1</v>
      </c>
      <c r="E415" s="114">
        <v>1</v>
      </c>
      <c r="F415" s="132"/>
      <c r="G415" s="132"/>
      <c r="K415" s="62" t="s">
        <v>7</v>
      </c>
      <c r="P415" s="17"/>
      <c r="Q415" t="s">
        <v>768</v>
      </c>
      <c r="R415" s="62" t="s">
        <v>837</v>
      </c>
    </row>
    <row r="416" spans="1:18" s="2" customFormat="1" x14ac:dyDescent="0.3">
      <c r="A416" s="104">
        <v>2000029</v>
      </c>
      <c r="B416" s="2">
        <v>3</v>
      </c>
      <c r="C416" s="2">
        <v>1</v>
      </c>
      <c r="E416" s="114">
        <v>1</v>
      </c>
      <c r="F416" s="132"/>
      <c r="G416" s="132"/>
      <c r="K416" s="62" t="s">
        <v>7</v>
      </c>
      <c r="P416" s="17"/>
      <c r="Q416" t="s">
        <v>768</v>
      </c>
      <c r="R416" s="62" t="s">
        <v>837</v>
      </c>
    </row>
    <row r="417" spans="1:18" s="2" customFormat="1" x14ac:dyDescent="0.3">
      <c r="A417" s="104">
        <v>2000029</v>
      </c>
      <c r="B417" s="2">
        <v>3</v>
      </c>
      <c r="C417" s="2">
        <v>1</v>
      </c>
      <c r="E417" s="114">
        <v>1</v>
      </c>
      <c r="F417" s="132"/>
      <c r="G417" s="132"/>
      <c r="K417" s="62" t="s">
        <v>7</v>
      </c>
      <c r="P417" s="17"/>
      <c r="Q417" t="s">
        <v>768</v>
      </c>
      <c r="R417" s="62" t="s">
        <v>837</v>
      </c>
    </row>
    <row r="418" spans="1:18" s="2" customFormat="1" x14ac:dyDescent="0.3">
      <c r="A418" s="104">
        <v>2000029</v>
      </c>
      <c r="B418" s="2">
        <v>3</v>
      </c>
      <c r="C418" s="2">
        <v>1</v>
      </c>
      <c r="E418" s="114">
        <v>1</v>
      </c>
      <c r="F418" s="132"/>
      <c r="G418" s="132"/>
      <c r="K418" s="62" t="s">
        <v>7</v>
      </c>
      <c r="P418" s="17"/>
      <c r="Q418" t="s">
        <v>768</v>
      </c>
      <c r="R418" s="62" t="s">
        <v>837</v>
      </c>
    </row>
    <row r="419" spans="1:18" s="2" customFormat="1" x14ac:dyDescent="0.3">
      <c r="A419" s="104">
        <v>2000029</v>
      </c>
      <c r="B419" s="2">
        <v>3</v>
      </c>
      <c r="C419" s="2">
        <v>1</v>
      </c>
      <c r="E419" s="114">
        <v>1</v>
      </c>
      <c r="F419" s="132"/>
      <c r="G419" s="132"/>
      <c r="K419" s="62" t="s">
        <v>7</v>
      </c>
      <c r="P419" s="17"/>
      <c r="Q419" t="s">
        <v>768</v>
      </c>
      <c r="R419" s="62" t="s">
        <v>837</v>
      </c>
    </row>
    <row r="420" spans="1:18" s="2" customFormat="1" x14ac:dyDescent="0.3">
      <c r="A420" s="104">
        <v>2000029</v>
      </c>
      <c r="B420" s="2">
        <v>3</v>
      </c>
      <c r="C420" s="2">
        <v>1</v>
      </c>
      <c r="E420" s="114">
        <v>1</v>
      </c>
      <c r="F420" s="132"/>
      <c r="G420" s="132"/>
      <c r="K420" s="62" t="s">
        <v>7</v>
      </c>
      <c r="P420" s="17"/>
      <c r="Q420" t="s">
        <v>768</v>
      </c>
      <c r="R420" s="62" t="s">
        <v>837</v>
      </c>
    </row>
    <row r="421" spans="1:18" s="2" customFormat="1" x14ac:dyDescent="0.3">
      <c r="A421" s="104">
        <v>2000029</v>
      </c>
      <c r="B421" s="2">
        <v>3</v>
      </c>
      <c r="C421" s="2">
        <v>1</v>
      </c>
      <c r="E421" s="114">
        <v>1</v>
      </c>
      <c r="F421" s="132"/>
      <c r="G421" s="132"/>
      <c r="K421" s="62" t="s">
        <v>7</v>
      </c>
      <c r="P421" s="17"/>
      <c r="Q421" t="s">
        <v>768</v>
      </c>
      <c r="R421" s="62" t="s">
        <v>837</v>
      </c>
    </row>
    <row r="422" spans="1:18" s="2" customFormat="1" x14ac:dyDescent="0.3">
      <c r="A422" s="104">
        <v>2000029</v>
      </c>
      <c r="B422" s="2">
        <v>3</v>
      </c>
      <c r="C422" s="2">
        <v>1</v>
      </c>
      <c r="E422" s="114">
        <v>1</v>
      </c>
      <c r="F422" s="132"/>
      <c r="G422" s="132"/>
      <c r="K422" s="62" t="s">
        <v>7</v>
      </c>
      <c r="P422" s="17"/>
      <c r="Q422" t="s">
        <v>768</v>
      </c>
      <c r="R422" s="62" t="s">
        <v>837</v>
      </c>
    </row>
    <row r="423" spans="1:18" s="2" customFormat="1" x14ac:dyDescent="0.3">
      <c r="A423" s="104">
        <v>2000029</v>
      </c>
      <c r="B423" s="2">
        <v>3</v>
      </c>
      <c r="C423" s="2">
        <v>1</v>
      </c>
      <c r="E423" s="114">
        <v>1</v>
      </c>
      <c r="F423" s="132"/>
      <c r="G423" s="132"/>
      <c r="K423" s="62" t="s">
        <v>7</v>
      </c>
      <c r="P423" s="17"/>
      <c r="Q423" t="s">
        <v>768</v>
      </c>
      <c r="R423" s="62" t="s">
        <v>837</v>
      </c>
    </row>
    <row r="424" spans="1:18" s="2" customFormat="1" x14ac:dyDescent="0.3">
      <c r="A424" s="104">
        <v>2000029</v>
      </c>
      <c r="B424" s="2">
        <v>3</v>
      </c>
      <c r="C424" s="2">
        <v>1</v>
      </c>
      <c r="E424" s="114">
        <v>1</v>
      </c>
      <c r="F424" s="132"/>
      <c r="G424" s="132"/>
      <c r="K424" s="62" t="s">
        <v>7</v>
      </c>
      <c r="P424" s="17"/>
      <c r="Q424" t="s">
        <v>768</v>
      </c>
      <c r="R424" s="62" t="s">
        <v>837</v>
      </c>
    </row>
    <row r="425" spans="1:18" s="2" customFormat="1" x14ac:dyDescent="0.3">
      <c r="A425" s="104">
        <v>2000029</v>
      </c>
      <c r="B425" s="2">
        <v>3</v>
      </c>
      <c r="C425" s="2">
        <v>1</v>
      </c>
      <c r="E425" s="114">
        <v>1</v>
      </c>
      <c r="F425" s="132"/>
      <c r="G425" s="132"/>
      <c r="K425" s="62" t="s">
        <v>7</v>
      </c>
      <c r="P425" s="17"/>
      <c r="Q425" t="s">
        <v>768</v>
      </c>
      <c r="R425" s="62" t="s">
        <v>837</v>
      </c>
    </row>
    <row r="426" spans="1:18" s="2" customFormat="1" x14ac:dyDescent="0.3">
      <c r="A426" s="104">
        <v>2000029</v>
      </c>
      <c r="B426" s="2">
        <v>3</v>
      </c>
      <c r="C426" s="2">
        <v>1</v>
      </c>
      <c r="E426" s="114">
        <v>1</v>
      </c>
      <c r="F426" s="132"/>
      <c r="G426" s="132"/>
      <c r="K426" s="62" t="s">
        <v>7</v>
      </c>
      <c r="P426" s="17"/>
      <c r="Q426" t="s">
        <v>768</v>
      </c>
      <c r="R426" s="62" t="s">
        <v>837</v>
      </c>
    </row>
    <row r="427" spans="1:18" s="169" customFormat="1" x14ac:dyDescent="0.3">
      <c r="A427" s="147">
        <v>2000029</v>
      </c>
      <c r="B427" s="169">
        <v>3</v>
      </c>
      <c r="C427" s="169">
        <v>1</v>
      </c>
      <c r="E427" s="169">
        <v>1</v>
      </c>
      <c r="F427" s="136"/>
      <c r="G427" s="136"/>
      <c r="J427" s="175"/>
      <c r="P427" s="171"/>
      <c r="Q427" s="172" t="s">
        <v>768</v>
      </c>
      <c r="R427" s="170" t="s">
        <v>835</v>
      </c>
    </row>
    <row r="428" spans="1:18" s="2" customFormat="1" x14ac:dyDescent="0.3">
      <c r="A428" s="104">
        <v>2000029</v>
      </c>
      <c r="B428" s="2">
        <v>3</v>
      </c>
      <c r="C428" s="2">
        <v>1</v>
      </c>
      <c r="E428" s="2">
        <v>1</v>
      </c>
      <c r="F428" s="132"/>
      <c r="G428" s="132"/>
      <c r="I428" s="62"/>
      <c r="J428" s="62"/>
      <c r="K428" s="15" t="s">
        <v>7</v>
      </c>
      <c r="P428" s="17"/>
      <c r="Q428" t="s">
        <v>768</v>
      </c>
      <c r="R428" s="1" t="s">
        <v>843</v>
      </c>
    </row>
    <row r="429" spans="1:18" s="2" customFormat="1" x14ac:dyDescent="0.3">
      <c r="A429" s="104">
        <v>2000029</v>
      </c>
      <c r="B429" s="2">
        <v>3</v>
      </c>
      <c r="C429" s="2">
        <v>1</v>
      </c>
      <c r="E429" s="2">
        <v>1</v>
      </c>
      <c r="F429" s="132"/>
      <c r="G429" s="132"/>
      <c r="I429" s="62"/>
      <c r="J429" s="62"/>
      <c r="K429" s="15" t="s">
        <v>7</v>
      </c>
      <c r="P429" s="17"/>
      <c r="Q429" t="s">
        <v>768</v>
      </c>
      <c r="R429" s="1" t="s">
        <v>843</v>
      </c>
    </row>
    <row r="430" spans="1:18" s="2" customFormat="1" x14ac:dyDescent="0.3">
      <c r="A430" s="104">
        <v>2000029</v>
      </c>
      <c r="B430" s="2">
        <v>3</v>
      </c>
      <c r="C430" s="2">
        <v>1</v>
      </c>
      <c r="E430" s="114">
        <v>1</v>
      </c>
      <c r="F430" s="132"/>
      <c r="G430" s="132"/>
      <c r="K430" s="62" t="s">
        <v>7</v>
      </c>
      <c r="P430" s="17"/>
      <c r="Q430" t="s">
        <v>768</v>
      </c>
      <c r="R430" s="62" t="s">
        <v>837</v>
      </c>
    </row>
    <row r="431" spans="1:18" s="2" customFormat="1" x14ac:dyDescent="0.3">
      <c r="A431" s="104">
        <v>2000029</v>
      </c>
      <c r="B431" s="2">
        <v>3</v>
      </c>
      <c r="C431" s="2">
        <v>1</v>
      </c>
      <c r="E431" s="114">
        <v>1</v>
      </c>
      <c r="F431" s="132"/>
      <c r="G431" s="132"/>
      <c r="K431" s="62" t="s">
        <v>7</v>
      </c>
      <c r="P431" s="17"/>
      <c r="Q431" t="s">
        <v>768</v>
      </c>
      <c r="R431" s="62" t="s">
        <v>837</v>
      </c>
    </row>
    <row r="432" spans="1:18" s="2" customFormat="1" x14ac:dyDescent="0.3">
      <c r="A432" s="104">
        <v>2000029</v>
      </c>
      <c r="B432" s="2">
        <v>3</v>
      </c>
      <c r="C432" s="2">
        <v>1</v>
      </c>
      <c r="E432" s="114">
        <v>1</v>
      </c>
      <c r="F432" s="132"/>
      <c r="G432" s="132"/>
      <c r="K432" s="62" t="s">
        <v>7</v>
      </c>
      <c r="P432" s="17"/>
      <c r="Q432" t="s">
        <v>768</v>
      </c>
      <c r="R432" s="62" t="s">
        <v>837</v>
      </c>
    </row>
    <row r="433" spans="1:18" s="2" customFormat="1" x14ac:dyDescent="0.3">
      <c r="A433" s="104">
        <v>2000029</v>
      </c>
      <c r="B433" s="2">
        <v>3</v>
      </c>
      <c r="C433" s="2">
        <v>1</v>
      </c>
      <c r="E433" s="114">
        <v>1</v>
      </c>
      <c r="F433" s="132"/>
      <c r="G433" s="132"/>
      <c r="K433" s="62" t="s">
        <v>7</v>
      </c>
      <c r="P433" s="17"/>
      <c r="Q433" t="s">
        <v>768</v>
      </c>
      <c r="R433" s="62" t="s">
        <v>837</v>
      </c>
    </row>
    <row r="434" spans="1:18" s="2" customFormat="1" x14ac:dyDescent="0.3">
      <c r="A434" s="104">
        <v>2000029</v>
      </c>
      <c r="B434" s="2">
        <v>3</v>
      </c>
      <c r="C434" s="2">
        <v>1</v>
      </c>
      <c r="E434" s="114">
        <v>1</v>
      </c>
      <c r="F434" s="132"/>
      <c r="G434" s="132"/>
      <c r="K434" s="62" t="s">
        <v>7</v>
      </c>
      <c r="P434" s="17"/>
      <c r="Q434" t="s">
        <v>768</v>
      </c>
      <c r="R434" s="62" t="s">
        <v>837</v>
      </c>
    </row>
    <row r="435" spans="1:18" s="2" customFormat="1" x14ac:dyDescent="0.3">
      <c r="A435" s="104">
        <v>2000029</v>
      </c>
      <c r="B435" s="2">
        <v>3</v>
      </c>
      <c r="C435" s="2">
        <v>1</v>
      </c>
      <c r="E435" s="114">
        <v>1</v>
      </c>
      <c r="F435" s="132"/>
      <c r="G435" s="132"/>
      <c r="K435" s="62" t="s">
        <v>7</v>
      </c>
      <c r="P435" s="17"/>
      <c r="Q435" t="s">
        <v>768</v>
      </c>
      <c r="R435" s="62" t="s">
        <v>837</v>
      </c>
    </row>
    <row r="436" spans="1:18" s="2" customFormat="1" x14ac:dyDescent="0.3">
      <c r="A436" s="104">
        <v>2000029</v>
      </c>
      <c r="B436" s="2">
        <v>3</v>
      </c>
      <c r="C436" s="2">
        <v>1</v>
      </c>
      <c r="E436" s="114">
        <v>1</v>
      </c>
      <c r="F436" s="132"/>
      <c r="G436" s="132"/>
      <c r="K436" s="62" t="s">
        <v>7</v>
      </c>
      <c r="P436" s="17"/>
      <c r="Q436" t="s">
        <v>768</v>
      </c>
      <c r="R436" s="62" t="s">
        <v>837</v>
      </c>
    </row>
    <row r="437" spans="1:18" s="2" customFormat="1" x14ac:dyDescent="0.3">
      <c r="A437" s="104">
        <v>2000029</v>
      </c>
      <c r="B437" s="2">
        <v>3</v>
      </c>
      <c r="C437" s="2">
        <v>1</v>
      </c>
      <c r="E437" s="114">
        <v>1</v>
      </c>
      <c r="F437" s="132"/>
      <c r="G437" s="132"/>
      <c r="K437" s="62" t="s">
        <v>7</v>
      </c>
      <c r="P437" s="17"/>
      <c r="Q437" t="s">
        <v>768</v>
      </c>
      <c r="R437" s="62" t="s">
        <v>837</v>
      </c>
    </row>
    <row r="438" spans="1:18" s="2" customFormat="1" x14ac:dyDescent="0.3">
      <c r="A438" s="104">
        <v>2000029</v>
      </c>
      <c r="B438" s="2">
        <v>3</v>
      </c>
      <c r="C438" s="2">
        <v>1</v>
      </c>
      <c r="E438" s="114">
        <v>1</v>
      </c>
      <c r="F438" s="132"/>
      <c r="G438" s="132"/>
      <c r="K438" s="62" t="s">
        <v>7</v>
      </c>
      <c r="P438" s="17"/>
      <c r="Q438" t="s">
        <v>768</v>
      </c>
      <c r="R438" s="62" t="s">
        <v>837</v>
      </c>
    </row>
    <row r="439" spans="1:18" s="2" customFormat="1" x14ac:dyDescent="0.3">
      <c r="A439" s="104">
        <v>2000029</v>
      </c>
      <c r="B439" s="2">
        <v>3</v>
      </c>
      <c r="C439" s="2">
        <v>1</v>
      </c>
      <c r="E439" s="114">
        <v>1</v>
      </c>
      <c r="F439" s="132"/>
      <c r="G439" s="132"/>
      <c r="K439" s="62" t="s">
        <v>7</v>
      </c>
      <c r="P439" s="17"/>
      <c r="Q439" t="s">
        <v>768</v>
      </c>
      <c r="R439" s="62" t="s">
        <v>837</v>
      </c>
    </row>
    <row r="440" spans="1:18" s="2" customFormat="1" x14ac:dyDescent="0.3">
      <c r="A440" s="104">
        <v>2000029</v>
      </c>
      <c r="B440" s="2">
        <v>3</v>
      </c>
      <c r="C440" s="2">
        <v>1</v>
      </c>
      <c r="E440" s="114">
        <v>1</v>
      </c>
      <c r="F440" s="132"/>
      <c r="G440" s="132"/>
      <c r="K440" s="62" t="s">
        <v>7</v>
      </c>
      <c r="P440" s="17"/>
      <c r="Q440" t="s">
        <v>768</v>
      </c>
      <c r="R440" s="62" t="s">
        <v>837</v>
      </c>
    </row>
    <row r="441" spans="1:18" s="2" customFormat="1" x14ac:dyDescent="0.3">
      <c r="A441" s="104">
        <v>2000029</v>
      </c>
      <c r="B441" s="2">
        <v>3</v>
      </c>
      <c r="C441" s="2">
        <v>1</v>
      </c>
      <c r="E441" s="114">
        <v>1</v>
      </c>
      <c r="F441" s="132"/>
      <c r="G441" s="132"/>
      <c r="K441" s="62" t="s">
        <v>7</v>
      </c>
      <c r="P441" s="17"/>
      <c r="Q441" t="s">
        <v>768</v>
      </c>
      <c r="R441" s="62" t="s">
        <v>837</v>
      </c>
    </row>
    <row r="442" spans="1:18" s="2" customFormat="1" x14ac:dyDescent="0.3">
      <c r="A442" s="104">
        <v>2000029</v>
      </c>
      <c r="B442" s="2">
        <v>3</v>
      </c>
      <c r="C442" s="2">
        <v>1</v>
      </c>
      <c r="E442" s="114">
        <v>1</v>
      </c>
      <c r="F442" s="132"/>
      <c r="G442" s="132"/>
      <c r="K442" s="62" t="s">
        <v>7</v>
      </c>
      <c r="P442" s="17"/>
      <c r="Q442" t="s">
        <v>768</v>
      </c>
      <c r="R442" s="62" t="s">
        <v>837</v>
      </c>
    </row>
    <row r="443" spans="1:18" s="2" customFormat="1" x14ac:dyDescent="0.3">
      <c r="A443" s="104">
        <v>2000029</v>
      </c>
      <c r="B443" s="2">
        <v>3</v>
      </c>
      <c r="C443" s="2">
        <v>1</v>
      </c>
      <c r="E443" s="114">
        <v>1</v>
      </c>
      <c r="F443" s="132"/>
      <c r="G443" s="132"/>
      <c r="K443" s="62" t="s">
        <v>7</v>
      </c>
      <c r="P443" s="17"/>
      <c r="Q443" t="s">
        <v>768</v>
      </c>
      <c r="R443" s="62" t="s">
        <v>837</v>
      </c>
    </row>
    <row r="444" spans="1:18" s="2" customFormat="1" x14ac:dyDescent="0.3">
      <c r="A444" s="104">
        <v>2000029</v>
      </c>
      <c r="B444" s="2">
        <v>3</v>
      </c>
      <c r="C444" s="2">
        <v>1</v>
      </c>
      <c r="E444" s="114">
        <v>1</v>
      </c>
      <c r="F444" s="132"/>
      <c r="G444" s="132"/>
      <c r="K444" s="62" t="s">
        <v>7</v>
      </c>
      <c r="P444" s="17"/>
      <c r="Q444" t="s">
        <v>768</v>
      </c>
      <c r="R444" s="62" t="s">
        <v>837</v>
      </c>
    </row>
    <row r="445" spans="1:18" s="2" customFormat="1" x14ac:dyDescent="0.3">
      <c r="A445" s="104">
        <v>2000029</v>
      </c>
      <c r="B445" s="2">
        <v>3</v>
      </c>
      <c r="C445" s="2">
        <v>1</v>
      </c>
      <c r="E445" s="114">
        <v>1</v>
      </c>
      <c r="F445" s="132"/>
      <c r="G445" s="132"/>
      <c r="K445" s="62" t="s">
        <v>7</v>
      </c>
      <c r="P445" s="17"/>
      <c r="Q445" t="s">
        <v>768</v>
      </c>
      <c r="R445" s="62" t="s">
        <v>837</v>
      </c>
    </row>
    <row r="446" spans="1:18" s="2" customFormat="1" x14ac:dyDescent="0.3">
      <c r="A446" s="104">
        <v>2000029</v>
      </c>
      <c r="B446" s="2">
        <v>3</v>
      </c>
      <c r="C446" s="2">
        <v>1</v>
      </c>
      <c r="E446" s="114">
        <v>1</v>
      </c>
      <c r="F446" s="132"/>
      <c r="G446" s="132"/>
      <c r="K446" s="62" t="s">
        <v>7</v>
      </c>
      <c r="P446" s="17"/>
      <c r="Q446" t="s">
        <v>768</v>
      </c>
      <c r="R446" s="62" t="s">
        <v>837</v>
      </c>
    </row>
    <row r="447" spans="1:18" s="2" customFormat="1" x14ac:dyDescent="0.3">
      <c r="A447" s="104">
        <v>2000029</v>
      </c>
      <c r="B447" s="2">
        <v>3</v>
      </c>
      <c r="C447" s="2">
        <v>1</v>
      </c>
      <c r="E447" s="114">
        <v>1</v>
      </c>
      <c r="F447" s="132"/>
      <c r="G447" s="132"/>
      <c r="K447" s="62" t="s">
        <v>7</v>
      </c>
      <c r="P447" s="17"/>
      <c r="Q447" t="s">
        <v>768</v>
      </c>
      <c r="R447" s="62" t="s">
        <v>837</v>
      </c>
    </row>
    <row r="448" spans="1:18" s="2" customFormat="1" x14ac:dyDescent="0.3">
      <c r="A448" s="104">
        <v>2000029</v>
      </c>
      <c r="B448" s="2">
        <v>3</v>
      </c>
      <c r="C448" s="2">
        <v>1</v>
      </c>
      <c r="E448" s="114">
        <v>1</v>
      </c>
      <c r="F448" s="132"/>
      <c r="G448" s="132"/>
      <c r="K448" s="62" t="s">
        <v>7</v>
      </c>
      <c r="P448" s="17"/>
      <c r="Q448" t="s">
        <v>768</v>
      </c>
      <c r="R448" s="62" t="s">
        <v>837</v>
      </c>
    </row>
    <row r="449" spans="1:18" s="2" customFormat="1" x14ac:dyDescent="0.3">
      <c r="A449" s="104">
        <v>2000029</v>
      </c>
      <c r="B449" s="2">
        <v>4</v>
      </c>
      <c r="C449" s="2">
        <v>2</v>
      </c>
      <c r="E449" s="2">
        <v>1</v>
      </c>
      <c r="F449" s="132"/>
      <c r="G449" s="132"/>
      <c r="I449" s="31" t="s">
        <v>92</v>
      </c>
      <c r="J449" s="62" t="s">
        <v>8</v>
      </c>
      <c r="K449" s="15" t="s">
        <v>6</v>
      </c>
      <c r="P449" s="17"/>
      <c r="Q449" t="s">
        <v>768</v>
      </c>
      <c r="R449" s="32" t="s">
        <v>93</v>
      </c>
    </row>
    <row r="450" spans="1:18" s="2" customFormat="1" x14ac:dyDescent="0.3">
      <c r="A450" s="104">
        <v>2000029</v>
      </c>
      <c r="B450" s="2">
        <v>3</v>
      </c>
      <c r="C450" s="2">
        <v>1</v>
      </c>
      <c r="E450" s="2">
        <v>-1</v>
      </c>
      <c r="F450" s="132"/>
      <c r="G450" s="132"/>
      <c r="I450" s="15" t="s">
        <v>99</v>
      </c>
      <c r="J450" s="15"/>
      <c r="K450" s="15" t="s">
        <v>6</v>
      </c>
      <c r="P450" s="17"/>
      <c r="Q450" t="s">
        <v>768</v>
      </c>
      <c r="R450" s="32" t="s">
        <v>100</v>
      </c>
    </row>
    <row r="451" spans="1:18" s="2" customFormat="1" x14ac:dyDescent="0.3">
      <c r="A451" s="104">
        <v>2000029</v>
      </c>
      <c r="B451" s="2">
        <v>3</v>
      </c>
      <c r="C451" s="2">
        <v>1</v>
      </c>
      <c r="E451" s="2">
        <v>-1</v>
      </c>
      <c r="F451" s="132"/>
      <c r="G451" s="132"/>
      <c r="I451" s="15" t="s">
        <v>99</v>
      </c>
      <c r="J451" s="15"/>
      <c r="K451" s="15" t="s">
        <v>6</v>
      </c>
      <c r="P451" s="17"/>
      <c r="Q451" t="s">
        <v>768</v>
      </c>
      <c r="R451" s="32" t="s">
        <v>100</v>
      </c>
    </row>
    <row r="452" spans="1:18" s="2" customFormat="1" x14ac:dyDescent="0.3">
      <c r="A452" s="104">
        <v>2000029</v>
      </c>
      <c r="B452" s="2">
        <v>3</v>
      </c>
      <c r="C452" s="2">
        <v>1</v>
      </c>
      <c r="E452" s="2">
        <v>-1</v>
      </c>
      <c r="F452" s="132"/>
      <c r="G452" s="132"/>
      <c r="I452" s="15" t="s">
        <v>99</v>
      </c>
      <c r="J452" s="15"/>
      <c r="K452" s="15" t="s">
        <v>6</v>
      </c>
      <c r="P452" s="17"/>
      <c r="Q452" t="s">
        <v>768</v>
      </c>
      <c r="R452" s="32" t="s">
        <v>100</v>
      </c>
    </row>
    <row r="453" spans="1:18" s="2" customFormat="1" x14ac:dyDescent="0.3">
      <c r="A453" s="104">
        <v>2000029</v>
      </c>
      <c r="B453" s="2">
        <v>3</v>
      </c>
      <c r="C453" s="2">
        <v>1</v>
      </c>
      <c r="E453" s="2">
        <v>-1</v>
      </c>
      <c r="F453" s="132"/>
      <c r="G453" s="132"/>
      <c r="I453" s="15" t="s">
        <v>99</v>
      </c>
      <c r="J453" s="15"/>
      <c r="K453" s="15" t="s">
        <v>6</v>
      </c>
      <c r="P453" s="17"/>
      <c r="Q453" t="s">
        <v>768</v>
      </c>
      <c r="R453" s="32" t="s">
        <v>100</v>
      </c>
    </row>
    <row r="454" spans="1:18" s="2" customFormat="1" x14ac:dyDescent="0.3">
      <c r="A454" s="104">
        <v>2000029</v>
      </c>
      <c r="B454" s="2">
        <v>3</v>
      </c>
      <c r="C454" s="2">
        <v>1</v>
      </c>
      <c r="E454" s="2">
        <v>-1</v>
      </c>
      <c r="F454" s="132"/>
      <c r="G454" s="132"/>
      <c r="I454" s="15" t="s">
        <v>99</v>
      </c>
      <c r="J454" s="15"/>
      <c r="K454" s="15" t="s">
        <v>6</v>
      </c>
      <c r="P454" s="17"/>
      <c r="Q454" t="s">
        <v>768</v>
      </c>
      <c r="R454" s="32" t="s">
        <v>100</v>
      </c>
    </row>
    <row r="455" spans="1:18" s="2" customFormat="1" x14ac:dyDescent="0.3">
      <c r="A455" s="104">
        <v>2000029</v>
      </c>
      <c r="B455" s="2">
        <v>3</v>
      </c>
      <c r="C455" s="2">
        <v>1</v>
      </c>
      <c r="E455" s="2">
        <v>-1</v>
      </c>
      <c r="F455" s="132"/>
      <c r="G455" s="132"/>
      <c r="I455" s="15" t="s">
        <v>99</v>
      </c>
      <c r="J455" s="15"/>
      <c r="K455" s="15" t="s">
        <v>6</v>
      </c>
      <c r="P455" s="17"/>
      <c r="Q455" t="s">
        <v>768</v>
      </c>
      <c r="R455" s="32" t="s">
        <v>100</v>
      </c>
    </row>
    <row r="456" spans="1:18" s="2" customFormat="1" x14ac:dyDescent="0.3">
      <c r="A456" s="104">
        <v>2000029</v>
      </c>
      <c r="B456" s="2">
        <v>3</v>
      </c>
      <c r="C456" s="2">
        <v>1</v>
      </c>
      <c r="E456" s="2">
        <v>-1</v>
      </c>
      <c r="F456" s="132"/>
      <c r="G456" s="132"/>
      <c r="I456" s="15" t="s">
        <v>99</v>
      </c>
      <c r="J456" s="15"/>
      <c r="K456" s="15" t="s">
        <v>6</v>
      </c>
      <c r="P456" s="17"/>
      <c r="Q456" t="s">
        <v>768</v>
      </c>
      <c r="R456" s="32" t="s">
        <v>100</v>
      </c>
    </row>
    <row r="457" spans="1:18" s="2" customFormat="1" x14ac:dyDescent="0.3">
      <c r="A457" s="104">
        <v>2000029</v>
      </c>
      <c r="B457" s="2">
        <v>3</v>
      </c>
      <c r="C457" s="2">
        <v>1</v>
      </c>
      <c r="E457" s="2">
        <v>-1</v>
      </c>
      <c r="F457" s="132"/>
      <c r="G457" s="132"/>
      <c r="I457" s="15" t="s">
        <v>99</v>
      </c>
      <c r="J457" s="15"/>
      <c r="K457" s="15" t="s">
        <v>6</v>
      </c>
      <c r="P457" s="17"/>
      <c r="Q457" t="s">
        <v>768</v>
      </c>
      <c r="R457" s="32" t="s">
        <v>100</v>
      </c>
    </row>
    <row r="458" spans="1:18" s="2" customFormat="1" x14ac:dyDescent="0.3">
      <c r="A458" s="104">
        <v>2000029</v>
      </c>
      <c r="B458" s="2">
        <v>3</v>
      </c>
      <c r="C458" s="2">
        <v>1</v>
      </c>
      <c r="E458" s="2">
        <v>-1</v>
      </c>
      <c r="F458" s="132"/>
      <c r="G458" s="132"/>
      <c r="I458" s="15" t="s">
        <v>99</v>
      </c>
      <c r="J458" s="15"/>
      <c r="K458" s="15" t="s">
        <v>6</v>
      </c>
      <c r="P458" s="17"/>
      <c r="Q458" t="s">
        <v>768</v>
      </c>
      <c r="R458" s="32" t="s">
        <v>100</v>
      </c>
    </row>
    <row r="459" spans="1:18" s="2" customFormat="1" x14ac:dyDescent="0.3">
      <c r="A459" s="104">
        <v>2000029</v>
      </c>
      <c r="B459" s="2">
        <v>3</v>
      </c>
      <c r="C459" s="2">
        <v>1</v>
      </c>
      <c r="E459" s="2">
        <v>-1</v>
      </c>
      <c r="F459" s="132"/>
      <c r="G459" s="132"/>
      <c r="I459" s="15" t="s">
        <v>99</v>
      </c>
      <c r="J459" s="15"/>
      <c r="K459" s="15" t="s">
        <v>6</v>
      </c>
      <c r="P459" s="17"/>
      <c r="Q459" t="s">
        <v>768</v>
      </c>
      <c r="R459" s="32" t="s">
        <v>100</v>
      </c>
    </row>
    <row r="460" spans="1:18" s="2" customFormat="1" x14ac:dyDescent="0.3">
      <c r="A460" s="104">
        <v>2000029</v>
      </c>
      <c r="B460" s="2">
        <v>3</v>
      </c>
      <c r="C460" s="2">
        <v>1</v>
      </c>
      <c r="E460" s="2">
        <v>-1</v>
      </c>
      <c r="F460" s="132"/>
      <c r="G460" s="132"/>
      <c r="I460" s="62" t="s">
        <v>18</v>
      </c>
      <c r="J460" s="62" t="s">
        <v>8</v>
      </c>
      <c r="K460" s="62" t="s">
        <v>7</v>
      </c>
      <c r="P460" s="17"/>
      <c r="Q460" t="s">
        <v>768</v>
      </c>
      <c r="R460" s="32" t="s">
        <v>78</v>
      </c>
    </row>
    <row r="461" spans="1:18" s="2" customFormat="1" x14ac:dyDescent="0.3">
      <c r="A461" s="104">
        <v>2000029</v>
      </c>
      <c r="B461" s="2">
        <v>3</v>
      </c>
      <c r="C461" s="2">
        <v>1</v>
      </c>
      <c r="E461" s="2">
        <v>-1</v>
      </c>
      <c r="F461" s="132"/>
      <c r="G461" s="132"/>
      <c r="I461" s="15" t="s">
        <v>19</v>
      </c>
      <c r="K461" s="15" t="s">
        <v>7</v>
      </c>
      <c r="P461" s="17"/>
      <c r="Q461" t="s">
        <v>768</v>
      </c>
      <c r="R461" s="15" t="s">
        <v>840</v>
      </c>
    </row>
    <row r="462" spans="1:18" s="2" customFormat="1" x14ac:dyDescent="0.3">
      <c r="A462" s="104">
        <v>2000029</v>
      </c>
      <c r="B462" s="2">
        <v>3</v>
      </c>
      <c r="C462" s="2">
        <v>1</v>
      </c>
      <c r="E462" s="2">
        <v>-1</v>
      </c>
      <c r="F462" s="132"/>
      <c r="G462" s="132"/>
      <c r="I462" s="2" t="s">
        <v>11</v>
      </c>
      <c r="K462" s="2" t="s">
        <v>7</v>
      </c>
      <c r="P462" s="17"/>
      <c r="Q462" t="s">
        <v>768</v>
      </c>
      <c r="R462" s="15" t="s">
        <v>46</v>
      </c>
    </row>
    <row r="463" spans="1:18" s="2" customFormat="1" x14ac:dyDescent="0.3">
      <c r="A463" s="104">
        <v>2000029</v>
      </c>
      <c r="B463" s="2">
        <v>3</v>
      </c>
      <c r="C463" s="2">
        <v>1</v>
      </c>
      <c r="E463" s="2">
        <v>-1</v>
      </c>
      <c r="F463" s="132"/>
      <c r="G463" s="132"/>
      <c r="K463" s="2" t="s">
        <v>7</v>
      </c>
      <c r="P463" s="17"/>
      <c r="Q463" t="s">
        <v>768</v>
      </c>
      <c r="R463" s="15" t="s">
        <v>841</v>
      </c>
    </row>
    <row r="464" spans="1:18" s="2" customFormat="1" x14ac:dyDescent="0.3">
      <c r="A464" s="104">
        <v>2000029</v>
      </c>
      <c r="B464" s="2">
        <v>3</v>
      </c>
      <c r="C464" s="2">
        <v>1</v>
      </c>
      <c r="E464" s="2">
        <v>1</v>
      </c>
      <c r="F464" s="132"/>
      <c r="G464" s="132"/>
      <c r="I464" s="2" t="s">
        <v>11</v>
      </c>
      <c r="K464" s="2" t="s">
        <v>7</v>
      </c>
      <c r="P464" s="17"/>
      <c r="Q464" t="s">
        <v>768</v>
      </c>
      <c r="R464" s="15" t="s">
        <v>46</v>
      </c>
    </row>
    <row r="465" spans="1:18" s="2" customFormat="1" x14ac:dyDescent="0.3">
      <c r="A465" s="104">
        <v>2000029</v>
      </c>
      <c r="B465" s="2">
        <v>3</v>
      </c>
      <c r="C465" s="2">
        <v>1</v>
      </c>
      <c r="E465" s="2">
        <v>1</v>
      </c>
      <c r="F465" s="132"/>
      <c r="G465" s="132"/>
      <c r="I465" s="15" t="s">
        <v>19</v>
      </c>
      <c r="K465" s="15" t="s">
        <v>7</v>
      </c>
      <c r="P465" s="17"/>
      <c r="Q465" t="s">
        <v>768</v>
      </c>
      <c r="R465" s="15" t="s">
        <v>840</v>
      </c>
    </row>
    <row r="466" spans="1:18" s="2" customFormat="1" x14ac:dyDescent="0.3">
      <c r="A466" s="104">
        <v>2000029</v>
      </c>
      <c r="B466" s="2">
        <v>3</v>
      </c>
      <c r="C466" s="2">
        <v>1</v>
      </c>
      <c r="E466" s="2">
        <v>1</v>
      </c>
      <c r="F466" s="132"/>
      <c r="G466" s="132"/>
      <c r="I466" s="62" t="s">
        <v>18</v>
      </c>
      <c r="J466" s="62" t="s">
        <v>8</v>
      </c>
      <c r="K466" s="62" t="s">
        <v>7</v>
      </c>
      <c r="P466" s="17"/>
      <c r="Q466" t="s">
        <v>768</v>
      </c>
      <c r="R466" s="32" t="s">
        <v>78</v>
      </c>
    </row>
    <row r="467" spans="1:18" s="2" customFormat="1" hidden="1" x14ac:dyDescent="0.3">
      <c r="A467" s="104">
        <v>2000028</v>
      </c>
      <c r="B467">
        <v>2</v>
      </c>
      <c r="C467" s="2">
        <v>2</v>
      </c>
      <c r="D467"/>
      <c r="E467" s="2">
        <v>-1</v>
      </c>
      <c r="F467"/>
      <c r="G467"/>
      <c r="H467"/>
      <c r="I467" s="2" t="s">
        <v>17</v>
      </c>
      <c r="J467" s="2" t="s">
        <v>8</v>
      </c>
      <c r="K467" s="2" t="s">
        <v>7</v>
      </c>
      <c r="L467"/>
      <c r="M467"/>
      <c r="N467"/>
      <c r="O467"/>
      <c r="P467"/>
      <c r="Q467" t="s">
        <v>768</v>
      </c>
      <c r="R467" s="15" t="s">
        <v>849</v>
      </c>
    </row>
    <row r="468" spans="1:18" s="2" customFormat="1" hidden="1" x14ac:dyDescent="0.3">
      <c r="A468" s="104">
        <v>2000028</v>
      </c>
      <c r="B468">
        <v>2</v>
      </c>
      <c r="C468" s="2">
        <v>2</v>
      </c>
      <c r="D468"/>
      <c r="E468" s="2">
        <v>-1</v>
      </c>
      <c r="F468"/>
      <c r="G468"/>
      <c r="H468"/>
      <c r="I468" s="2" t="s">
        <v>17</v>
      </c>
      <c r="J468" s="2" t="s">
        <v>8</v>
      </c>
      <c r="K468" s="2" t="s">
        <v>7</v>
      </c>
      <c r="L468"/>
      <c r="M468"/>
      <c r="N468"/>
      <c r="O468"/>
      <c r="P468"/>
      <c r="Q468" t="s">
        <v>768</v>
      </c>
      <c r="R468" s="15" t="s">
        <v>849</v>
      </c>
    </row>
    <row r="469" spans="1:18" s="2" customFormat="1" hidden="1" x14ac:dyDescent="0.3">
      <c r="A469" s="104">
        <v>2000028</v>
      </c>
      <c r="B469">
        <v>2</v>
      </c>
      <c r="C469" s="2">
        <v>2</v>
      </c>
      <c r="D469"/>
      <c r="E469" s="2">
        <v>-1</v>
      </c>
      <c r="F469"/>
      <c r="G469"/>
      <c r="H469"/>
      <c r="I469" s="2" t="s">
        <v>17</v>
      </c>
      <c r="J469" s="2" t="s">
        <v>8</v>
      </c>
      <c r="K469" s="2" t="s">
        <v>7</v>
      </c>
      <c r="L469"/>
      <c r="M469"/>
      <c r="N469"/>
      <c r="O469"/>
      <c r="P469"/>
      <c r="Q469" t="s">
        <v>768</v>
      </c>
      <c r="R469" s="15" t="s">
        <v>849</v>
      </c>
    </row>
    <row r="470" spans="1:18" s="2" customFormat="1" hidden="1" x14ac:dyDescent="0.3">
      <c r="A470" s="104">
        <v>2000028</v>
      </c>
      <c r="B470">
        <v>2</v>
      </c>
      <c r="C470" s="2">
        <v>2</v>
      </c>
      <c r="D470"/>
      <c r="E470" s="2">
        <v>-1</v>
      </c>
      <c r="F470"/>
      <c r="G470"/>
      <c r="H470"/>
      <c r="I470" s="2" t="s">
        <v>17</v>
      </c>
      <c r="J470" s="2" t="s">
        <v>8</v>
      </c>
      <c r="K470" s="2" t="s">
        <v>7</v>
      </c>
      <c r="L470"/>
      <c r="M470"/>
      <c r="N470"/>
      <c r="O470"/>
      <c r="P470"/>
      <c r="Q470" t="s">
        <v>768</v>
      </c>
      <c r="R470" s="15" t="s">
        <v>849</v>
      </c>
    </row>
    <row r="471" spans="1:18" s="2" customFormat="1" hidden="1" x14ac:dyDescent="0.3">
      <c r="A471" s="104">
        <v>2000028</v>
      </c>
      <c r="B471">
        <v>2</v>
      </c>
      <c r="C471" s="2">
        <v>2</v>
      </c>
      <c r="D471"/>
      <c r="E471" s="2">
        <v>-1</v>
      </c>
      <c r="F471"/>
      <c r="G471"/>
      <c r="H471"/>
      <c r="I471" s="2" t="s">
        <v>17</v>
      </c>
      <c r="J471" s="2" t="s">
        <v>8</v>
      </c>
      <c r="K471" s="2" t="s">
        <v>7</v>
      </c>
      <c r="L471"/>
      <c r="M471"/>
      <c r="N471"/>
      <c r="O471"/>
      <c r="P471"/>
      <c r="Q471" t="s">
        <v>768</v>
      </c>
      <c r="R471" s="15" t="s">
        <v>849</v>
      </c>
    </row>
    <row r="472" spans="1:18" s="2" customFormat="1" hidden="1" x14ac:dyDescent="0.3">
      <c r="A472" s="104">
        <v>2000028</v>
      </c>
      <c r="B472">
        <v>2</v>
      </c>
      <c r="C472" s="2">
        <v>2</v>
      </c>
      <c r="D472"/>
      <c r="E472" s="2">
        <v>-1</v>
      </c>
      <c r="F472"/>
      <c r="G472"/>
      <c r="H472"/>
      <c r="I472" s="2" t="s">
        <v>17</v>
      </c>
      <c r="J472" s="2" t="s">
        <v>8</v>
      </c>
      <c r="K472" s="2" t="s">
        <v>7</v>
      </c>
      <c r="L472"/>
      <c r="M472"/>
      <c r="N472"/>
      <c r="O472"/>
      <c r="P472"/>
      <c r="Q472" t="s">
        <v>768</v>
      </c>
      <c r="R472" s="15" t="s">
        <v>849</v>
      </c>
    </row>
    <row r="473" spans="1:18" s="2" customFormat="1" hidden="1" x14ac:dyDescent="0.3">
      <c r="A473" s="104">
        <v>2000028</v>
      </c>
      <c r="B473">
        <v>2</v>
      </c>
      <c r="C473" s="2">
        <v>2</v>
      </c>
      <c r="D473"/>
      <c r="E473" s="2">
        <v>-1</v>
      </c>
      <c r="F473"/>
      <c r="G473"/>
      <c r="H473"/>
      <c r="I473" s="2" t="s">
        <v>17</v>
      </c>
      <c r="J473" s="2" t="s">
        <v>8</v>
      </c>
      <c r="K473" s="2" t="s">
        <v>7</v>
      </c>
      <c r="L473"/>
      <c r="M473"/>
      <c r="N473"/>
      <c r="O473"/>
      <c r="P473"/>
      <c r="Q473" t="s">
        <v>768</v>
      </c>
      <c r="R473" s="15" t="s">
        <v>849</v>
      </c>
    </row>
    <row r="474" spans="1:18" s="2" customFormat="1" hidden="1" x14ac:dyDescent="0.3">
      <c r="A474" s="104">
        <v>2000028</v>
      </c>
      <c r="B474">
        <v>2</v>
      </c>
      <c r="C474" s="2">
        <v>2</v>
      </c>
      <c r="D474"/>
      <c r="E474" s="2">
        <v>-1</v>
      </c>
      <c r="F474"/>
      <c r="G474"/>
      <c r="H474"/>
      <c r="I474" s="2" t="s">
        <v>17</v>
      </c>
      <c r="J474" s="2" t="s">
        <v>8</v>
      </c>
      <c r="K474" s="2" t="s">
        <v>7</v>
      </c>
      <c r="L474"/>
      <c r="M474"/>
      <c r="N474"/>
      <c r="O474"/>
      <c r="P474"/>
      <c r="Q474" t="s">
        <v>768</v>
      </c>
      <c r="R474" s="15" t="s">
        <v>849</v>
      </c>
    </row>
    <row r="475" spans="1:18" s="2" customFormat="1" hidden="1" x14ac:dyDescent="0.3">
      <c r="A475" s="104">
        <v>2000028</v>
      </c>
      <c r="B475">
        <v>2</v>
      </c>
      <c r="C475" s="2">
        <v>2</v>
      </c>
      <c r="D475"/>
      <c r="E475" s="2">
        <v>-1</v>
      </c>
      <c r="F475"/>
      <c r="G475"/>
      <c r="H475"/>
      <c r="I475" s="2" t="s">
        <v>17</v>
      </c>
      <c r="J475" s="2" t="s">
        <v>8</v>
      </c>
      <c r="K475" s="2" t="s">
        <v>7</v>
      </c>
      <c r="L475"/>
      <c r="M475"/>
      <c r="N475"/>
      <c r="O475"/>
      <c r="P475"/>
      <c r="Q475" t="s">
        <v>768</v>
      </c>
      <c r="R475" s="15" t="s">
        <v>849</v>
      </c>
    </row>
    <row r="476" spans="1:18" s="2" customFormat="1" hidden="1" x14ac:dyDescent="0.3">
      <c r="A476" s="104">
        <v>2000028</v>
      </c>
      <c r="B476">
        <v>2</v>
      </c>
      <c r="C476" s="2">
        <v>2</v>
      </c>
      <c r="D476"/>
      <c r="E476" s="2">
        <v>-1</v>
      </c>
      <c r="F476"/>
      <c r="G476"/>
      <c r="H476"/>
      <c r="I476" s="2" t="s">
        <v>17</v>
      </c>
      <c r="J476" s="2" t="s">
        <v>8</v>
      </c>
      <c r="K476" s="2" t="s">
        <v>7</v>
      </c>
      <c r="L476"/>
      <c r="M476"/>
      <c r="N476"/>
      <c r="O476"/>
      <c r="P476"/>
      <c r="Q476" t="s">
        <v>768</v>
      </c>
      <c r="R476" s="15" t="s">
        <v>849</v>
      </c>
    </row>
    <row r="477" spans="1:18" s="2" customFormat="1" hidden="1" x14ac:dyDescent="0.3">
      <c r="A477" s="104">
        <v>2000028</v>
      </c>
      <c r="B477" s="2">
        <v>2</v>
      </c>
      <c r="C477" s="2">
        <v>2</v>
      </c>
      <c r="E477" s="2">
        <v>-1</v>
      </c>
      <c r="I477" s="15"/>
      <c r="J477" s="15" t="s">
        <v>8</v>
      </c>
      <c r="K477" s="15" t="s">
        <v>7</v>
      </c>
      <c r="P477" s="17"/>
      <c r="Q477" t="s">
        <v>768</v>
      </c>
      <c r="R477" s="113" t="s">
        <v>847</v>
      </c>
    </row>
    <row r="478" spans="1:18" s="2" customFormat="1" hidden="1" x14ac:dyDescent="0.3">
      <c r="A478" s="104">
        <v>2000028</v>
      </c>
      <c r="B478">
        <v>4</v>
      </c>
      <c r="C478" s="2">
        <v>2</v>
      </c>
      <c r="D478"/>
      <c r="E478" s="2">
        <v>1</v>
      </c>
      <c r="F478"/>
      <c r="G478"/>
      <c r="H478"/>
      <c r="I478" s="2" t="s">
        <v>17</v>
      </c>
      <c r="J478" s="2" t="s">
        <v>8</v>
      </c>
      <c r="K478" s="2" t="s">
        <v>7</v>
      </c>
      <c r="L478"/>
      <c r="M478"/>
      <c r="N478"/>
      <c r="O478"/>
      <c r="P478"/>
      <c r="Q478" t="s">
        <v>768</v>
      </c>
      <c r="R478" s="15" t="s">
        <v>849</v>
      </c>
    </row>
    <row r="479" spans="1:18" s="2" customFormat="1" hidden="1" x14ac:dyDescent="0.3">
      <c r="A479" s="104">
        <v>2000028</v>
      </c>
      <c r="B479">
        <v>4</v>
      </c>
      <c r="C479" s="2">
        <v>2</v>
      </c>
      <c r="D479"/>
      <c r="E479" s="2">
        <v>1</v>
      </c>
      <c r="F479"/>
      <c r="G479"/>
      <c r="H479"/>
      <c r="I479" s="2" t="s">
        <v>17</v>
      </c>
      <c r="J479" s="2" t="s">
        <v>8</v>
      </c>
      <c r="K479" s="2" t="s">
        <v>7</v>
      </c>
      <c r="L479"/>
      <c r="M479"/>
      <c r="N479"/>
      <c r="O479"/>
      <c r="P479"/>
      <c r="Q479" t="s">
        <v>768</v>
      </c>
      <c r="R479" s="15" t="s">
        <v>849</v>
      </c>
    </row>
    <row r="480" spans="1:18" s="2" customFormat="1" hidden="1" x14ac:dyDescent="0.3">
      <c r="A480" s="104">
        <v>2000028</v>
      </c>
      <c r="B480">
        <v>4</v>
      </c>
      <c r="C480" s="2">
        <v>2</v>
      </c>
      <c r="D480"/>
      <c r="E480" s="2">
        <v>1</v>
      </c>
      <c r="F480"/>
      <c r="G480"/>
      <c r="H480"/>
      <c r="I480" s="2" t="s">
        <v>17</v>
      </c>
      <c r="J480" s="2" t="s">
        <v>8</v>
      </c>
      <c r="K480" s="2" t="s">
        <v>7</v>
      </c>
      <c r="L480"/>
      <c r="M480"/>
      <c r="N480"/>
      <c r="O480"/>
      <c r="P480"/>
      <c r="Q480" t="s">
        <v>768</v>
      </c>
      <c r="R480" s="15" t="s">
        <v>849</v>
      </c>
    </row>
    <row r="481" spans="1:18" s="2" customFormat="1" hidden="1" x14ac:dyDescent="0.3">
      <c r="A481" s="104">
        <v>2000028</v>
      </c>
      <c r="B481">
        <v>4</v>
      </c>
      <c r="C481" s="2">
        <v>2</v>
      </c>
      <c r="D481"/>
      <c r="E481" s="2">
        <v>1</v>
      </c>
      <c r="F481"/>
      <c r="G481"/>
      <c r="H481"/>
      <c r="I481" s="2" t="s">
        <v>17</v>
      </c>
      <c r="J481" s="2" t="s">
        <v>8</v>
      </c>
      <c r="K481" s="2" t="s">
        <v>7</v>
      </c>
      <c r="L481"/>
      <c r="M481"/>
      <c r="N481"/>
      <c r="O481"/>
      <c r="P481"/>
      <c r="Q481" t="s">
        <v>768</v>
      </c>
      <c r="R481" s="15" t="s">
        <v>849</v>
      </c>
    </row>
    <row r="482" spans="1:18" s="2" customFormat="1" hidden="1" x14ac:dyDescent="0.3">
      <c r="A482" s="104">
        <v>2000028</v>
      </c>
      <c r="B482">
        <v>4</v>
      </c>
      <c r="C482" s="2">
        <v>2</v>
      </c>
      <c r="D482"/>
      <c r="E482" s="2">
        <v>1</v>
      </c>
      <c r="F482"/>
      <c r="G482"/>
      <c r="H482"/>
      <c r="I482" s="2" t="s">
        <v>17</v>
      </c>
      <c r="J482" s="2" t="s">
        <v>8</v>
      </c>
      <c r="K482" s="2" t="s">
        <v>7</v>
      </c>
      <c r="L482"/>
      <c r="M482"/>
      <c r="N482"/>
      <c r="O482"/>
      <c r="P482"/>
      <c r="Q482" t="s">
        <v>768</v>
      </c>
      <c r="R482" s="15" t="s">
        <v>849</v>
      </c>
    </row>
    <row r="483" spans="1:18" s="2" customFormat="1" hidden="1" x14ac:dyDescent="0.3">
      <c r="A483" s="104">
        <v>2000028</v>
      </c>
      <c r="B483">
        <v>4</v>
      </c>
      <c r="C483" s="2">
        <v>2</v>
      </c>
      <c r="D483"/>
      <c r="E483" s="2">
        <v>1</v>
      </c>
      <c r="F483"/>
      <c r="G483"/>
      <c r="H483"/>
      <c r="I483" s="2" t="s">
        <v>17</v>
      </c>
      <c r="J483" s="2" t="s">
        <v>8</v>
      </c>
      <c r="K483" s="2" t="s">
        <v>7</v>
      </c>
      <c r="L483"/>
      <c r="M483"/>
      <c r="N483"/>
      <c r="O483"/>
      <c r="P483"/>
      <c r="Q483" t="s">
        <v>768</v>
      </c>
      <c r="R483" s="15" t="s">
        <v>849</v>
      </c>
    </row>
    <row r="484" spans="1:18" s="2" customFormat="1" hidden="1" x14ac:dyDescent="0.3">
      <c r="A484" s="104">
        <v>2000028</v>
      </c>
      <c r="B484">
        <v>4</v>
      </c>
      <c r="C484" s="2">
        <v>2</v>
      </c>
      <c r="D484"/>
      <c r="E484" s="2">
        <v>1</v>
      </c>
      <c r="F484"/>
      <c r="G484"/>
      <c r="H484"/>
      <c r="I484" s="2" t="s">
        <v>17</v>
      </c>
      <c r="J484" s="2" t="s">
        <v>8</v>
      </c>
      <c r="K484" s="2" t="s">
        <v>7</v>
      </c>
      <c r="L484"/>
      <c r="M484"/>
      <c r="N484"/>
      <c r="O484"/>
      <c r="P484"/>
      <c r="Q484" t="s">
        <v>768</v>
      </c>
      <c r="R484" s="15" t="s">
        <v>849</v>
      </c>
    </row>
    <row r="485" spans="1:18" s="2" customFormat="1" hidden="1" x14ac:dyDescent="0.3">
      <c r="A485" s="104">
        <v>2000028</v>
      </c>
      <c r="B485">
        <v>4</v>
      </c>
      <c r="C485" s="2">
        <v>2</v>
      </c>
      <c r="D485"/>
      <c r="E485" s="2">
        <v>1</v>
      </c>
      <c r="F485"/>
      <c r="G485"/>
      <c r="H485"/>
      <c r="I485" s="2" t="s">
        <v>17</v>
      </c>
      <c r="J485" s="2" t="s">
        <v>8</v>
      </c>
      <c r="K485" s="2" t="s">
        <v>7</v>
      </c>
      <c r="L485"/>
      <c r="M485"/>
      <c r="N485"/>
      <c r="O485"/>
      <c r="P485"/>
      <c r="Q485" t="s">
        <v>768</v>
      </c>
      <c r="R485" s="15" t="s">
        <v>849</v>
      </c>
    </row>
    <row r="486" spans="1:18" s="2" customFormat="1" hidden="1" x14ac:dyDescent="0.3">
      <c r="A486" s="104">
        <v>2000028</v>
      </c>
      <c r="B486">
        <v>4</v>
      </c>
      <c r="C486" s="2">
        <v>2</v>
      </c>
      <c r="D486"/>
      <c r="E486" s="2">
        <v>1</v>
      </c>
      <c r="F486"/>
      <c r="G486"/>
      <c r="H486"/>
      <c r="I486" s="2" t="s">
        <v>17</v>
      </c>
      <c r="J486" s="2" t="s">
        <v>8</v>
      </c>
      <c r="K486" s="2" t="s">
        <v>7</v>
      </c>
      <c r="L486"/>
      <c r="M486"/>
      <c r="N486"/>
      <c r="O486"/>
      <c r="P486"/>
      <c r="Q486" t="s">
        <v>768</v>
      </c>
      <c r="R486" s="15" t="s">
        <v>849</v>
      </c>
    </row>
    <row r="487" spans="1:18" s="2" customFormat="1" hidden="1" x14ac:dyDescent="0.3">
      <c r="A487" s="104">
        <v>2000028</v>
      </c>
      <c r="B487">
        <v>4</v>
      </c>
      <c r="C487" s="2">
        <v>2</v>
      </c>
      <c r="D487"/>
      <c r="E487" s="2">
        <v>1</v>
      </c>
      <c r="F487"/>
      <c r="G487"/>
      <c r="H487"/>
      <c r="I487" s="2" t="s">
        <v>17</v>
      </c>
      <c r="J487" s="2" t="s">
        <v>8</v>
      </c>
      <c r="K487" s="2" t="s">
        <v>7</v>
      </c>
      <c r="L487"/>
      <c r="M487"/>
      <c r="N487"/>
      <c r="O487"/>
      <c r="P487"/>
      <c r="Q487" t="s">
        <v>768</v>
      </c>
      <c r="R487" s="15" t="s">
        <v>849</v>
      </c>
    </row>
    <row r="488" spans="1:18" s="2" customFormat="1" hidden="1" x14ac:dyDescent="0.3">
      <c r="A488" s="104">
        <v>2000028</v>
      </c>
      <c r="B488" s="2">
        <v>3</v>
      </c>
      <c r="C488" s="2">
        <v>1</v>
      </c>
      <c r="E488" s="2">
        <v>-1</v>
      </c>
      <c r="I488" s="62" t="s">
        <v>18</v>
      </c>
      <c r="J488" s="62" t="s">
        <v>8</v>
      </c>
      <c r="K488" s="62" t="s">
        <v>7</v>
      </c>
      <c r="P488" s="17"/>
      <c r="Q488" t="s">
        <v>768</v>
      </c>
      <c r="R488" s="32" t="s">
        <v>78</v>
      </c>
    </row>
    <row r="489" spans="1:18" s="2" customFormat="1" hidden="1" x14ac:dyDescent="0.3">
      <c r="A489" s="104">
        <v>2000028</v>
      </c>
      <c r="B489" s="2">
        <v>3</v>
      </c>
      <c r="C489" s="2">
        <v>1</v>
      </c>
      <c r="E489" s="2">
        <v>-1</v>
      </c>
      <c r="I489" s="15" t="s">
        <v>19</v>
      </c>
      <c r="K489" s="15" t="s">
        <v>7</v>
      </c>
      <c r="P489" s="17"/>
      <c r="Q489" t="s">
        <v>768</v>
      </c>
      <c r="R489" s="15" t="s">
        <v>840</v>
      </c>
    </row>
    <row r="490" spans="1:18" s="2" customFormat="1" hidden="1" x14ac:dyDescent="0.3">
      <c r="A490" s="104">
        <v>2000028</v>
      </c>
      <c r="B490" s="2">
        <v>3</v>
      </c>
      <c r="C490" s="2">
        <v>1</v>
      </c>
      <c r="E490" s="2">
        <v>-1</v>
      </c>
      <c r="I490" s="2" t="s">
        <v>11</v>
      </c>
      <c r="K490" s="2" t="s">
        <v>7</v>
      </c>
      <c r="P490" s="17"/>
      <c r="Q490" t="s">
        <v>768</v>
      </c>
      <c r="R490" s="15" t="s">
        <v>46</v>
      </c>
    </row>
    <row r="491" spans="1:18" s="2" customFormat="1" hidden="1" x14ac:dyDescent="0.3">
      <c r="A491" s="104">
        <v>2000028</v>
      </c>
      <c r="B491" s="2">
        <v>3</v>
      </c>
      <c r="C491" s="2">
        <v>1</v>
      </c>
      <c r="E491" s="2">
        <v>-1</v>
      </c>
      <c r="K491" s="2" t="s">
        <v>7</v>
      </c>
      <c r="P491" s="17"/>
      <c r="Q491" t="s">
        <v>768</v>
      </c>
      <c r="R491" s="15" t="s">
        <v>841</v>
      </c>
    </row>
    <row r="492" spans="1:18" s="2" customFormat="1" hidden="1" x14ac:dyDescent="0.3">
      <c r="A492" s="104">
        <v>2000028</v>
      </c>
      <c r="B492" s="2">
        <v>3</v>
      </c>
      <c r="C492" s="2">
        <v>1</v>
      </c>
      <c r="E492" s="2">
        <v>-1</v>
      </c>
      <c r="I492" s="15"/>
      <c r="J492" s="15" t="s">
        <v>8</v>
      </c>
      <c r="K492" s="15" t="s">
        <v>7</v>
      </c>
      <c r="P492" s="17"/>
      <c r="Q492" t="s">
        <v>768</v>
      </c>
      <c r="R492" s="113" t="s">
        <v>848</v>
      </c>
    </row>
    <row r="493" spans="1:18" s="2" customFormat="1" hidden="1" x14ac:dyDescent="0.3">
      <c r="A493" s="104">
        <v>2000028</v>
      </c>
      <c r="B493" s="2">
        <v>3</v>
      </c>
      <c r="C493" s="2">
        <v>1</v>
      </c>
      <c r="E493" s="2">
        <v>-1</v>
      </c>
      <c r="I493" s="15" t="s">
        <v>99</v>
      </c>
      <c r="J493" s="15"/>
      <c r="K493" s="15" t="s">
        <v>6</v>
      </c>
      <c r="P493" s="17"/>
      <c r="Q493" t="s">
        <v>768</v>
      </c>
      <c r="R493" s="32" t="s">
        <v>100</v>
      </c>
    </row>
    <row r="494" spans="1:18" s="2" customFormat="1" hidden="1" x14ac:dyDescent="0.3">
      <c r="A494" s="104">
        <v>2000028</v>
      </c>
      <c r="B494" s="2">
        <v>3</v>
      </c>
      <c r="C494" s="2">
        <v>1</v>
      </c>
      <c r="E494" s="2">
        <v>-1</v>
      </c>
      <c r="I494" s="15" t="s">
        <v>99</v>
      </c>
      <c r="J494" s="15"/>
      <c r="K494" s="15" t="s">
        <v>6</v>
      </c>
      <c r="P494" s="17"/>
      <c r="Q494" t="s">
        <v>768</v>
      </c>
      <c r="R494" s="32" t="s">
        <v>100</v>
      </c>
    </row>
    <row r="495" spans="1:18" s="2" customFormat="1" hidden="1" x14ac:dyDescent="0.3">
      <c r="A495" s="104">
        <v>2000028</v>
      </c>
      <c r="B495" s="2">
        <v>3</v>
      </c>
      <c r="C495" s="2">
        <v>1</v>
      </c>
      <c r="E495" s="2">
        <v>-1</v>
      </c>
      <c r="I495" s="15" t="s">
        <v>99</v>
      </c>
      <c r="J495" s="15"/>
      <c r="K495" s="15" t="s">
        <v>6</v>
      </c>
      <c r="P495" s="17"/>
      <c r="Q495" t="s">
        <v>768</v>
      </c>
      <c r="R495" s="32" t="s">
        <v>100</v>
      </c>
    </row>
    <row r="496" spans="1:18" s="2" customFormat="1" hidden="1" x14ac:dyDescent="0.3">
      <c r="A496" s="104">
        <v>2000028</v>
      </c>
      <c r="B496" s="2">
        <v>3</v>
      </c>
      <c r="C496" s="2">
        <v>1</v>
      </c>
      <c r="E496" s="2">
        <v>-1</v>
      </c>
      <c r="I496" s="15" t="s">
        <v>99</v>
      </c>
      <c r="J496" s="15"/>
      <c r="K496" s="15" t="s">
        <v>6</v>
      </c>
      <c r="P496" s="17"/>
      <c r="Q496" t="s">
        <v>768</v>
      </c>
      <c r="R496" s="32" t="s">
        <v>100</v>
      </c>
    </row>
    <row r="497" spans="1:18" s="2" customFormat="1" hidden="1" x14ac:dyDescent="0.3">
      <c r="A497" s="104">
        <v>2000028</v>
      </c>
      <c r="B497" s="2">
        <v>3</v>
      </c>
      <c r="C497" s="2">
        <v>1</v>
      </c>
      <c r="E497" s="2">
        <v>-1</v>
      </c>
      <c r="I497" s="15" t="s">
        <v>99</v>
      </c>
      <c r="J497" s="15"/>
      <c r="K497" s="15" t="s">
        <v>6</v>
      </c>
      <c r="P497" s="17"/>
      <c r="Q497" t="s">
        <v>768</v>
      </c>
      <c r="R497" s="32" t="s">
        <v>100</v>
      </c>
    </row>
    <row r="498" spans="1:18" s="2" customFormat="1" hidden="1" x14ac:dyDescent="0.3">
      <c r="A498" s="104">
        <v>2000028</v>
      </c>
      <c r="B498" s="2">
        <v>3</v>
      </c>
      <c r="C498" s="2">
        <v>1</v>
      </c>
      <c r="E498" s="2">
        <v>-1</v>
      </c>
      <c r="I498" s="15" t="s">
        <v>99</v>
      </c>
      <c r="J498" s="15"/>
      <c r="K498" s="15" t="s">
        <v>6</v>
      </c>
      <c r="P498" s="17"/>
      <c r="Q498" t="s">
        <v>768</v>
      </c>
      <c r="R498" s="32" t="s">
        <v>100</v>
      </c>
    </row>
    <row r="499" spans="1:18" s="2" customFormat="1" hidden="1" x14ac:dyDescent="0.3">
      <c r="A499" s="104">
        <v>2000028</v>
      </c>
      <c r="B499" s="2">
        <v>3</v>
      </c>
      <c r="C499" s="2">
        <v>1</v>
      </c>
      <c r="E499" s="2">
        <v>-1</v>
      </c>
      <c r="I499" s="15" t="s">
        <v>99</v>
      </c>
      <c r="J499" s="15"/>
      <c r="K499" s="15" t="s">
        <v>6</v>
      </c>
      <c r="P499" s="17"/>
      <c r="Q499" t="s">
        <v>768</v>
      </c>
      <c r="R499" s="32" t="s">
        <v>100</v>
      </c>
    </row>
    <row r="500" spans="1:18" s="2" customFormat="1" hidden="1" x14ac:dyDescent="0.3">
      <c r="A500" s="104">
        <v>2000028</v>
      </c>
      <c r="B500" s="2">
        <v>3</v>
      </c>
      <c r="C500" s="2">
        <v>1</v>
      </c>
      <c r="E500" s="2">
        <v>-1</v>
      </c>
      <c r="I500" s="15" t="s">
        <v>99</v>
      </c>
      <c r="J500" s="15"/>
      <c r="K500" s="15" t="s">
        <v>6</v>
      </c>
      <c r="P500" s="17"/>
      <c r="Q500" t="s">
        <v>768</v>
      </c>
      <c r="R500" s="32" t="s">
        <v>100</v>
      </c>
    </row>
    <row r="501" spans="1:18" s="2" customFormat="1" hidden="1" x14ac:dyDescent="0.3">
      <c r="A501" s="104">
        <v>2000028</v>
      </c>
      <c r="B501" s="2">
        <v>3</v>
      </c>
      <c r="C501" s="2">
        <v>1</v>
      </c>
      <c r="E501" s="2">
        <v>-1</v>
      </c>
      <c r="I501" s="15" t="s">
        <v>99</v>
      </c>
      <c r="J501" s="15"/>
      <c r="K501" s="15" t="s">
        <v>6</v>
      </c>
      <c r="P501" s="17"/>
      <c r="Q501" t="s">
        <v>768</v>
      </c>
      <c r="R501" s="32" t="s">
        <v>100</v>
      </c>
    </row>
    <row r="502" spans="1:18" s="2" customFormat="1" hidden="1" x14ac:dyDescent="0.3">
      <c r="A502" s="104">
        <v>2000028</v>
      </c>
      <c r="B502" s="2">
        <v>3</v>
      </c>
      <c r="C502" s="2">
        <v>1</v>
      </c>
      <c r="E502" s="2">
        <v>-1</v>
      </c>
      <c r="I502" s="15" t="s">
        <v>99</v>
      </c>
      <c r="J502" s="15"/>
      <c r="K502" s="15" t="s">
        <v>6</v>
      </c>
      <c r="P502" s="17"/>
      <c r="Q502" t="s">
        <v>768</v>
      </c>
      <c r="R502" s="32" t="s">
        <v>100</v>
      </c>
    </row>
    <row r="503" spans="1:18" s="2" customFormat="1" hidden="1" x14ac:dyDescent="0.3">
      <c r="A503" s="104">
        <v>2000028</v>
      </c>
      <c r="B503" s="2">
        <v>3</v>
      </c>
      <c r="C503" s="2">
        <v>1</v>
      </c>
      <c r="E503" s="2">
        <v>-1</v>
      </c>
      <c r="I503" s="15" t="s">
        <v>99</v>
      </c>
      <c r="J503" s="15"/>
      <c r="K503" s="15" t="s">
        <v>6</v>
      </c>
      <c r="P503" s="17"/>
      <c r="Q503" t="s">
        <v>768</v>
      </c>
      <c r="R503" s="32" t="s">
        <v>100</v>
      </c>
    </row>
    <row r="504" spans="1:18" s="2" customFormat="1" hidden="1" x14ac:dyDescent="0.3">
      <c r="A504" s="104">
        <v>2000028</v>
      </c>
      <c r="B504" s="2">
        <v>3</v>
      </c>
      <c r="C504" s="2">
        <v>1</v>
      </c>
      <c r="E504" s="2">
        <v>-1</v>
      </c>
      <c r="I504" s="15" t="s">
        <v>99</v>
      </c>
      <c r="J504" s="15"/>
      <c r="K504" s="15" t="s">
        <v>6</v>
      </c>
      <c r="P504" s="17"/>
      <c r="Q504" t="s">
        <v>768</v>
      </c>
      <c r="R504" s="32" t="s">
        <v>100</v>
      </c>
    </row>
    <row r="505" spans="1:18" s="2" customFormat="1" hidden="1" x14ac:dyDescent="0.3">
      <c r="A505" s="104">
        <v>2000028</v>
      </c>
      <c r="B505" s="2">
        <v>3</v>
      </c>
      <c r="C505" s="2">
        <v>1</v>
      </c>
      <c r="E505" s="2">
        <v>-1</v>
      </c>
      <c r="I505" s="15" t="s">
        <v>99</v>
      </c>
      <c r="J505" s="15"/>
      <c r="K505" s="15" t="s">
        <v>6</v>
      </c>
      <c r="P505" s="17"/>
      <c r="Q505" t="s">
        <v>768</v>
      </c>
      <c r="R505" s="32" t="s">
        <v>100</v>
      </c>
    </row>
    <row r="506" spans="1:18" s="2" customFormat="1" hidden="1" x14ac:dyDescent="0.3">
      <c r="A506" s="104">
        <v>2000028</v>
      </c>
      <c r="B506" s="2">
        <v>3</v>
      </c>
      <c r="C506" s="2">
        <v>1</v>
      </c>
      <c r="E506" s="2">
        <v>-1</v>
      </c>
      <c r="I506" s="15" t="s">
        <v>99</v>
      </c>
      <c r="J506" s="15"/>
      <c r="K506" s="15" t="s">
        <v>6</v>
      </c>
      <c r="P506" s="17"/>
      <c r="Q506" t="s">
        <v>768</v>
      </c>
      <c r="R506" s="32" t="s">
        <v>100</v>
      </c>
    </row>
    <row r="507" spans="1:18" s="2" customFormat="1" hidden="1" x14ac:dyDescent="0.3">
      <c r="A507" s="104">
        <v>2000028</v>
      </c>
      <c r="B507" s="2">
        <v>3</v>
      </c>
      <c r="C507" s="2">
        <v>1</v>
      </c>
      <c r="E507" s="2">
        <v>-1</v>
      </c>
      <c r="I507" s="15" t="s">
        <v>99</v>
      </c>
      <c r="J507" s="15"/>
      <c r="K507" s="15" t="s">
        <v>6</v>
      </c>
      <c r="P507" s="17"/>
      <c r="Q507" t="s">
        <v>768</v>
      </c>
      <c r="R507" s="32" t="s">
        <v>100</v>
      </c>
    </row>
    <row r="508" spans="1:18" s="2" customFormat="1" hidden="1" x14ac:dyDescent="0.3">
      <c r="A508" s="104">
        <v>2000028</v>
      </c>
      <c r="B508" s="2">
        <v>3</v>
      </c>
      <c r="C508" s="2">
        <v>1</v>
      </c>
      <c r="E508" s="2">
        <v>-1</v>
      </c>
      <c r="I508" s="15" t="s">
        <v>99</v>
      </c>
      <c r="J508" s="15"/>
      <c r="K508" s="15" t="s">
        <v>6</v>
      </c>
      <c r="P508" s="17"/>
      <c r="Q508" t="s">
        <v>768</v>
      </c>
      <c r="R508" s="32" t="s">
        <v>100</v>
      </c>
    </row>
    <row r="509" spans="1:18" s="2" customFormat="1" hidden="1" x14ac:dyDescent="0.3">
      <c r="A509" s="104">
        <v>2000028</v>
      </c>
      <c r="B509" s="2">
        <v>3</v>
      </c>
      <c r="C509" s="2">
        <v>1</v>
      </c>
      <c r="E509" s="2">
        <v>-1</v>
      </c>
      <c r="I509" s="15" t="s">
        <v>99</v>
      </c>
      <c r="J509" s="15"/>
      <c r="K509" s="15" t="s">
        <v>6</v>
      </c>
      <c r="P509" s="17"/>
      <c r="Q509" t="s">
        <v>768</v>
      </c>
      <c r="R509" s="32" t="s">
        <v>100</v>
      </c>
    </row>
    <row r="510" spans="1:18" s="2" customFormat="1" hidden="1" x14ac:dyDescent="0.3">
      <c r="A510" s="104">
        <v>2000028</v>
      </c>
      <c r="B510" s="2">
        <v>3</v>
      </c>
      <c r="C510" s="2">
        <v>1</v>
      </c>
      <c r="E510" s="2">
        <v>-1</v>
      </c>
      <c r="I510" s="15" t="s">
        <v>99</v>
      </c>
      <c r="J510" s="15"/>
      <c r="K510" s="15" t="s">
        <v>6</v>
      </c>
      <c r="P510" s="17"/>
      <c r="Q510" t="s">
        <v>768</v>
      </c>
      <c r="R510" s="32" t="s">
        <v>100</v>
      </c>
    </row>
    <row r="511" spans="1:18" s="2" customFormat="1" hidden="1" x14ac:dyDescent="0.3">
      <c r="A511" s="104">
        <v>2000028</v>
      </c>
      <c r="B511" s="2">
        <v>3</v>
      </c>
      <c r="C511" s="2">
        <v>1</v>
      </c>
      <c r="E511" s="2">
        <v>-1</v>
      </c>
      <c r="I511" s="15" t="s">
        <v>99</v>
      </c>
      <c r="J511" s="15"/>
      <c r="K511" s="15" t="s">
        <v>6</v>
      </c>
      <c r="P511" s="17"/>
      <c r="Q511" t="s">
        <v>768</v>
      </c>
      <c r="R511" s="32" t="s">
        <v>100</v>
      </c>
    </row>
    <row r="512" spans="1:18" s="2" customFormat="1" hidden="1" x14ac:dyDescent="0.3">
      <c r="A512" s="104">
        <v>2000028</v>
      </c>
      <c r="B512" s="2">
        <v>3</v>
      </c>
      <c r="C512" s="2">
        <v>1</v>
      </c>
      <c r="E512" s="2">
        <v>-1</v>
      </c>
      <c r="I512" s="15" t="s">
        <v>99</v>
      </c>
      <c r="J512" s="15"/>
      <c r="K512" s="15" t="s">
        <v>6</v>
      </c>
      <c r="P512" s="17"/>
      <c r="Q512" t="s">
        <v>768</v>
      </c>
      <c r="R512" s="32" t="s">
        <v>100</v>
      </c>
    </row>
    <row r="513" spans="1:18" s="2" customFormat="1" hidden="1" x14ac:dyDescent="0.3">
      <c r="A513" s="104">
        <v>2000028</v>
      </c>
      <c r="B513" s="2">
        <v>3</v>
      </c>
      <c r="C513" s="2">
        <v>1</v>
      </c>
      <c r="E513" s="2">
        <v>-1</v>
      </c>
      <c r="I513" s="15" t="s">
        <v>99</v>
      </c>
      <c r="J513" s="15"/>
      <c r="K513" s="15" t="s">
        <v>6</v>
      </c>
      <c r="P513" s="17"/>
      <c r="Q513" t="s">
        <v>768</v>
      </c>
      <c r="R513" s="32" t="s">
        <v>100</v>
      </c>
    </row>
    <row r="514" spans="1:18" s="2" customFormat="1" hidden="1" x14ac:dyDescent="0.3">
      <c r="A514" s="104">
        <v>2000028</v>
      </c>
      <c r="B514" s="2">
        <v>3</v>
      </c>
      <c r="C514" s="2">
        <v>1</v>
      </c>
      <c r="E514" s="2">
        <v>-1</v>
      </c>
      <c r="I514" s="15" t="s">
        <v>99</v>
      </c>
      <c r="J514" s="15"/>
      <c r="K514" s="15" t="s">
        <v>6</v>
      </c>
      <c r="P514" s="17"/>
      <c r="Q514" t="s">
        <v>768</v>
      </c>
      <c r="R514" s="32" t="s">
        <v>100</v>
      </c>
    </row>
    <row r="515" spans="1:18" s="2" customFormat="1" hidden="1" x14ac:dyDescent="0.3">
      <c r="A515" s="104">
        <v>2000028</v>
      </c>
      <c r="B515" s="2">
        <v>3</v>
      </c>
      <c r="C515" s="2">
        <v>1</v>
      </c>
      <c r="E515" s="2">
        <v>-1</v>
      </c>
      <c r="I515" s="15" t="s">
        <v>99</v>
      </c>
      <c r="J515" s="15"/>
      <c r="K515" s="15" t="s">
        <v>6</v>
      </c>
      <c r="P515" s="17"/>
      <c r="Q515" t="s">
        <v>768</v>
      </c>
      <c r="R515" s="32" t="s">
        <v>100</v>
      </c>
    </row>
    <row r="516" spans="1:18" s="2" customFormat="1" hidden="1" x14ac:dyDescent="0.3">
      <c r="A516" s="104">
        <v>2000028</v>
      </c>
      <c r="B516" s="2">
        <v>3</v>
      </c>
      <c r="C516" s="2">
        <v>1</v>
      </c>
      <c r="E516" s="2">
        <v>-1</v>
      </c>
      <c r="I516" s="15" t="s">
        <v>99</v>
      </c>
      <c r="J516" s="15"/>
      <c r="K516" s="15" t="s">
        <v>6</v>
      </c>
      <c r="P516" s="17"/>
      <c r="Q516" t="s">
        <v>768</v>
      </c>
      <c r="R516" s="32" t="s">
        <v>100</v>
      </c>
    </row>
    <row r="517" spans="1:18" s="2" customFormat="1" hidden="1" x14ac:dyDescent="0.3">
      <c r="A517" s="104">
        <v>2000028</v>
      </c>
      <c r="B517" s="2">
        <v>3</v>
      </c>
      <c r="C517" s="2">
        <v>1</v>
      </c>
      <c r="E517" s="2">
        <v>-1</v>
      </c>
      <c r="I517" s="15" t="s">
        <v>99</v>
      </c>
      <c r="J517" s="15"/>
      <c r="K517" s="15" t="s">
        <v>6</v>
      </c>
      <c r="P517" s="17"/>
      <c r="Q517" t="s">
        <v>768</v>
      </c>
      <c r="R517" s="32" t="s">
        <v>100</v>
      </c>
    </row>
    <row r="518" spans="1:18" s="2" customFormat="1" hidden="1" x14ac:dyDescent="0.3">
      <c r="A518" s="104">
        <v>2000028</v>
      </c>
      <c r="B518" s="2">
        <v>3</v>
      </c>
      <c r="C518" s="2">
        <v>1</v>
      </c>
      <c r="E518" s="2">
        <v>-1</v>
      </c>
      <c r="I518" s="15" t="s">
        <v>99</v>
      </c>
      <c r="J518" s="15"/>
      <c r="K518" s="15" t="s">
        <v>6</v>
      </c>
      <c r="P518" s="17"/>
      <c r="Q518" t="s">
        <v>768</v>
      </c>
      <c r="R518" s="32" t="s">
        <v>100</v>
      </c>
    </row>
    <row r="519" spans="1:18" s="2" customFormat="1" hidden="1" x14ac:dyDescent="0.3">
      <c r="A519" s="104">
        <v>2000028</v>
      </c>
      <c r="B519" s="2">
        <v>3</v>
      </c>
      <c r="C519" s="2">
        <v>1</v>
      </c>
      <c r="E519" s="2">
        <v>-1</v>
      </c>
      <c r="I519" s="15" t="s">
        <v>99</v>
      </c>
      <c r="J519" s="15"/>
      <c r="K519" s="15" t="s">
        <v>6</v>
      </c>
      <c r="P519" s="17"/>
      <c r="Q519" t="s">
        <v>768</v>
      </c>
      <c r="R519" s="32" t="s">
        <v>100</v>
      </c>
    </row>
    <row r="520" spans="1:18" s="2" customFormat="1" hidden="1" x14ac:dyDescent="0.3">
      <c r="A520" s="104">
        <v>2000028</v>
      </c>
      <c r="B520" s="2">
        <v>3</v>
      </c>
      <c r="C520" s="2">
        <v>1</v>
      </c>
      <c r="E520" s="2">
        <v>-1</v>
      </c>
      <c r="I520" s="15" t="s">
        <v>99</v>
      </c>
      <c r="J520" s="15"/>
      <c r="K520" s="15" t="s">
        <v>6</v>
      </c>
      <c r="P520" s="17"/>
      <c r="Q520" t="s">
        <v>768</v>
      </c>
      <c r="R520" s="32" t="s">
        <v>100</v>
      </c>
    </row>
    <row r="521" spans="1:18" s="2" customFormat="1" hidden="1" x14ac:dyDescent="0.3">
      <c r="A521" s="104">
        <v>2000028</v>
      </c>
      <c r="B521" s="2">
        <v>3</v>
      </c>
      <c r="C521" s="2">
        <v>1</v>
      </c>
      <c r="E521" s="2">
        <v>-1</v>
      </c>
      <c r="I521" s="15" t="s">
        <v>99</v>
      </c>
      <c r="J521" s="15"/>
      <c r="K521" s="15" t="s">
        <v>6</v>
      </c>
      <c r="P521" s="17"/>
      <c r="Q521" t="s">
        <v>768</v>
      </c>
      <c r="R521" s="32" t="s">
        <v>100</v>
      </c>
    </row>
    <row r="522" spans="1:18" s="2" customFormat="1" hidden="1" x14ac:dyDescent="0.3">
      <c r="A522" s="104">
        <v>2000028</v>
      </c>
      <c r="B522" s="2">
        <v>3</v>
      </c>
      <c r="C522" s="2">
        <v>1</v>
      </c>
      <c r="E522" s="2">
        <v>-1</v>
      </c>
      <c r="I522" s="15" t="s">
        <v>99</v>
      </c>
      <c r="J522" s="15"/>
      <c r="K522" s="15" t="s">
        <v>6</v>
      </c>
      <c r="P522" s="17"/>
      <c r="Q522" t="s">
        <v>768</v>
      </c>
      <c r="R522" s="32" t="s">
        <v>100</v>
      </c>
    </row>
    <row r="523" spans="1:18" s="2" customFormat="1" hidden="1" x14ac:dyDescent="0.3">
      <c r="A523" s="104">
        <v>2000028</v>
      </c>
      <c r="B523" s="2">
        <v>3</v>
      </c>
      <c r="C523" s="2">
        <v>1</v>
      </c>
      <c r="E523" s="2">
        <v>-1</v>
      </c>
      <c r="I523" s="15" t="s">
        <v>99</v>
      </c>
      <c r="J523" s="15"/>
      <c r="K523" s="15" t="s">
        <v>6</v>
      </c>
      <c r="P523" s="17"/>
      <c r="Q523" t="s">
        <v>768</v>
      </c>
      <c r="R523" s="32" t="s">
        <v>100</v>
      </c>
    </row>
    <row r="524" spans="1:18" s="2" customFormat="1" hidden="1" x14ac:dyDescent="0.3">
      <c r="A524" s="104">
        <v>2000028</v>
      </c>
      <c r="B524" s="2">
        <v>3</v>
      </c>
      <c r="C524" s="2">
        <v>1</v>
      </c>
      <c r="E524" s="2">
        <v>-1</v>
      </c>
      <c r="I524" s="15" t="s">
        <v>99</v>
      </c>
      <c r="J524" s="15"/>
      <c r="K524" s="15" t="s">
        <v>6</v>
      </c>
      <c r="P524" s="17"/>
      <c r="Q524" t="s">
        <v>768</v>
      </c>
      <c r="R524" s="32" t="s">
        <v>100</v>
      </c>
    </row>
    <row r="525" spans="1:18" s="2" customFormat="1" hidden="1" x14ac:dyDescent="0.3">
      <c r="A525" s="104">
        <v>2000028</v>
      </c>
      <c r="B525" s="2">
        <v>3</v>
      </c>
      <c r="C525" s="2">
        <v>1</v>
      </c>
      <c r="E525" s="2">
        <v>-1</v>
      </c>
      <c r="I525" s="15" t="s">
        <v>99</v>
      </c>
      <c r="J525" s="15"/>
      <c r="K525" s="15" t="s">
        <v>6</v>
      </c>
      <c r="P525" s="17"/>
      <c r="Q525" t="s">
        <v>768</v>
      </c>
      <c r="R525" s="32" t="s">
        <v>100</v>
      </c>
    </row>
    <row r="526" spans="1:18" s="2" customFormat="1" hidden="1" x14ac:dyDescent="0.3">
      <c r="A526" s="104">
        <v>2000028</v>
      </c>
      <c r="B526" s="2">
        <v>3</v>
      </c>
      <c r="C526" s="2">
        <v>1</v>
      </c>
      <c r="E526" s="2">
        <v>-1</v>
      </c>
      <c r="I526" s="15" t="s">
        <v>99</v>
      </c>
      <c r="J526" s="15"/>
      <c r="K526" s="15" t="s">
        <v>6</v>
      </c>
      <c r="P526" s="17"/>
      <c r="Q526" t="s">
        <v>768</v>
      </c>
      <c r="R526" s="32" t="s">
        <v>100</v>
      </c>
    </row>
    <row r="527" spans="1:18" s="2" customFormat="1" hidden="1" x14ac:dyDescent="0.3">
      <c r="A527" s="104">
        <v>2000028</v>
      </c>
      <c r="B527" s="2">
        <v>3</v>
      </c>
      <c r="C527" s="2">
        <v>1</v>
      </c>
      <c r="E527" s="2">
        <v>-1</v>
      </c>
      <c r="I527" s="15" t="s">
        <v>99</v>
      </c>
      <c r="J527" s="15"/>
      <c r="K527" s="15" t="s">
        <v>6</v>
      </c>
      <c r="P527" s="17"/>
      <c r="Q527" t="s">
        <v>768</v>
      </c>
      <c r="R527" s="32" t="s">
        <v>100</v>
      </c>
    </row>
    <row r="528" spans="1:18" s="2" customFormat="1" hidden="1" x14ac:dyDescent="0.3">
      <c r="A528" s="104">
        <v>2000028</v>
      </c>
      <c r="B528" s="2">
        <v>3</v>
      </c>
      <c r="C528" s="2">
        <v>1</v>
      </c>
      <c r="E528" s="2">
        <v>-1</v>
      </c>
      <c r="I528" s="15" t="s">
        <v>99</v>
      </c>
      <c r="J528" s="15"/>
      <c r="K528" s="15" t="s">
        <v>6</v>
      </c>
      <c r="P528" s="17"/>
      <c r="Q528" t="s">
        <v>768</v>
      </c>
      <c r="R528" s="32" t="s">
        <v>100</v>
      </c>
    </row>
    <row r="529" spans="1:18" s="2" customFormat="1" hidden="1" x14ac:dyDescent="0.3">
      <c r="A529" s="104">
        <v>2000028</v>
      </c>
      <c r="B529" s="2">
        <v>3</v>
      </c>
      <c r="C529" s="2">
        <v>1</v>
      </c>
      <c r="E529" s="2">
        <v>-1</v>
      </c>
      <c r="I529" s="15" t="s">
        <v>99</v>
      </c>
      <c r="J529" s="15"/>
      <c r="K529" s="15" t="s">
        <v>6</v>
      </c>
      <c r="P529" s="17"/>
      <c r="Q529" t="s">
        <v>768</v>
      </c>
      <c r="R529" s="32" t="s">
        <v>100</v>
      </c>
    </row>
    <row r="530" spans="1:18" s="2" customFormat="1" hidden="1" x14ac:dyDescent="0.3">
      <c r="A530" s="104">
        <v>2000028</v>
      </c>
      <c r="B530" s="2">
        <v>3</v>
      </c>
      <c r="C530" s="2">
        <v>1</v>
      </c>
      <c r="E530" s="2">
        <v>-1</v>
      </c>
      <c r="I530" s="15" t="s">
        <v>99</v>
      </c>
      <c r="J530" s="15"/>
      <c r="K530" s="15" t="s">
        <v>6</v>
      </c>
      <c r="P530" s="17"/>
      <c r="Q530" t="s">
        <v>768</v>
      </c>
      <c r="R530" s="32" t="s">
        <v>100</v>
      </c>
    </row>
    <row r="531" spans="1:18" s="2" customFormat="1" hidden="1" x14ac:dyDescent="0.3">
      <c r="A531" s="104">
        <v>2000028</v>
      </c>
      <c r="B531" s="2">
        <v>3</v>
      </c>
      <c r="C531" s="2">
        <v>1</v>
      </c>
      <c r="E531" s="2">
        <v>-1</v>
      </c>
      <c r="I531" s="15" t="s">
        <v>99</v>
      </c>
      <c r="J531" s="15"/>
      <c r="K531" s="15" t="s">
        <v>6</v>
      </c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1</v>
      </c>
      <c r="E532" s="2">
        <v>-1</v>
      </c>
      <c r="I532" s="15" t="s">
        <v>99</v>
      </c>
      <c r="J532" s="15"/>
      <c r="K532" s="15" t="s">
        <v>6</v>
      </c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1</v>
      </c>
      <c r="E533" s="2">
        <v>-1</v>
      </c>
      <c r="I533" s="15" t="s">
        <v>99</v>
      </c>
      <c r="J533" s="15"/>
      <c r="K533" s="15" t="s">
        <v>6</v>
      </c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1</v>
      </c>
      <c r="E534" s="2">
        <v>-1</v>
      </c>
      <c r="I534" s="15" t="s">
        <v>99</v>
      </c>
      <c r="J534" s="15"/>
      <c r="K534" s="15" t="s">
        <v>6</v>
      </c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1</v>
      </c>
      <c r="E535" s="2">
        <v>-1</v>
      </c>
      <c r="I535" s="15" t="s">
        <v>99</v>
      </c>
      <c r="J535" s="15"/>
      <c r="K535" s="15" t="s">
        <v>6</v>
      </c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1</v>
      </c>
      <c r="E536" s="2">
        <v>-1</v>
      </c>
      <c r="I536" s="15" t="s">
        <v>99</v>
      </c>
      <c r="J536" s="15"/>
      <c r="K536" s="15" t="s">
        <v>6</v>
      </c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1</v>
      </c>
      <c r="E537" s="2">
        <v>-1</v>
      </c>
      <c r="I537" s="15" t="s">
        <v>99</v>
      </c>
      <c r="J537" s="15"/>
      <c r="K537" s="15" t="s">
        <v>6</v>
      </c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1</v>
      </c>
      <c r="E538" s="2">
        <v>-1</v>
      </c>
      <c r="I538" s="15" t="s">
        <v>99</v>
      </c>
      <c r="J538" s="15"/>
      <c r="K538" s="15" t="s">
        <v>6</v>
      </c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1</v>
      </c>
      <c r="E539" s="2">
        <v>-1</v>
      </c>
      <c r="I539" s="15" t="s">
        <v>99</v>
      </c>
      <c r="J539" s="15"/>
      <c r="K539" s="15" t="s">
        <v>6</v>
      </c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1</v>
      </c>
      <c r="E540" s="2">
        <v>-1</v>
      </c>
      <c r="I540" s="15" t="s">
        <v>99</v>
      </c>
      <c r="J540" s="15"/>
      <c r="K540" s="15" t="s">
        <v>6</v>
      </c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1</v>
      </c>
      <c r="E541" s="2">
        <v>-1</v>
      </c>
      <c r="I541" s="15" t="s">
        <v>99</v>
      </c>
      <c r="J541" s="15"/>
      <c r="K541" s="15" t="s">
        <v>6</v>
      </c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1</v>
      </c>
      <c r="E542" s="2">
        <v>-1</v>
      </c>
      <c r="I542" s="15" t="s">
        <v>99</v>
      </c>
      <c r="J542" s="15"/>
      <c r="K542" s="15" t="s">
        <v>6</v>
      </c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1</v>
      </c>
      <c r="E543" s="2">
        <v>-1</v>
      </c>
      <c r="I543" s="15" t="s">
        <v>99</v>
      </c>
      <c r="J543" s="15"/>
      <c r="K543" s="15" t="s">
        <v>6</v>
      </c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1</v>
      </c>
      <c r="E544" s="2">
        <v>-1</v>
      </c>
      <c r="I544" s="15" t="s">
        <v>99</v>
      </c>
      <c r="J544" s="15"/>
      <c r="K544" s="15" t="s">
        <v>6</v>
      </c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1</v>
      </c>
      <c r="E545" s="2">
        <v>-1</v>
      </c>
      <c r="I545" s="15" t="s">
        <v>99</v>
      </c>
      <c r="J545" s="15"/>
      <c r="K545" s="15" t="s">
        <v>6</v>
      </c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1</v>
      </c>
      <c r="E546" s="2">
        <v>-1</v>
      </c>
      <c r="I546" s="15" t="s">
        <v>99</v>
      </c>
      <c r="J546" s="15"/>
      <c r="K546" s="15" t="s">
        <v>6</v>
      </c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1</v>
      </c>
      <c r="E547" s="2">
        <v>-1</v>
      </c>
      <c r="I547" s="15" t="s">
        <v>99</v>
      </c>
      <c r="J547" s="15"/>
      <c r="K547" s="15" t="s">
        <v>6</v>
      </c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1</v>
      </c>
      <c r="E548" s="2">
        <v>-1</v>
      </c>
      <c r="I548" s="15" t="s">
        <v>99</v>
      </c>
      <c r="J548" s="15"/>
      <c r="K548" s="15" t="s">
        <v>6</v>
      </c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1</v>
      </c>
      <c r="E549" s="2">
        <v>-1</v>
      </c>
      <c r="I549" s="15" t="s">
        <v>99</v>
      </c>
      <c r="J549" s="15"/>
      <c r="K549" s="15" t="s">
        <v>6</v>
      </c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1</v>
      </c>
      <c r="E550" s="2">
        <v>-1</v>
      </c>
      <c r="I550" s="15" t="s">
        <v>99</v>
      </c>
      <c r="J550" s="15"/>
      <c r="K550" s="15" t="s">
        <v>6</v>
      </c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1</v>
      </c>
      <c r="E551" s="2">
        <v>-1</v>
      </c>
      <c r="I551" s="15" t="s">
        <v>99</v>
      </c>
      <c r="J551" s="15"/>
      <c r="K551" s="15" t="s">
        <v>6</v>
      </c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1</v>
      </c>
      <c r="E552" s="2">
        <v>-1</v>
      </c>
      <c r="I552" s="15" t="s">
        <v>99</v>
      </c>
      <c r="J552" s="15"/>
      <c r="K552" s="15" t="s">
        <v>6</v>
      </c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1</v>
      </c>
      <c r="E553" s="2">
        <v>-1</v>
      </c>
      <c r="I553" s="15" t="s">
        <v>99</v>
      </c>
      <c r="J553" s="15"/>
      <c r="K553" s="15" t="s">
        <v>6</v>
      </c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1</v>
      </c>
      <c r="E554" s="2">
        <v>-1</v>
      </c>
      <c r="I554" s="15" t="s">
        <v>99</v>
      </c>
      <c r="J554" s="15"/>
      <c r="K554" s="15" t="s">
        <v>6</v>
      </c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1</v>
      </c>
      <c r="E555" s="2">
        <v>-1</v>
      </c>
      <c r="I555" s="15" t="s">
        <v>99</v>
      </c>
      <c r="J555" s="15"/>
      <c r="K555" s="15" t="s">
        <v>6</v>
      </c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1</v>
      </c>
      <c r="E556" s="2">
        <v>-1</v>
      </c>
      <c r="I556" s="15" t="s">
        <v>99</v>
      </c>
      <c r="J556" s="15"/>
      <c r="K556" s="15" t="s">
        <v>6</v>
      </c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1</v>
      </c>
      <c r="E557" s="2">
        <v>-1</v>
      </c>
      <c r="I557" s="15" t="s">
        <v>99</v>
      </c>
      <c r="J557" s="15"/>
      <c r="K557" s="15" t="s">
        <v>6</v>
      </c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1</v>
      </c>
      <c r="E558" s="2">
        <v>-1</v>
      </c>
      <c r="I558" s="15" t="s">
        <v>73</v>
      </c>
      <c r="J558" s="2" t="s">
        <v>8</v>
      </c>
      <c r="K558" s="62" t="s">
        <v>6</v>
      </c>
      <c r="P558" s="17"/>
      <c r="Q558" t="s">
        <v>768</v>
      </c>
      <c r="R558" s="113" t="s">
        <v>850</v>
      </c>
    </row>
    <row r="559" spans="1:18" s="2" customFormat="1" hidden="1" x14ac:dyDescent="0.3">
      <c r="A559" s="104">
        <v>2000028</v>
      </c>
      <c r="B559" s="2">
        <v>3</v>
      </c>
      <c r="C559" s="2">
        <v>1</v>
      </c>
      <c r="E559" s="2">
        <v>1</v>
      </c>
      <c r="I559" s="15" t="s">
        <v>73</v>
      </c>
      <c r="J559" s="2" t="s">
        <v>8</v>
      </c>
      <c r="K559" s="62" t="s">
        <v>6</v>
      </c>
      <c r="P559" s="17"/>
      <c r="Q559" t="s">
        <v>768</v>
      </c>
      <c r="R559" s="113" t="s">
        <v>850</v>
      </c>
    </row>
    <row r="560" spans="1:18" s="2" customFormat="1" hidden="1" x14ac:dyDescent="0.3">
      <c r="A560" s="104">
        <v>2000028</v>
      </c>
      <c r="B560" s="2">
        <v>3</v>
      </c>
      <c r="C560" s="2">
        <v>1</v>
      </c>
      <c r="E560" s="2">
        <v>1</v>
      </c>
      <c r="K560" s="2" t="s">
        <v>7</v>
      </c>
      <c r="P560" s="17"/>
      <c r="Q560" t="s">
        <v>768</v>
      </c>
      <c r="R560" s="15" t="s">
        <v>841</v>
      </c>
    </row>
    <row r="561" spans="1:18" s="2" customFormat="1" hidden="1" x14ac:dyDescent="0.3">
      <c r="A561" s="104">
        <v>2000028</v>
      </c>
      <c r="B561" s="2">
        <v>3</v>
      </c>
      <c r="C561" s="2">
        <v>1</v>
      </c>
      <c r="E561" s="2">
        <v>1</v>
      </c>
      <c r="I561" s="2" t="s">
        <v>11</v>
      </c>
      <c r="K561" s="2" t="s">
        <v>7</v>
      </c>
      <c r="P561" s="17"/>
      <c r="Q561" t="s">
        <v>768</v>
      </c>
      <c r="R561" s="15" t="s">
        <v>46</v>
      </c>
    </row>
    <row r="562" spans="1:18" s="2" customFormat="1" hidden="1" x14ac:dyDescent="0.3">
      <c r="A562" s="104">
        <v>2000028</v>
      </c>
      <c r="B562" s="2">
        <v>3</v>
      </c>
      <c r="C562" s="2">
        <v>1</v>
      </c>
      <c r="E562" s="2">
        <v>1</v>
      </c>
      <c r="I562" s="15" t="s">
        <v>73</v>
      </c>
      <c r="J562" s="2" t="s">
        <v>8</v>
      </c>
      <c r="K562" s="62" t="s">
        <v>7</v>
      </c>
      <c r="P562" s="17"/>
      <c r="Q562" t="s">
        <v>768</v>
      </c>
      <c r="R562" s="113" t="s">
        <v>850</v>
      </c>
    </row>
    <row r="563" spans="1:18" s="2" customFormat="1" hidden="1" x14ac:dyDescent="0.3">
      <c r="A563" s="104">
        <v>2000028</v>
      </c>
      <c r="B563" s="2">
        <v>3</v>
      </c>
      <c r="C563" s="2">
        <v>1</v>
      </c>
      <c r="E563" s="2">
        <v>1</v>
      </c>
      <c r="I563" s="15" t="s">
        <v>99</v>
      </c>
      <c r="J563" s="15"/>
      <c r="K563" s="15" t="s">
        <v>6</v>
      </c>
      <c r="P563" s="17"/>
      <c r="Q563" t="s">
        <v>768</v>
      </c>
      <c r="R563" s="32" t="s">
        <v>100</v>
      </c>
    </row>
    <row r="564" spans="1:18" s="2" customFormat="1" hidden="1" x14ac:dyDescent="0.3">
      <c r="A564" s="104">
        <v>2000028</v>
      </c>
      <c r="B564" s="2">
        <v>3</v>
      </c>
      <c r="C564" s="2">
        <v>1</v>
      </c>
      <c r="E564" s="2">
        <v>1</v>
      </c>
      <c r="I564" s="15" t="s">
        <v>99</v>
      </c>
      <c r="J564" s="15"/>
      <c r="K564" s="15" t="s">
        <v>6</v>
      </c>
      <c r="P564" s="17"/>
      <c r="Q564" t="s">
        <v>768</v>
      </c>
      <c r="R564" s="32" t="s">
        <v>100</v>
      </c>
    </row>
    <row r="565" spans="1:18" s="2" customFormat="1" hidden="1" x14ac:dyDescent="0.3">
      <c r="A565" s="104">
        <v>2000028</v>
      </c>
      <c r="B565" s="2">
        <v>3</v>
      </c>
      <c r="C565" s="2">
        <v>1</v>
      </c>
      <c r="E565" s="2">
        <v>1</v>
      </c>
      <c r="I565" s="15" t="s">
        <v>99</v>
      </c>
      <c r="J565" s="15"/>
      <c r="K565" s="15" t="s">
        <v>6</v>
      </c>
      <c r="P565" s="17"/>
      <c r="Q565" t="s">
        <v>768</v>
      </c>
      <c r="R565" s="32" t="s">
        <v>100</v>
      </c>
    </row>
    <row r="566" spans="1:18" s="2" customFormat="1" hidden="1" x14ac:dyDescent="0.3">
      <c r="A566" s="104">
        <v>2000028</v>
      </c>
      <c r="B566" s="2">
        <v>3</v>
      </c>
      <c r="C566" s="2">
        <v>1</v>
      </c>
      <c r="E566" s="2">
        <v>1</v>
      </c>
      <c r="I566" s="15" t="s">
        <v>99</v>
      </c>
      <c r="J566" s="15"/>
      <c r="K566" s="15" t="s">
        <v>6</v>
      </c>
      <c r="P566" s="17"/>
      <c r="Q566" t="s">
        <v>768</v>
      </c>
      <c r="R566" s="32" t="s">
        <v>100</v>
      </c>
    </row>
    <row r="567" spans="1:18" s="2" customFormat="1" hidden="1" x14ac:dyDescent="0.3">
      <c r="A567" s="104">
        <v>2000028</v>
      </c>
      <c r="B567" s="2">
        <v>3</v>
      </c>
      <c r="C567" s="2">
        <v>1</v>
      </c>
      <c r="E567" s="2">
        <v>1</v>
      </c>
      <c r="I567" s="15" t="s">
        <v>99</v>
      </c>
      <c r="J567" s="15"/>
      <c r="K567" s="15" t="s">
        <v>6</v>
      </c>
      <c r="P567" s="17"/>
      <c r="Q567" t="s">
        <v>768</v>
      </c>
      <c r="R567" s="32" t="s">
        <v>100</v>
      </c>
    </row>
    <row r="568" spans="1:18" s="2" customFormat="1" hidden="1" x14ac:dyDescent="0.3">
      <c r="A568" s="104">
        <v>2000028</v>
      </c>
      <c r="B568" s="2">
        <v>3</v>
      </c>
      <c r="C568" s="2">
        <v>1</v>
      </c>
      <c r="E568" s="2">
        <v>1</v>
      </c>
      <c r="I568" s="15" t="s">
        <v>99</v>
      </c>
      <c r="J568" s="15"/>
      <c r="K568" s="15" t="s">
        <v>6</v>
      </c>
      <c r="P568" s="17"/>
      <c r="Q568" t="s">
        <v>768</v>
      </c>
      <c r="R568" s="32" t="s">
        <v>100</v>
      </c>
    </row>
    <row r="569" spans="1:18" s="2" customFormat="1" hidden="1" x14ac:dyDescent="0.3">
      <c r="A569" s="104">
        <v>2000028</v>
      </c>
      <c r="B569" s="2">
        <v>3</v>
      </c>
      <c r="C569" s="2">
        <v>1</v>
      </c>
      <c r="E569" s="2">
        <v>1</v>
      </c>
      <c r="I569" s="15" t="s">
        <v>99</v>
      </c>
      <c r="J569" s="15"/>
      <c r="K569" s="15" t="s">
        <v>6</v>
      </c>
      <c r="P569" s="17"/>
      <c r="Q569" t="s">
        <v>768</v>
      </c>
      <c r="R569" s="32" t="s">
        <v>100</v>
      </c>
    </row>
    <row r="570" spans="1:18" s="2" customFormat="1" hidden="1" x14ac:dyDescent="0.3">
      <c r="A570" s="104">
        <v>2000028</v>
      </c>
      <c r="B570" s="2">
        <v>3</v>
      </c>
      <c r="C570" s="2">
        <v>1</v>
      </c>
      <c r="E570" s="2">
        <v>1</v>
      </c>
      <c r="I570" s="15" t="s">
        <v>99</v>
      </c>
      <c r="J570" s="15"/>
      <c r="K570" s="15" t="s">
        <v>6</v>
      </c>
      <c r="P570" s="17"/>
      <c r="Q570" t="s">
        <v>768</v>
      </c>
      <c r="R570" s="32" t="s">
        <v>100</v>
      </c>
    </row>
    <row r="571" spans="1:18" s="2" customFormat="1" hidden="1" x14ac:dyDescent="0.3">
      <c r="A571" s="104">
        <v>2000028</v>
      </c>
      <c r="B571" s="2">
        <v>3</v>
      </c>
      <c r="C571" s="2">
        <v>1</v>
      </c>
      <c r="E571" s="2">
        <v>1</v>
      </c>
      <c r="I571" s="15" t="s">
        <v>99</v>
      </c>
      <c r="J571" s="15"/>
      <c r="K571" s="15" t="s">
        <v>6</v>
      </c>
      <c r="P571" s="17"/>
      <c r="Q571" t="s">
        <v>768</v>
      </c>
      <c r="R571" s="32" t="s">
        <v>100</v>
      </c>
    </row>
    <row r="572" spans="1:18" s="2" customFormat="1" hidden="1" x14ac:dyDescent="0.3">
      <c r="A572" s="104">
        <v>2000028</v>
      </c>
      <c r="B572" s="2">
        <v>3</v>
      </c>
      <c r="C572" s="2">
        <v>1</v>
      </c>
      <c r="E572" s="2">
        <v>1</v>
      </c>
      <c r="I572" s="15" t="s">
        <v>99</v>
      </c>
      <c r="J572" s="15"/>
      <c r="K572" s="15" t="s">
        <v>6</v>
      </c>
      <c r="P572" s="17"/>
      <c r="Q572" t="s">
        <v>768</v>
      </c>
      <c r="R572" s="32" t="s">
        <v>100</v>
      </c>
    </row>
    <row r="573" spans="1:18" s="2" customFormat="1" hidden="1" x14ac:dyDescent="0.3">
      <c r="A573" s="104">
        <v>2000028</v>
      </c>
      <c r="B573" s="2">
        <v>3</v>
      </c>
      <c r="C573" s="2">
        <v>1</v>
      </c>
      <c r="E573" s="2">
        <v>1</v>
      </c>
      <c r="I573" s="15" t="s">
        <v>99</v>
      </c>
      <c r="J573" s="15"/>
      <c r="K573" s="15" t="s">
        <v>6</v>
      </c>
      <c r="P573" s="17"/>
      <c r="Q573" t="s">
        <v>768</v>
      </c>
      <c r="R573" s="32" t="s">
        <v>100</v>
      </c>
    </row>
    <row r="574" spans="1:18" s="2" customFormat="1" hidden="1" x14ac:dyDescent="0.3">
      <c r="A574" s="104">
        <v>2000028</v>
      </c>
      <c r="B574" s="2">
        <v>3</v>
      </c>
      <c r="C574" s="2">
        <v>1</v>
      </c>
      <c r="E574" s="2">
        <v>1</v>
      </c>
      <c r="I574" s="15" t="s">
        <v>99</v>
      </c>
      <c r="J574" s="15"/>
      <c r="K574" s="15" t="s">
        <v>6</v>
      </c>
      <c r="P574" s="17"/>
      <c r="Q574" t="s">
        <v>768</v>
      </c>
      <c r="R574" s="32" t="s">
        <v>100</v>
      </c>
    </row>
    <row r="575" spans="1:18" s="2" customFormat="1" hidden="1" x14ac:dyDescent="0.3">
      <c r="A575" s="104">
        <v>2000028</v>
      </c>
      <c r="B575" s="2">
        <v>3</v>
      </c>
      <c r="C575" s="2">
        <v>1</v>
      </c>
      <c r="E575" s="2">
        <v>1</v>
      </c>
      <c r="I575" s="15" t="s">
        <v>99</v>
      </c>
      <c r="J575" s="15"/>
      <c r="K575" s="15" t="s">
        <v>6</v>
      </c>
      <c r="P575" s="17"/>
      <c r="Q575" t="s">
        <v>768</v>
      </c>
      <c r="R575" s="32" t="s">
        <v>100</v>
      </c>
    </row>
    <row r="576" spans="1:18" s="2" customFormat="1" hidden="1" x14ac:dyDescent="0.3">
      <c r="A576" s="104">
        <v>2000028</v>
      </c>
      <c r="B576" s="2">
        <v>3</v>
      </c>
      <c r="C576" s="2">
        <v>1</v>
      </c>
      <c r="E576" s="2">
        <v>1</v>
      </c>
      <c r="I576" s="15" t="s">
        <v>99</v>
      </c>
      <c r="J576" s="15"/>
      <c r="K576" s="15" t="s">
        <v>6</v>
      </c>
      <c r="P576" s="17"/>
      <c r="Q576" t="s">
        <v>768</v>
      </c>
      <c r="R576" s="32" t="s">
        <v>100</v>
      </c>
    </row>
    <row r="577" spans="1:18" s="2" customFormat="1" hidden="1" x14ac:dyDescent="0.3">
      <c r="A577" s="104">
        <v>2000028</v>
      </c>
      <c r="B577" s="2">
        <v>3</v>
      </c>
      <c r="C577" s="2">
        <v>1</v>
      </c>
      <c r="E577" s="2">
        <v>1</v>
      </c>
      <c r="I577" s="15" t="s">
        <v>99</v>
      </c>
      <c r="J577" s="15"/>
      <c r="K577" s="15" t="s">
        <v>6</v>
      </c>
      <c r="P577" s="17"/>
      <c r="Q577" t="s">
        <v>768</v>
      </c>
      <c r="R577" s="32" t="s">
        <v>100</v>
      </c>
    </row>
    <row r="578" spans="1:18" s="2" customFormat="1" hidden="1" x14ac:dyDescent="0.3">
      <c r="A578" s="104">
        <v>2000028</v>
      </c>
      <c r="B578" s="2">
        <v>3</v>
      </c>
      <c r="C578" s="2">
        <v>1</v>
      </c>
      <c r="E578" s="2">
        <v>1</v>
      </c>
      <c r="I578" s="15" t="s">
        <v>99</v>
      </c>
      <c r="J578" s="15"/>
      <c r="K578" s="15" t="s">
        <v>6</v>
      </c>
      <c r="P578" s="17"/>
      <c r="Q578" t="s">
        <v>768</v>
      </c>
      <c r="R578" s="32" t="s">
        <v>100</v>
      </c>
    </row>
    <row r="579" spans="1:18" s="2" customFormat="1" hidden="1" x14ac:dyDescent="0.3">
      <c r="A579" s="104">
        <v>2000028</v>
      </c>
      <c r="B579" s="2">
        <v>3</v>
      </c>
      <c r="C579" s="2">
        <v>1</v>
      </c>
      <c r="E579" s="2">
        <v>1</v>
      </c>
      <c r="I579" s="15" t="s">
        <v>99</v>
      </c>
      <c r="J579" s="15"/>
      <c r="K579" s="15" t="s">
        <v>6</v>
      </c>
      <c r="P579" s="17"/>
      <c r="Q579" t="s">
        <v>768</v>
      </c>
      <c r="R579" s="32" t="s">
        <v>100</v>
      </c>
    </row>
    <row r="580" spans="1:18" s="2" customFormat="1" hidden="1" x14ac:dyDescent="0.3">
      <c r="A580" s="104">
        <v>2000028</v>
      </c>
      <c r="B580" s="2">
        <v>3</v>
      </c>
      <c r="C580" s="2">
        <v>1</v>
      </c>
      <c r="E580" s="2">
        <v>1</v>
      </c>
      <c r="I580" s="15" t="s">
        <v>99</v>
      </c>
      <c r="J580" s="15"/>
      <c r="K580" s="15" t="s">
        <v>6</v>
      </c>
      <c r="P580" s="17"/>
      <c r="Q580" t="s">
        <v>768</v>
      </c>
      <c r="R580" s="32" t="s">
        <v>100</v>
      </c>
    </row>
    <row r="581" spans="1:18" s="2" customFormat="1" hidden="1" x14ac:dyDescent="0.3">
      <c r="A581" s="104">
        <v>2000028</v>
      </c>
      <c r="B581" s="2">
        <v>3</v>
      </c>
      <c r="C581" s="2">
        <v>1</v>
      </c>
      <c r="E581" s="2">
        <v>1</v>
      </c>
      <c r="I581" s="15" t="s">
        <v>99</v>
      </c>
      <c r="J581" s="15"/>
      <c r="K581" s="15" t="s">
        <v>6</v>
      </c>
      <c r="P581" s="17"/>
      <c r="Q581" t="s">
        <v>768</v>
      </c>
      <c r="R581" s="32" t="s">
        <v>100</v>
      </c>
    </row>
    <row r="582" spans="1:18" s="2" customFormat="1" hidden="1" x14ac:dyDescent="0.3">
      <c r="A582" s="104">
        <v>2000028</v>
      </c>
      <c r="B582" s="2">
        <v>3</v>
      </c>
      <c r="C582" s="2">
        <v>1</v>
      </c>
      <c r="E582" s="2">
        <v>1</v>
      </c>
      <c r="I582" s="15" t="s">
        <v>99</v>
      </c>
      <c r="J582" s="15"/>
      <c r="K582" s="15" t="s">
        <v>6</v>
      </c>
      <c r="P582" s="17"/>
      <c r="Q582" t="s">
        <v>768</v>
      </c>
      <c r="R582" s="32" t="s">
        <v>100</v>
      </c>
    </row>
    <row r="583" spans="1:18" s="2" customFormat="1" hidden="1" x14ac:dyDescent="0.3">
      <c r="A583" s="104">
        <v>2000028</v>
      </c>
      <c r="B583" s="2">
        <v>3</v>
      </c>
      <c r="C583" s="2">
        <v>1</v>
      </c>
      <c r="E583" s="2">
        <v>1</v>
      </c>
      <c r="I583" s="15" t="s">
        <v>99</v>
      </c>
      <c r="J583" s="15"/>
      <c r="K583" s="15" t="s">
        <v>6</v>
      </c>
      <c r="P583" s="17"/>
      <c r="Q583" t="s">
        <v>768</v>
      </c>
      <c r="R583" s="32" t="s">
        <v>100</v>
      </c>
    </row>
    <row r="584" spans="1:18" s="2" customFormat="1" hidden="1" x14ac:dyDescent="0.3">
      <c r="A584" s="104">
        <v>2000028</v>
      </c>
      <c r="B584" s="2">
        <v>3</v>
      </c>
      <c r="C584" s="2">
        <v>1</v>
      </c>
      <c r="E584" s="2">
        <v>1</v>
      </c>
      <c r="I584" s="15" t="s">
        <v>99</v>
      </c>
      <c r="J584" s="15"/>
      <c r="K584" s="15" t="s">
        <v>6</v>
      </c>
      <c r="P584" s="17"/>
      <c r="Q584" t="s">
        <v>768</v>
      </c>
      <c r="R584" s="32" t="s">
        <v>100</v>
      </c>
    </row>
    <row r="585" spans="1:18" s="2" customFormat="1" hidden="1" x14ac:dyDescent="0.3">
      <c r="A585" s="104">
        <v>2000028</v>
      </c>
      <c r="B585" s="2">
        <v>3</v>
      </c>
      <c r="C585" s="2">
        <v>1</v>
      </c>
      <c r="E585" s="2">
        <v>1</v>
      </c>
      <c r="I585" s="15" t="s">
        <v>99</v>
      </c>
      <c r="J585" s="15"/>
      <c r="K585" s="15" t="s">
        <v>6</v>
      </c>
      <c r="P585" s="17"/>
      <c r="Q585" t="s">
        <v>768</v>
      </c>
      <c r="R585" s="32" t="s">
        <v>100</v>
      </c>
    </row>
    <row r="586" spans="1:18" s="2" customFormat="1" hidden="1" x14ac:dyDescent="0.3">
      <c r="A586" s="104">
        <v>2000028</v>
      </c>
      <c r="B586" s="2">
        <v>3</v>
      </c>
      <c r="C586" s="2">
        <v>1</v>
      </c>
      <c r="E586" s="2">
        <v>1</v>
      </c>
      <c r="I586" s="15" t="s">
        <v>99</v>
      </c>
      <c r="J586" s="15"/>
      <c r="K586" s="15" t="s">
        <v>6</v>
      </c>
      <c r="P586" s="17"/>
      <c r="Q586" t="s">
        <v>768</v>
      </c>
      <c r="R586" s="32" t="s">
        <v>100</v>
      </c>
    </row>
    <row r="587" spans="1:18" s="2" customFormat="1" hidden="1" x14ac:dyDescent="0.3">
      <c r="A587" s="104">
        <v>2000028</v>
      </c>
      <c r="B587" s="2">
        <v>3</v>
      </c>
      <c r="C587" s="2">
        <v>1</v>
      </c>
      <c r="E587" s="2">
        <v>1</v>
      </c>
      <c r="I587" s="15" t="s">
        <v>99</v>
      </c>
      <c r="J587" s="15"/>
      <c r="K587" s="15" t="s">
        <v>6</v>
      </c>
      <c r="P587" s="17"/>
      <c r="Q587" t="s">
        <v>768</v>
      </c>
      <c r="R587" s="32" t="s">
        <v>100</v>
      </c>
    </row>
    <row r="588" spans="1:18" s="2" customFormat="1" hidden="1" x14ac:dyDescent="0.3">
      <c r="A588" s="104">
        <v>2000028</v>
      </c>
      <c r="B588" s="2">
        <v>3</v>
      </c>
      <c r="C588" s="2">
        <v>1</v>
      </c>
      <c r="E588" s="2">
        <v>1</v>
      </c>
      <c r="I588" s="15" t="s">
        <v>99</v>
      </c>
      <c r="J588" s="15"/>
      <c r="K588" s="15" t="s">
        <v>6</v>
      </c>
      <c r="P588" s="17"/>
      <c r="Q588" t="s">
        <v>768</v>
      </c>
      <c r="R588" s="32" t="s">
        <v>100</v>
      </c>
    </row>
    <row r="589" spans="1:18" s="2" customFormat="1" hidden="1" x14ac:dyDescent="0.3">
      <c r="A589" s="104">
        <v>2000028</v>
      </c>
      <c r="B589" s="2">
        <v>3</v>
      </c>
      <c r="C589" s="2">
        <v>1</v>
      </c>
      <c r="E589" s="2">
        <v>1</v>
      </c>
      <c r="I589" s="15" t="s">
        <v>99</v>
      </c>
      <c r="J589" s="15"/>
      <c r="K589" s="15" t="s">
        <v>6</v>
      </c>
      <c r="P589" s="17"/>
      <c r="Q589" t="s">
        <v>768</v>
      </c>
      <c r="R589" s="32" t="s">
        <v>100</v>
      </c>
    </row>
    <row r="590" spans="1:18" s="2" customFormat="1" hidden="1" x14ac:dyDescent="0.3">
      <c r="A590" s="104">
        <v>2000028</v>
      </c>
      <c r="B590" s="2">
        <v>3</v>
      </c>
      <c r="C590" s="2">
        <v>1</v>
      </c>
      <c r="E590" s="2">
        <v>1</v>
      </c>
      <c r="I590" s="15" t="s">
        <v>99</v>
      </c>
      <c r="J590" s="15"/>
      <c r="K590" s="15" t="s">
        <v>6</v>
      </c>
      <c r="P590" s="17"/>
      <c r="Q590" t="s">
        <v>768</v>
      </c>
      <c r="R590" s="32" t="s">
        <v>100</v>
      </c>
    </row>
    <row r="591" spans="1:18" s="2" customFormat="1" hidden="1" x14ac:dyDescent="0.3">
      <c r="A591" s="104">
        <v>2000028</v>
      </c>
      <c r="B591" s="2">
        <v>3</v>
      </c>
      <c r="C591" s="2">
        <v>1</v>
      </c>
      <c r="E591" s="2">
        <v>1</v>
      </c>
      <c r="I591" s="15" t="s">
        <v>99</v>
      </c>
      <c r="J591" s="15"/>
      <c r="K591" s="15" t="s">
        <v>6</v>
      </c>
      <c r="P591" s="17"/>
      <c r="Q591" t="s">
        <v>768</v>
      </c>
      <c r="R591" s="32" t="s">
        <v>100</v>
      </c>
    </row>
    <row r="592" spans="1:18" s="2" customFormat="1" hidden="1" x14ac:dyDescent="0.3">
      <c r="A592" s="104">
        <v>2000028</v>
      </c>
      <c r="B592" s="2">
        <v>3</v>
      </c>
      <c r="C592" s="2">
        <v>1</v>
      </c>
      <c r="E592" s="2">
        <v>1</v>
      </c>
      <c r="I592" s="15" t="s">
        <v>99</v>
      </c>
      <c r="J592" s="15"/>
      <c r="K592" s="15" t="s">
        <v>6</v>
      </c>
      <c r="P592" s="17"/>
      <c r="Q592" t="s">
        <v>768</v>
      </c>
      <c r="R592" s="32" t="s">
        <v>100</v>
      </c>
    </row>
    <row r="593" spans="1:18" s="2" customFormat="1" hidden="1" x14ac:dyDescent="0.3">
      <c r="A593" s="104">
        <v>2000028</v>
      </c>
      <c r="B593" s="2">
        <v>3</v>
      </c>
      <c r="C593" s="2">
        <v>1</v>
      </c>
      <c r="E593" s="2">
        <v>1</v>
      </c>
      <c r="I593" s="15" t="s">
        <v>99</v>
      </c>
      <c r="J593" s="15"/>
      <c r="K593" s="15" t="s">
        <v>6</v>
      </c>
      <c r="P593" s="17"/>
      <c r="Q593" t="s">
        <v>768</v>
      </c>
      <c r="R593" s="32" t="s">
        <v>100</v>
      </c>
    </row>
    <row r="594" spans="1:18" s="2" customFormat="1" hidden="1" x14ac:dyDescent="0.3">
      <c r="A594" s="104">
        <v>2000028</v>
      </c>
      <c r="B594" s="2">
        <v>3</v>
      </c>
      <c r="C594" s="2">
        <v>1</v>
      </c>
      <c r="E594" s="2">
        <v>1</v>
      </c>
      <c r="I594" s="15" t="s">
        <v>99</v>
      </c>
      <c r="J594" s="15"/>
      <c r="K594" s="15" t="s">
        <v>6</v>
      </c>
      <c r="P594" s="17"/>
      <c r="Q594" t="s">
        <v>768</v>
      </c>
      <c r="R594" s="32" t="s">
        <v>100</v>
      </c>
    </row>
    <row r="595" spans="1:18" s="2" customFormat="1" hidden="1" x14ac:dyDescent="0.3">
      <c r="A595" s="104">
        <v>2000028</v>
      </c>
      <c r="B595" s="2">
        <v>3</v>
      </c>
      <c r="C595" s="2">
        <v>2</v>
      </c>
      <c r="I595" s="2" t="s">
        <v>69</v>
      </c>
      <c r="J595" s="2" t="s">
        <v>4</v>
      </c>
      <c r="K595" s="15" t="s">
        <v>6</v>
      </c>
      <c r="N595" s="15"/>
      <c r="O595" s="15"/>
      <c r="Q595" s="105" t="s">
        <v>768</v>
      </c>
    </row>
    <row r="596" spans="1:18" s="2" customFormat="1" hidden="1" x14ac:dyDescent="0.3">
      <c r="A596" s="104">
        <v>2000028</v>
      </c>
      <c r="B596" s="2">
        <v>3</v>
      </c>
      <c r="N596" s="15"/>
      <c r="O596" s="15"/>
      <c r="Q596" s="105" t="s">
        <v>768</v>
      </c>
    </row>
    <row r="597" spans="1:18" s="2" customFormat="1" hidden="1" x14ac:dyDescent="0.3">
      <c r="A597" s="104">
        <v>2000028</v>
      </c>
      <c r="B597" s="2">
        <v>3</v>
      </c>
      <c r="N597" s="15"/>
      <c r="O597" s="15"/>
      <c r="Q597" s="105" t="s">
        <v>768</v>
      </c>
    </row>
    <row r="598" spans="1:18" s="2" customFormat="1" hidden="1" x14ac:dyDescent="0.3">
      <c r="A598" s="104">
        <v>2000028</v>
      </c>
      <c r="B598" s="2">
        <v>3</v>
      </c>
      <c r="N598" s="15"/>
      <c r="O598" s="15"/>
      <c r="Q598" s="105" t="s">
        <v>768</v>
      </c>
    </row>
    <row r="599" spans="1:18" s="2" customFormat="1" hidden="1" x14ac:dyDescent="0.3">
      <c r="A599" s="104">
        <v>2000028</v>
      </c>
      <c r="B599" s="2">
        <v>3</v>
      </c>
      <c r="N599" s="15"/>
      <c r="O599" s="15"/>
      <c r="Q599" s="105" t="s">
        <v>768</v>
      </c>
    </row>
    <row r="600" spans="1:18" s="2" customFormat="1" hidden="1" x14ac:dyDescent="0.3">
      <c r="A600" s="104">
        <v>2000028</v>
      </c>
      <c r="B600" s="2">
        <v>3</v>
      </c>
      <c r="N600" s="15"/>
      <c r="O600" s="15"/>
      <c r="Q600" s="105" t="s">
        <v>768</v>
      </c>
    </row>
    <row r="601" spans="1:18" s="2" customFormat="1" hidden="1" x14ac:dyDescent="0.3">
      <c r="A601" s="104">
        <v>2000028</v>
      </c>
      <c r="B601" s="2">
        <v>3</v>
      </c>
      <c r="N601" s="15"/>
      <c r="O601" s="15"/>
      <c r="Q601" s="105" t="s">
        <v>768</v>
      </c>
    </row>
    <row r="602" spans="1:18" s="2" customFormat="1" hidden="1" x14ac:dyDescent="0.3">
      <c r="A602" s="104">
        <v>2000028</v>
      </c>
      <c r="B602" s="2">
        <v>3</v>
      </c>
      <c r="N602" s="15"/>
      <c r="O602" s="15"/>
      <c r="Q602" s="105" t="s">
        <v>768</v>
      </c>
    </row>
    <row r="603" spans="1:18" s="2" customFormat="1" hidden="1" x14ac:dyDescent="0.3">
      <c r="A603" s="104">
        <v>2000028</v>
      </c>
      <c r="B603" s="2">
        <v>3</v>
      </c>
      <c r="N603" s="15"/>
      <c r="O603" s="15"/>
      <c r="Q603" s="105" t="s">
        <v>768</v>
      </c>
    </row>
    <row r="604" spans="1:18" s="2" customFormat="1" hidden="1" x14ac:dyDescent="0.3">
      <c r="A604" s="104">
        <v>2000028</v>
      </c>
      <c r="B604" s="2">
        <v>3</v>
      </c>
      <c r="N604" s="15"/>
      <c r="O604" s="15"/>
      <c r="Q604" s="105" t="s">
        <v>768</v>
      </c>
    </row>
    <row r="605" spans="1:18" s="2" customFormat="1" hidden="1" x14ac:dyDescent="0.3">
      <c r="A605" s="104">
        <v>2000028</v>
      </c>
      <c r="B605" s="2">
        <v>3</v>
      </c>
      <c r="N605" s="15"/>
      <c r="O605" s="15"/>
      <c r="Q605" s="105" t="s">
        <v>768</v>
      </c>
    </row>
    <row r="606" spans="1:18" s="2" customFormat="1" hidden="1" x14ac:dyDescent="0.3">
      <c r="A606" s="104">
        <v>2000028</v>
      </c>
      <c r="B606" s="2">
        <v>3</v>
      </c>
      <c r="N606" s="15"/>
      <c r="O606" s="15"/>
      <c r="Q606" s="105" t="s">
        <v>768</v>
      </c>
    </row>
    <row r="607" spans="1:18" s="2" customFormat="1" hidden="1" x14ac:dyDescent="0.3">
      <c r="A607" s="104">
        <v>2000028</v>
      </c>
      <c r="B607" s="2">
        <v>3</v>
      </c>
      <c r="N607" s="15"/>
      <c r="O607" s="15"/>
      <c r="Q607" s="105" t="s">
        <v>768</v>
      </c>
    </row>
    <row r="608" spans="1:18" s="2" customFormat="1" hidden="1" x14ac:dyDescent="0.3">
      <c r="A608" s="104">
        <v>2000028</v>
      </c>
      <c r="B608" s="2">
        <v>3</v>
      </c>
      <c r="N608" s="15"/>
      <c r="O608" s="15"/>
      <c r="Q608" s="105" t="s">
        <v>768</v>
      </c>
    </row>
    <row r="609" spans="1:17" s="2" customFormat="1" hidden="1" x14ac:dyDescent="0.3">
      <c r="A609" s="104">
        <v>2000028</v>
      </c>
      <c r="B609" s="2">
        <v>3</v>
      </c>
      <c r="N609" s="15"/>
      <c r="O609" s="15"/>
      <c r="Q609" s="105" t="s">
        <v>768</v>
      </c>
    </row>
    <row r="610" spans="1:17" s="2" customFormat="1" hidden="1" x14ac:dyDescent="0.3">
      <c r="A610" s="104">
        <v>2000027</v>
      </c>
      <c r="B610" s="2">
        <v>3</v>
      </c>
      <c r="N610" s="15"/>
      <c r="O610" s="15"/>
      <c r="Q610" s="105" t="s">
        <v>770</v>
      </c>
    </row>
    <row r="611" spans="1:17" s="2" customFormat="1" hidden="1" x14ac:dyDescent="0.3">
      <c r="A611" s="104">
        <v>2000027</v>
      </c>
      <c r="B611" s="2">
        <v>3</v>
      </c>
      <c r="N611" s="15"/>
      <c r="O611" s="15"/>
      <c r="Q611" s="105" t="s">
        <v>770</v>
      </c>
    </row>
    <row r="612" spans="1:17" s="2" customFormat="1" hidden="1" x14ac:dyDescent="0.3">
      <c r="A612" s="104">
        <v>2000027</v>
      </c>
      <c r="B612" s="2">
        <v>3</v>
      </c>
      <c r="N612" s="15"/>
      <c r="O612" s="15"/>
      <c r="Q612" s="105" t="s">
        <v>770</v>
      </c>
    </row>
    <row r="613" spans="1:17" s="2" customFormat="1" hidden="1" x14ac:dyDescent="0.3">
      <c r="A613" s="104">
        <v>2000027</v>
      </c>
      <c r="B613" s="2">
        <v>3</v>
      </c>
      <c r="N613" s="15"/>
      <c r="O613" s="15"/>
      <c r="Q613" s="105" t="s">
        <v>770</v>
      </c>
    </row>
    <row r="614" spans="1:17" s="2" customFormat="1" hidden="1" x14ac:dyDescent="0.3">
      <c r="A614" s="104">
        <v>2000027</v>
      </c>
      <c r="B614" s="2">
        <v>3</v>
      </c>
      <c r="N614" s="15"/>
      <c r="O614" s="15"/>
      <c r="Q614" s="105" t="s">
        <v>770</v>
      </c>
    </row>
    <row r="615" spans="1:17" s="2" customFormat="1" hidden="1" x14ac:dyDescent="0.3">
      <c r="A615" s="104">
        <v>2000027</v>
      </c>
      <c r="B615" s="2">
        <v>3</v>
      </c>
      <c r="N615" s="15"/>
      <c r="O615" s="15"/>
      <c r="Q615" s="105" t="s">
        <v>770</v>
      </c>
    </row>
    <row r="616" spans="1:17" s="2" customFormat="1" hidden="1" x14ac:dyDescent="0.3">
      <c r="A616" s="104">
        <v>2000027</v>
      </c>
      <c r="B616" s="2">
        <v>3</v>
      </c>
      <c r="N616" s="15"/>
      <c r="O616" s="15"/>
      <c r="Q616" s="105" t="s">
        <v>770</v>
      </c>
    </row>
    <row r="617" spans="1:17" s="2" customFormat="1" hidden="1" x14ac:dyDescent="0.3">
      <c r="A617" s="104">
        <v>2000027</v>
      </c>
      <c r="B617" s="2">
        <v>3</v>
      </c>
      <c r="N617" s="15"/>
      <c r="O617" s="15"/>
      <c r="Q617" s="105" t="s">
        <v>770</v>
      </c>
    </row>
    <row r="618" spans="1:17" s="2" customFormat="1" hidden="1" x14ac:dyDescent="0.3">
      <c r="A618" s="104">
        <v>2000027</v>
      </c>
      <c r="B618" s="2">
        <v>3</v>
      </c>
      <c r="N618" s="15"/>
      <c r="O618" s="15"/>
      <c r="Q618" s="105" t="s">
        <v>770</v>
      </c>
    </row>
    <row r="619" spans="1:17" s="2" customFormat="1" hidden="1" x14ac:dyDescent="0.3">
      <c r="A619" s="104">
        <v>2000027</v>
      </c>
      <c r="B619" s="2">
        <v>3</v>
      </c>
      <c r="N619" s="15"/>
      <c r="O619" s="15"/>
      <c r="Q619" s="105" t="s">
        <v>770</v>
      </c>
    </row>
    <row r="620" spans="1:17" s="2" customFormat="1" hidden="1" x14ac:dyDescent="0.3">
      <c r="A620" s="104">
        <v>2000027</v>
      </c>
      <c r="B620" s="2">
        <v>3</v>
      </c>
      <c r="N620" s="15"/>
      <c r="O620" s="15"/>
      <c r="Q620" s="105" t="s">
        <v>770</v>
      </c>
    </row>
    <row r="621" spans="1:17" s="2" customFormat="1" hidden="1" x14ac:dyDescent="0.3">
      <c r="A621" s="104">
        <v>2000027</v>
      </c>
      <c r="B621" s="2">
        <v>3</v>
      </c>
      <c r="N621" s="15"/>
      <c r="O621" s="15"/>
      <c r="Q621" s="105" t="s">
        <v>770</v>
      </c>
    </row>
    <row r="622" spans="1:17" s="2" customFormat="1" hidden="1" x14ac:dyDescent="0.3">
      <c r="A622" s="104">
        <v>2000027</v>
      </c>
      <c r="B622" s="2">
        <v>3</v>
      </c>
      <c r="N622" s="15"/>
      <c r="O622" s="15"/>
      <c r="Q622" s="105" t="s">
        <v>770</v>
      </c>
    </row>
    <row r="623" spans="1:17" s="2" customFormat="1" hidden="1" x14ac:dyDescent="0.3">
      <c r="A623" s="104">
        <v>2000027</v>
      </c>
      <c r="B623" s="2">
        <v>3</v>
      </c>
      <c r="N623" s="15"/>
      <c r="O623" s="15"/>
      <c r="Q623" s="105" t="s">
        <v>770</v>
      </c>
    </row>
    <row r="624" spans="1:17" s="2" customFormat="1" hidden="1" x14ac:dyDescent="0.3">
      <c r="A624" s="104">
        <v>2000027</v>
      </c>
      <c r="B624" s="2">
        <v>3</v>
      </c>
      <c r="N624" s="15"/>
      <c r="O624" s="15"/>
      <c r="Q624" s="105" t="s">
        <v>770</v>
      </c>
    </row>
    <row r="625" spans="1:17" s="2" customFormat="1" hidden="1" x14ac:dyDescent="0.3">
      <c r="A625" s="104">
        <v>2000027</v>
      </c>
      <c r="B625" s="2">
        <v>3</v>
      </c>
      <c r="N625" s="15"/>
      <c r="O625" s="15"/>
      <c r="Q625" s="105" t="s">
        <v>770</v>
      </c>
    </row>
    <row r="626" spans="1:17" s="2" customFormat="1" hidden="1" x14ac:dyDescent="0.3">
      <c r="A626" s="104">
        <v>2000026</v>
      </c>
      <c r="B626" s="2">
        <v>3</v>
      </c>
      <c r="N626" s="15"/>
      <c r="O626" s="15"/>
      <c r="Q626" s="105" t="s">
        <v>772</v>
      </c>
    </row>
    <row r="627" spans="1:17" s="2" customFormat="1" hidden="1" x14ac:dyDescent="0.3">
      <c r="A627" s="104">
        <v>2000026</v>
      </c>
      <c r="B627" s="2">
        <v>3</v>
      </c>
      <c r="N627" s="15"/>
      <c r="O627" s="15"/>
      <c r="Q627" s="105" t="s">
        <v>772</v>
      </c>
    </row>
    <row r="628" spans="1:17" s="2" customFormat="1" hidden="1" x14ac:dyDescent="0.3">
      <c r="A628" s="104">
        <v>2000026</v>
      </c>
      <c r="B628" s="2">
        <v>3</v>
      </c>
      <c r="N628" s="15"/>
      <c r="O628" s="15"/>
      <c r="Q628" s="105" t="s">
        <v>772</v>
      </c>
    </row>
    <row r="629" spans="1:17" s="2" customFormat="1" hidden="1" x14ac:dyDescent="0.3">
      <c r="A629" s="104">
        <v>2000026</v>
      </c>
      <c r="B629" s="2">
        <v>3</v>
      </c>
      <c r="N629" s="15"/>
      <c r="O629" s="15"/>
      <c r="Q629" s="105" t="s">
        <v>772</v>
      </c>
    </row>
    <row r="630" spans="1:17" s="2" customFormat="1" hidden="1" x14ac:dyDescent="0.3">
      <c r="A630" s="104">
        <v>2000026</v>
      </c>
      <c r="B630" s="2">
        <v>3</v>
      </c>
      <c r="N630" s="15"/>
      <c r="O630" s="15"/>
      <c r="Q630" s="105" t="s">
        <v>772</v>
      </c>
    </row>
    <row r="631" spans="1:17" s="2" customFormat="1" hidden="1" x14ac:dyDescent="0.3">
      <c r="A631" s="104">
        <v>2000026</v>
      </c>
      <c r="B631" s="2">
        <v>3</v>
      </c>
      <c r="N631" s="15"/>
      <c r="O631" s="15"/>
      <c r="Q631" s="105" t="s">
        <v>772</v>
      </c>
    </row>
    <row r="632" spans="1:17" s="2" customFormat="1" hidden="1" x14ac:dyDescent="0.3">
      <c r="A632" s="104">
        <v>2000026</v>
      </c>
      <c r="B632" s="2">
        <v>3</v>
      </c>
      <c r="N632" s="15"/>
      <c r="O632" s="15"/>
      <c r="Q632" s="105" t="s">
        <v>772</v>
      </c>
    </row>
    <row r="633" spans="1:17" s="2" customFormat="1" hidden="1" x14ac:dyDescent="0.3">
      <c r="A633" s="104">
        <v>2000026</v>
      </c>
      <c r="B633" s="2">
        <v>3</v>
      </c>
      <c r="N633" s="15"/>
      <c r="O633" s="15"/>
      <c r="Q633" s="105" t="s">
        <v>772</v>
      </c>
    </row>
    <row r="634" spans="1:17" s="2" customFormat="1" hidden="1" x14ac:dyDescent="0.3">
      <c r="A634" s="104">
        <v>2000026</v>
      </c>
      <c r="B634" s="2">
        <v>3</v>
      </c>
      <c r="N634" s="15"/>
      <c r="O634" s="15"/>
      <c r="Q634" s="105" t="s">
        <v>772</v>
      </c>
    </row>
    <row r="635" spans="1:17" s="2" customFormat="1" hidden="1" x14ac:dyDescent="0.3">
      <c r="A635" s="104">
        <v>2000026</v>
      </c>
      <c r="B635" s="2">
        <v>3</v>
      </c>
      <c r="N635" s="15"/>
      <c r="O635" s="15"/>
      <c r="Q635" s="105" t="s">
        <v>772</v>
      </c>
    </row>
    <row r="636" spans="1:17" s="2" customFormat="1" hidden="1" x14ac:dyDescent="0.3">
      <c r="A636" s="104">
        <v>2000026</v>
      </c>
      <c r="B636" s="2">
        <v>3</v>
      </c>
      <c r="N636" s="15"/>
      <c r="O636" s="15"/>
      <c r="Q636" s="105" t="s">
        <v>772</v>
      </c>
    </row>
    <row r="637" spans="1:17" s="2" customFormat="1" hidden="1" x14ac:dyDescent="0.3">
      <c r="A637" s="104">
        <v>2000026</v>
      </c>
      <c r="B637" s="2">
        <v>3</v>
      </c>
      <c r="N637" s="15"/>
      <c r="O637" s="15"/>
      <c r="Q637" s="105" t="s">
        <v>772</v>
      </c>
    </row>
    <row r="638" spans="1:17" s="2" customFormat="1" hidden="1" x14ac:dyDescent="0.3">
      <c r="A638" s="104">
        <v>2000026</v>
      </c>
      <c r="B638" s="2">
        <v>3</v>
      </c>
      <c r="N638" s="15"/>
      <c r="O638" s="15"/>
      <c r="Q638" s="105" t="s">
        <v>772</v>
      </c>
    </row>
    <row r="639" spans="1:17" s="2" customFormat="1" hidden="1" x14ac:dyDescent="0.3">
      <c r="A639" s="104">
        <v>2000026</v>
      </c>
      <c r="B639" s="2">
        <v>3</v>
      </c>
      <c r="N639" s="15"/>
      <c r="O639" s="15"/>
      <c r="Q639" s="105" t="s">
        <v>772</v>
      </c>
    </row>
    <row r="640" spans="1:17" s="2" customFormat="1" hidden="1" x14ac:dyDescent="0.3">
      <c r="A640" s="104">
        <v>2000026</v>
      </c>
      <c r="B640" s="2">
        <v>3</v>
      </c>
      <c r="N640" s="15"/>
      <c r="O640" s="15"/>
      <c r="Q640" s="105" t="s">
        <v>772</v>
      </c>
    </row>
    <row r="641" spans="1:17" s="2" customFormat="1" hidden="1" x14ac:dyDescent="0.3">
      <c r="A641" s="104">
        <v>2000026</v>
      </c>
      <c r="B641" s="2">
        <v>3</v>
      </c>
      <c r="N641" s="15"/>
      <c r="O641" s="15"/>
      <c r="Q641" s="105" t="s">
        <v>772</v>
      </c>
    </row>
    <row r="642" spans="1:17" s="2" customFormat="1" hidden="1" x14ac:dyDescent="0.3">
      <c r="A642" s="104">
        <v>2000026</v>
      </c>
      <c r="B642" s="2">
        <v>3</v>
      </c>
      <c r="N642" s="15"/>
      <c r="O642" s="15"/>
      <c r="Q642" s="105" t="s">
        <v>772</v>
      </c>
    </row>
    <row r="643" spans="1:17" s="2" customFormat="1" hidden="1" x14ac:dyDescent="0.3">
      <c r="A643" s="104">
        <v>2000026</v>
      </c>
      <c r="B643" s="2">
        <v>3</v>
      </c>
      <c r="N643" s="15"/>
      <c r="O643" s="15"/>
      <c r="Q643" s="105" t="s">
        <v>772</v>
      </c>
    </row>
    <row r="644" spans="1:17" s="2" customFormat="1" hidden="1" x14ac:dyDescent="0.3">
      <c r="A644" s="104">
        <v>2000026</v>
      </c>
      <c r="B644" s="2">
        <v>3</v>
      </c>
      <c r="N644" s="15"/>
      <c r="O644" s="15"/>
      <c r="Q644" s="105" t="s">
        <v>772</v>
      </c>
    </row>
    <row r="645" spans="1:17" s="2" customFormat="1" hidden="1" x14ac:dyDescent="0.3">
      <c r="A645" s="104">
        <v>2000026</v>
      </c>
      <c r="B645" s="2">
        <v>3</v>
      </c>
      <c r="N645" s="15"/>
      <c r="O645" s="15"/>
      <c r="Q645" s="105" t="s">
        <v>772</v>
      </c>
    </row>
    <row r="646" spans="1:17" s="2" customFormat="1" hidden="1" x14ac:dyDescent="0.3">
      <c r="A646" s="104">
        <v>2000026</v>
      </c>
      <c r="B646" s="2">
        <v>3</v>
      </c>
      <c r="N646" s="15"/>
      <c r="O646" s="15"/>
      <c r="Q646" s="105" t="s">
        <v>772</v>
      </c>
    </row>
    <row r="647" spans="1:17" s="2" customFormat="1" hidden="1" x14ac:dyDescent="0.3">
      <c r="A647" s="104">
        <v>2000026</v>
      </c>
      <c r="B647" s="2">
        <v>3</v>
      </c>
      <c r="N647" s="15"/>
      <c r="O647" s="15"/>
      <c r="Q647" s="105" t="s">
        <v>772</v>
      </c>
    </row>
    <row r="648" spans="1:17" s="2" customFormat="1" hidden="1" x14ac:dyDescent="0.3">
      <c r="A648" s="104">
        <v>2000026</v>
      </c>
      <c r="B648" s="2">
        <v>3</v>
      </c>
      <c r="N648" s="15"/>
      <c r="O648" s="15"/>
      <c r="Q648" s="105" t="s">
        <v>772</v>
      </c>
    </row>
    <row r="649" spans="1:17" s="2" customFormat="1" hidden="1" x14ac:dyDescent="0.3">
      <c r="A649" s="104">
        <v>2000026</v>
      </c>
      <c r="B649" s="2">
        <v>3</v>
      </c>
      <c r="N649" s="15"/>
      <c r="O649" s="15"/>
      <c r="Q649" s="105" t="s">
        <v>772</v>
      </c>
    </row>
    <row r="650" spans="1:17" s="2" customFormat="1" hidden="1" x14ac:dyDescent="0.3">
      <c r="A650" s="104">
        <v>2000026</v>
      </c>
      <c r="B650" s="2">
        <v>3</v>
      </c>
      <c r="N650" s="15"/>
      <c r="O650" s="15"/>
      <c r="Q650" s="105" t="s">
        <v>772</v>
      </c>
    </row>
    <row r="651" spans="1:17" s="2" customFormat="1" hidden="1" x14ac:dyDescent="0.3">
      <c r="A651" s="104">
        <v>2000026</v>
      </c>
      <c r="B651" s="2">
        <v>3</v>
      </c>
      <c r="N651" s="15"/>
      <c r="O651" s="15"/>
      <c r="Q651" s="105" t="s">
        <v>772</v>
      </c>
    </row>
    <row r="652" spans="1:17" s="2" customFormat="1" hidden="1" x14ac:dyDescent="0.3">
      <c r="A652" s="104">
        <v>2000026</v>
      </c>
      <c r="B652" s="2">
        <v>3</v>
      </c>
      <c r="N652" s="15"/>
      <c r="O652" s="15"/>
      <c r="Q652" s="105" t="s">
        <v>772</v>
      </c>
    </row>
    <row r="653" spans="1:17" s="2" customFormat="1" hidden="1" x14ac:dyDescent="0.3">
      <c r="A653" s="104">
        <v>2000026</v>
      </c>
      <c r="B653" s="2">
        <v>3</v>
      </c>
      <c r="N653" s="15"/>
      <c r="O653" s="15"/>
      <c r="Q653" s="105" t="s">
        <v>772</v>
      </c>
    </row>
    <row r="654" spans="1:17" s="2" customFormat="1" hidden="1" x14ac:dyDescent="0.3">
      <c r="A654" s="104">
        <v>2000026</v>
      </c>
      <c r="B654" s="2">
        <v>3</v>
      </c>
      <c r="N654" s="15"/>
      <c r="O654" s="15"/>
      <c r="Q654" s="105" t="s">
        <v>772</v>
      </c>
    </row>
    <row r="655" spans="1:17" s="2" customFormat="1" hidden="1" x14ac:dyDescent="0.3">
      <c r="A655" s="104">
        <v>2000026</v>
      </c>
      <c r="B655" s="2">
        <v>3</v>
      </c>
      <c r="N655" s="15"/>
      <c r="O655" s="15"/>
      <c r="Q655" s="105" t="s">
        <v>772</v>
      </c>
    </row>
    <row r="656" spans="1:17" s="2" customFormat="1" hidden="1" x14ac:dyDescent="0.3">
      <c r="A656" s="104">
        <v>2000026</v>
      </c>
      <c r="B656" s="2">
        <v>3</v>
      </c>
      <c r="N656" s="15"/>
      <c r="O656" s="15"/>
      <c r="Q656" s="105" t="s">
        <v>772</v>
      </c>
    </row>
    <row r="657" spans="1:17" s="2" customFormat="1" hidden="1" x14ac:dyDescent="0.3">
      <c r="A657" s="104">
        <v>2000026</v>
      </c>
      <c r="B657" s="2">
        <v>3</v>
      </c>
      <c r="N657" s="15"/>
      <c r="O657" s="15"/>
      <c r="Q657" s="105" t="s">
        <v>772</v>
      </c>
    </row>
    <row r="658" spans="1:17" s="2" customFormat="1" hidden="1" x14ac:dyDescent="0.3">
      <c r="A658" s="104">
        <v>2000026</v>
      </c>
      <c r="B658" s="2">
        <v>3</v>
      </c>
      <c r="N658" s="15"/>
      <c r="O658" s="15"/>
      <c r="Q658" s="105" t="s">
        <v>772</v>
      </c>
    </row>
    <row r="659" spans="1:17" s="2" customFormat="1" hidden="1" x14ac:dyDescent="0.3">
      <c r="A659" s="104">
        <v>2000026</v>
      </c>
      <c r="B659" s="2">
        <v>3</v>
      </c>
      <c r="N659" s="15"/>
      <c r="O659" s="15"/>
      <c r="Q659" s="105" t="s">
        <v>772</v>
      </c>
    </row>
    <row r="660" spans="1:17" s="2" customFormat="1" hidden="1" x14ac:dyDescent="0.3">
      <c r="A660" s="104">
        <v>2000026</v>
      </c>
      <c r="B660" s="2">
        <v>3</v>
      </c>
      <c r="N660" s="15"/>
      <c r="O660" s="15"/>
      <c r="Q660" s="105" t="s">
        <v>772</v>
      </c>
    </row>
    <row r="661" spans="1:17" s="2" customFormat="1" hidden="1" x14ac:dyDescent="0.3">
      <c r="A661" s="104">
        <v>2000026</v>
      </c>
      <c r="B661" s="2">
        <v>3</v>
      </c>
      <c r="N661" s="15"/>
      <c r="O661" s="15"/>
      <c r="Q661" s="105" t="s">
        <v>772</v>
      </c>
    </row>
    <row r="662" spans="1:17" s="2" customFormat="1" hidden="1" x14ac:dyDescent="0.3">
      <c r="A662" s="104">
        <v>2000026</v>
      </c>
      <c r="B662" s="2">
        <v>3</v>
      </c>
      <c r="N662" s="15"/>
      <c r="O662" s="15"/>
      <c r="Q662" s="105" t="s">
        <v>772</v>
      </c>
    </row>
    <row r="663" spans="1:17" s="2" customFormat="1" hidden="1" x14ac:dyDescent="0.3">
      <c r="A663" s="104">
        <v>2000026</v>
      </c>
      <c r="B663" s="2">
        <v>3</v>
      </c>
      <c r="N663" s="15"/>
      <c r="O663" s="15"/>
      <c r="Q663" s="105" t="s">
        <v>772</v>
      </c>
    </row>
    <row r="664" spans="1:17" s="2" customFormat="1" hidden="1" x14ac:dyDescent="0.3">
      <c r="A664" s="104">
        <v>2000026</v>
      </c>
      <c r="B664" s="2">
        <v>3</v>
      </c>
      <c r="N664" s="15"/>
      <c r="O664" s="15"/>
      <c r="Q664" s="105" t="s">
        <v>772</v>
      </c>
    </row>
    <row r="665" spans="1:17" s="2" customFormat="1" hidden="1" x14ac:dyDescent="0.3">
      <c r="A665" s="104">
        <v>2000026</v>
      </c>
      <c r="B665" s="2">
        <v>3</v>
      </c>
      <c r="N665" s="15"/>
      <c r="O665" s="15"/>
      <c r="Q665" s="105" t="s">
        <v>772</v>
      </c>
    </row>
    <row r="666" spans="1:17" s="2" customFormat="1" hidden="1" x14ac:dyDescent="0.3">
      <c r="A666" s="104">
        <v>2000026</v>
      </c>
      <c r="B666" s="2">
        <v>3</v>
      </c>
      <c r="N666" s="15"/>
      <c r="O666" s="15"/>
      <c r="Q666" s="105" t="s">
        <v>772</v>
      </c>
    </row>
    <row r="667" spans="1:17" s="2" customFormat="1" hidden="1" x14ac:dyDescent="0.3">
      <c r="A667" s="104">
        <v>2000001</v>
      </c>
      <c r="B667" s="2">
        <v>3</v>
      </c>
      <c r="N667" s="15"/>
      <c r="O667" s="15"/>
      <c r="Q667" s="105" t="s">
        <v>773</v>
      </c>
    </row>
    <row r="668" spans="1:17" s="2" customFormat="1" hidden="1" x14ac:dyDescent="0.3">
      <c r="A668" s="104">
        <v>2000001</v>
      </c>
      <c r="B668" s="2">
        <v>3</v>
      </c>
      <c r="N668" s="15"/>
      <c r="O668" s="15"/>
      <c r="Q668" s="105" t="s">
        <v>773</v>
      </c>
    </row>
    <row r="669" spans="1:17" s="2" customFormat="1" hidden="1" x14ac:dyDescent="0.3">
      <c r="A669" s="104">
        <v>2000001</v>
      </c>
      <c r="B669" s="2">
        <v>3</v>
      </c>
      <c r="N669" s="15"/>
      <c r="O669" s="15"/>
      <c r="Q669" s="105" t="s">
        <v>773</v>
      </c>
    </row>
    <row r="670" spans="1:17" s="2" customFormat="1" hidden="1" x14ac:dyDescent="0.3">
      <c r="A670" s="104">
        <v>2000001</v>
      </c>
      <c r="B670" s="2">
        <v>3</v>
      </c>
      <c r="N670" s="15"/>
      <c r="O670" s="15"/>
      <c r="Q670" s="105" t="s">
        <v>773</v>
      </c>
    </row>
    <row r="671" spans="1:17" s="2" customFormat="1" hidden="1" x14ac:dyDescent="0.3">
      <c r="A671" s="104">
        <v>2000001</v>
      </c>
      <c r="B671" s="2">
        <v>3</v>
      </c>
      <c r="N671" s="15"/>
      <c r="O671" s="15"/>
      <c r="Q671" s="105" t="s">
        <v>773</v>
      </c>
    </row>
    <row r="672" spans="1:17" s="2" customFormat="1" hidden="1" x14ac:dyDescent="0.3">
      <c r="A672" s="104">
        <v>2000001</v>
      </c>
      <c r="B672" s="2">
        <v>3</v>
      </c>
      <c r="N672" s="15"/>
      <c r="O672" s="15"/>
      <c r="Q672" s="105" t="s">
        <v>773</v>
      </c>
    </row>
    <row r="673" spans="1:17" s="2" customFormat="1" hidden="1" x14ac:dyDescent="0.3">
      <c r="A673" s="104">
        <v>2000001</v>
      </c>
      <c r="B673" s="2">
        <v>3</v>
      </c>
      <c r="N673" s="15"/>
      <c r="O673" s="15"/>
      <c r="Q673" s="105" t="s">
        <v>773</v>
      </c>
    </row>
    <row r="674" spans="1:17" s="2" customFormat="1" hidden="1" x14ac:dyDescent="0.3">
      <c r="A674" s="104">
        <v>2000001</v>
      </c>
      <c r="B674" s="2">
        <v>3</v>
      </c>
      <c r="N674" s="15"/>
      <c r="O674" s="15"/>
      <c r="Q674" s="105" t="s">
        <v>773</v>
      </c>
    </row>
    <row r="675" spans="1:17" s="2" customFormat="1" hidden="1" x14ac:dyDescent="0.3">
      <c r="A675" s="104">
        <v>2000001</v>
      </c>
      <c r="B675" s="2">
        <v>3</v>
      </c>
      <c r="N675" s="15"/>
      <c r="O675" s="15"/>
      <c r="Q675" s="105" t="s">
        <v>773</v>
      </c>
    </row>
    <row r="676" spans="1:17" s="2" customFormat="1" hidden="1" x14ac:dyDescent="0.3">
      <c r="A676" s="104">
        <v>2000001</v>
      </c>
      <c r="B676" s="2">
        <v>3</v>
      </c>
      <c r="N676" s="15"/>
      <c r="O676" s="15"/>
      <c r="Q676" s="105" t="s">
        <v>773</v>
      </c>
    </row>
    <row r="677" spans="1:17" s="2" customFormat="1" hidden="1" x14ac:dyDescent="0.3">
      <c r="A677" s="104">
        <v>2000001</v>
      </c>
      <c r="B677" s="2">
        <v>3</v>
      </c>
      <c r="N677" s="15"/>
      <c r="O677" s="15"/>
      <c r="Q677" s="105" t="s">
        <v>773</v>
      </c>
    </row>
    <row r="678" spans="1:17" s="2" customFormat="1" hidden="1" x14ac:dyDescent="0.3">
      <c r="A678" s="104">
        <v>2000001</v>
      </c>
      <c r="B678" s="2">
        <v>3</v>
      </c>
      <c r="N678" s="15"/>
      <c r="O678" s="15"/>
      <c r="Q678" s="105" t="s">
        <v>773</v>
      </c>
    </row>
    <row r="679" spans="1:17" s="2" customFormat="1" hidden="1" x14ac:dyDescent="0.3">
      <c r="A679" s="104">
        <v>2000001</v>
      </c>
      <c r="B679" s="2">
        <v>3</v>
      </c>
      <c r="N679" s="15"/>
      <c r="O679" s="15"/>
      <c r="Q679" s="105" t="s">
        <v>773</v>
      </c>
    </row>
    <row r="680" spans="1:17" s="2" customFormat="1" hidden="1" x14ac:dyDescent="0.3">
      <c r="A680" s="104">
        <v>2000001</v>
      </c>
      <c r="B680" s="2">
        <v>3</v>
      </c>
      <c r="N680" s="15"/>
      <c r="O680" s="15"/>
      <c r="Q680" s="105" t="s">
        <v>773</v>
      </c>
    </row>
    <row r="681" spans="1:17" s="2" customFormat="1" hidden="1" x14ac:dyDescent="0.3">
      <c r="A681" s="104">
        <v>2000001</v>
      </c>
      <c r="B681" s="2">
        <v>3</v>
      </c>
      <c r="N681" s="15"/>
      <c r="O681" s="15"/>
      <c r="Q681" s="105" t="s">
        <v>773</v>
      </c>
    </row>
    <row r="682" spans="1:17" s="2" customFormat="1" hidden="1" x14ac:dyDescent="0.3">
      <c r="A682" s="104">
        <v>2000001</v>
      </c>
      <c r="B682" s="2">
        <v>3</v>
      </c>
      <c r="N682" s="15"/>
      <c r="O682" s="15"/>
      <c r="Q682" s="105" t="s">
        <v>773</v>
      </c>
    </row>
    <row r="683" spans="1:17" s="2" customFormat="1" hidden="1" x14ac:dyDescent="0.3">
      <c r="A683" s="104">
        <v>2000001</v>
      </c>
      <c r="B683" s="2">
        <v>3</v>
      </c>
      <c r="N683" s="15"/>
      <c r="O683" s="15"/>
      <c r="Q683" s="105" t="s">
        <v>773</v>
      </c>
    </row>
    <row r="684" spans="1:17" s="2" customFormat="1" hidden="1" x14ac:dyDescent="0.3">
      <c r="A684" s="104">
        <v>2000001</v>
      </c>
      <c r="B684" s="2">
        <v>3</v>
      </c>
      <c r="N684" s="15"/>
      <c r="O684" s="15"/>
      <c r="Q684" s="105" t="s">
        <v>773</v>
      </c>
    </row>
    <row r="685" spans="1:17" s="2" customFormat="1" hidden="1" x14ac:dyDescent="0.3">
      <c r="A685" s="104">
        <v>2000001</v>
      </c>
      <c r="B685" s="2">
        <v>3</v>
      </c>
      <c r="N685" s="15"/>
      <c r="O685" s="15"/>
      <c r="Q685" s="105" t="s">
        <v>773</v>
      </c>
    </row>
    <row r="686" spans="1:17" s="2" customFormat="1" hidden="1" x14ac:dyDescent="0.3">
      <c r="A686" s="104">
        <v>2000001</v>
      </c>
      <c r="B686" s="2">
        <v>3</v>
      </c>
      <c r="N686" s="15"/>
      <c r="O686" s="15"/>
      <c r="Q686" s="105" t="s">
        <v>773</v>
      </c>
    </row>
    <row r="687" spans="1:17" s="2" customFormat="1" hidden="1" x14ac:dyDescent="0.3">
      <c r="A687" s="104">
        <v>2000001</v>
      </c>
      <c r="B687" s="2">
        <v>3</v>
      </c>
      <c r="N687" s="15"/>
      <c r="O687" s="15"/>
      <c r="Q687" s="105" t="s">
        <v>773</v>
      </c>
    </row>
    <row r="688" spans="1:17" s="2" customFormat="1" hidden="1" x14ac:dyDescent="0.3">
      <c r="A688" s="104">
        <v>2000001</v>
      </c>
      <c r="B688" s="2">
        <v>3</v>
      </c>
      <c r="N688" s="15"/>
      <c r="O688" s="15"/>
      <c r="Q688" s="105" t="s">
        <v>773</v>
      </c>
    </row>
    <row r="689" spans="1:17" s="2" customFormat="1" hidden="1" x14ac:dyDescent="0.3">
      <c r="A689" s="104">
        <v>2000001</v>
      </c>
      <c r="B689" s="2">
        <v>3</v>
      </c>
      <c r="N689" s="15"/>
      <c r="O689" s="15"/>
      <c r="Q689" s="105" t="s">
        <v>773</v>
      </c>
    </row>
    <row r="690" spans="1:17" s="2" customFormat="1" hidden="1" x14ac:dyDescent="0.3">
      <c r="A690" s="104">
        <v>2000001</v>
      </c>
      <c r="B690" s="2">
        <v>3</v>
      </c>
      <c r="N690" s="15"/>
      <c r="O690" s="15"/>
      <c r="Q690" s="105" t="s">
        <v>773</v>
      </c>
    </row>
    <row r="691" spans="1:17" s="2" customFormat="1" hidden="1" x14ac:dyDescent="0.3">
      <c r="A691" s="104">
        <v>2000001</v>
      </c>
      <c r="B691" s="2">
        <v>3</v>
      </c>
      <c r="N691" s="15"/>
      <c r="O691" s="15"/>
      <c r="Q691" s="105" t="s">
        <v>773</v>
      </c>
    </row>
    <row r="692" spans="1:17" s="2" customFormat="1" hidden="1" x14ac:dyDescent="0.3">
      <c r="A692" s="104">
        <v>2000001</v>
      </c>
      <c r="B692" s="2">
        <v>3</v>
      </c>
      <c r="N692" s="15"/>
      <c r="O692" s="15"/>
      <c r="Q692" s="105" t="s">
        <v>773</v>
      </c>
    </row>
    <row r="693" spans="1:17" s="2" customFormat="1" hidden="1" x14ac:dyDescent="0.3">
      <c r="A693" s="104">
        <v>2000001</v>
      </c>
      <c r="B693" s="2">
        <v>3</v>
      </c>
      <c r="N693" s="15"/>
      <c r="O693" s="15"/>
      <c r="Q693" s="105" t="s">
        <v>773</v>
      </c>
    </row>
    <row r="694" spans="1:17" s="2" customFormat="1" hidden="1" x14ac:dyDescent="0.3">
      <c r="A694" s="104">
        <v>2000001</v>
      </c>
      <c r="B694" s="2">
        <v>3</v>
      </c>
      <c r="N694" s="15"/>
      <c r="O694" s="15"/>
      <c r="Q694" s="105" t="s">
        <v>773</v>
      </c>
    </row>
    <row r="695" spans="1:17" s="2" customFormat="1" hidden="1" x14ac:dyDescent="0.3">
      <c r="A695" s="104">
        <v>2000001</v>
      </c>
      <c r="B695" s="2">
        <v>3</v>
      </c>
      <c r="N695" s="15"/>
      <c r="O695" s="15"/>
      <c r="Q695" s="105" t="s">
        <v>773</v>
      </c>
    </row>
    <row r="696" spans="1:17" s="2" customFormat="1" hidden="1" x14ac:dyDescent="0.3">
      <c r="A696" s="104">
        <v>2000001</v>
      </c>
      <c r="B696" s="2">
        <v>3</v>
      </c>
      <c r="N696" s="15"/>
      <c r="O696" s="15"/>
      <c r="Q696" s="105" t="s">
        <v>773</v>
      </c>
    </row>
    <row r="697" spans="1:17" s="2" customFormat="1" hidden="1" x14ac:dyDescent="0.3">
      <c r="A697" s="104">
        <v>2000001</v>
      </c>
      <c r="B697" s="2">
        <v>3</v>
      </c>
      <c r="N697" s="15"/>
      <c r="O697" s="15"/>
      <c r="Q697" s="105" t="s">
        <v>773</v>
      </c>
    </row>
    <row r="698" spans="1:17" s="2" customFormat="1" hidden="1" x14ac:dyDescent="0.3">
      <c r="A698" s="104">
        <v>2000001</v>
      </c>
      <c r="B698" s="2">
        <v>3</v>
      </c>
      <c r="N698" s="15"/>
      <c r="O698" s="15"/>
      <c r="Q698" s="105" t="s">
        <v>773</v>
      </c>
    </row>
    <row r="699" spans="1:17" s="2" customFormat="1" hidden="1" x14ac:dyDescent="0.3">
      <c r="A699" s="104">
        <v>2000001</v>
      </c>
      <c r="B699" s="2">
        <v>3</v>
      </c>
      <c r="N699" s="15"/>
      <c r="O699" s="15"/>
      <c r="Q699" s="105" t="s">
        <v>773</v>
      </c>
    </row>
    <row r="700" spans="1:17" s="2" customFormat="1" hidden="1" x14ac:dyDescent="0.3">
      <c r="A700" s="104">
        <v>2000001</v>
      </c>
      <c r="B700" s="2">
        <v>3</v>
      </c>
      <c r="N700" s="15"/>
      <c r="O700" s="15"/>
      <c r="Q700" s="105" t="s">
        <v>773</v>
      </c>
    </row>
    <row r="701" spans="1:17" s="2" customFormat="1" hidden="1" x14ac:dyDescent="0.3">
      <c r="A701" s="104">
        <v>2000001</v>
      </c>
      <c r="B701" s="2">
        <v>3</v>
      </c>
      <c r="N701" s="15"/>
      <c r="O701" s="15"/>
      <c r="Q701" s="105" t="s">
        <v>773</v>
      </c>
    </row>
    <row r="702" spans="1:17" s="2" customFormat="1" hidden="1" x14ac:dyDescent="0.3">
      <c r="A702" s="104">
        <v>2000001</v>
      </c>
      <c r="B702" s="2">
        <v>3</v>
      </c>
      <c r="N702" s="15"/>
      <c r="O702" s="15"/>
      <c r="Q702" s="105" t="s">
        <v>773</v>
      </c>
    </row>
    <row r="703" spans="1:17" s="2" customFormat="1" hidden="1" x14ac:dyDescent="0.3">
      <c r="A703" s="104">
        <v>2000001</v>
      </c>
      <c r="B703" s="2">
        <v>3</v>
      </c>
      <c r="N703" s="15"/>
      <c r="O703" s="15"/>
      <c r="Q703" s="105" t="s">
        <v>773</v>
      </c>
    </row>
    <row r="704" spans="1:17" s="2" customFormat="1" hidden="1" x14ac:dyDescent="0.3">
      <c r="A704" s="104">
        <v>2000001</v>
      </c>
      <c r="B704" s="2">
        <v>3</v>
      </c>
      <c r="N704" s="15"/>
      <c r="O704" s="15"/>
      <c r="Q704" s="105" t="s">
        <v>773</v>
      </c>
    </row>
    <row r="705" spans="1:17" s="2" customFormat="1" hidden="1" x14ac:dyDescent="0.3">
      <c r="A705" s="104">
        <v>2000001</v>
      </c>
      <c r="B705" s="2">
        <v>3</v>
      </c>
      <c r="N705" s="15"/>
      <c r="O705" s="15"/>
      <c r="Q705" s="105" t="s">
        <v>773</v>
      </c>
    </row>
    <row r="706" spans="1:17" s="2" customFormat="1" hidden="1" x14ac:dyDescent="0.3">
      <c r="A706" s="104">
        <v>2000001</v>
      </c>
      <c r="B706" s="2">
        <v>3</v>
      </c>
      <c r="N706" s="15"/>
      <c r="O706" s="15"/>
      <c r="Q706" s="105" t="s">
        <v>773</v>
      </c>
    </row>
    <row r="707" spans="1:17" s="2" customFormat="1" hidden="1" x14ac:dyDescent="0.3">
      <c r="A707" s="104">
        <v>2000001</v>
      </c>
      <c r="B707" s="2">
        <v>3</v>
      </c>
      <c r="N707" s="15"/>
      <c r="O707" s="15"/>
      <c r="Q707" s="105" t="s">
        <v>773</v>
      </c>
    </row>
    <row r="708" spans="1:17" s="2" customFormat="1" hidden="1" x14ac:dyDescent="0.3">
      <c r="A708" s="104">
        <v>2000001</v>
      </c>
      <c r="B708" s="2">
        <v>3</v>
      </c>
      <c r="N708" s="15"/>
      <c r="O708" s="15"/>
      <c r="Q708" s="105" t="s">
        <v>773</v>
      </c>
    </row>
    <row r="709" spans="1:17" s="2" customFormat="1" hidden="1" x14ac:dyDescent="0.3">
      <c r="A709" s="104">
        <v>2000001</v>
      </c>
      <c r="B709" s="2">
        <v>3</v>
      </c>
      <c r="N709" s="15"/>
      <c r="O709" s="15"/>
      <c r="Q709" s="105" t="s">
        <v>773</v>
      </c>
    </row>
    <row r="710" spans="1:17" s="2" customFormat="1" hidden="1" x14ac:dyDescent="0.3">
      <c r="A710" s="104">
        <v>2000001</v>
      </c>
      <c r="B710" s="2">
        <v>3</v>
      </c>
      <c r="N710" s="15"/>
      <c r="O710" s="15"/>
      <c r="Q710" s="105" t="s">
        <v>773</v>
      </c>
    </row>
    <row r="711" spans="1:17" s="2" customFormat="1" hidden="1" x14ac:dyDescent="0.3">
      <c r="A711" s="104">
        <v>2000001</v>
      </c>
      <c r="B711" s="2">
        <v>3</v>
      </c>
      <c r="N711" s="15"/>
      <c r="O711" s="15"/>
      <c r="Q711" s="105" t="s">
        <v>773</v>
      </c>
    </row>
    <row r="712" spans="1:17" s="2" customFormat="1" hidden="1" x14ac:dyDescent="0.3">
      <c r="A712" s="104">
        <v>2000001</v>
      </c>
      <c r="B712" s="2">
        <v>3</v>
      </c>
      <c r="N712" s="15"/>
      <c r="O712" s="15"/>
      <c r="Q712" s="105" t="s">
        <v>773</v>
      </c>
    </row>
    <row r="713" spans="1:17" s="2" customFormat="1" hidden="1" x14ac:dyDescent="0.3">
      <c r="A713" s="104">
        <v>2000001</v>
      </c>
      <c r="B713" s="2">
        <v>3</v>
      </c>
      <c r="N713" s="15"/>
      <c r="O713" s="15"/>
      <c r="Q713" s="105" t="s">
        <v>773</v>
      </c>
    </row>
    <row r="714" spans="1:17" s="2" customFormat="1" hidden="1" x14ac:dyDescent="0.3">
      <c r="A714" s="104">
        <v>2000001</v>
      </c>
      <c r="B714" s="2">
        <v>3</v>
      </c>
      <c r="N714" s="15"/>
      <c r="O714" s="15"/>
      <c r="Q714" s="105" t="s">
        <v>773</v>
      </c>
    </row>
    <row r="715" spans="1:17" s="2" customFormat="1" hidden="1" x14ac:dyDescent="0.3">
      <c r="A715" s="104">
        <v>2000001</v>
      </c>
      <c r="B715" s="2">
        <v>3</v>
      </c>
      <c r="N715" s="15"/>
      <c r="O715" s="15"/>
      <c r="Q715" s="105" t="s">
        <v>773</v>
      </c>
    </row>
    <row r="716" spans="1:17" s="2" customFormat="1" hidden="1" x14ac:dyDescent="0.3">
      <c r="A716" s="104">
        <v>2000001</v>
      </c>
      <c r="B716" s="2">
        <v>3</v>
      </c>
      <c r="N716" s="15"/>
      <c r="O716" s="15"/>
      <c r="Q716" s="105" t="s">
        <v>773</v>
      </c>
    </row>
    <row r="717" spans="1:17" s="2" customFormat="1" hidden="1" x14ac:dyDescent="0.3">
      <c r="A717" s="104">
        <v>2000001</v>
      </c>
      <c r="B717" s="2">
        <v>3</v>
      </c>
      <c r="N717" s="15"/>
      <c r="O717" s="15"/>
      <c r="Q717" s="105" t="s">
        <v>773</v>
      </c>
    </row>
    <row r="718" spans="1:17" s="2" customFormat="1" hidden="1" x14ac:dyDescent="0.3">
      <c r="A718" s="104">
        <v>2000001</v>
      </c>
      <c r="B718" s="2">
        <v>3</v>
      </c>
      <c r="N718" s="15"/>
      <c r="O718" s="15"/>
      <c r="Q718" s="105" t="s">
        <v>773</v>
      </c>
    </row>
    <row r="719" spans="1:17" s="2" customFormat="1" hidden="1" x14ac:dyDescent="0.3">
      <c r="A719" s="104">
        <v>2000001</v>
      </c>
      <c r="B719" s="2">
        <v>3</v>
      </c>
      <c r="N719" s="15"/>
      <c r="O719" s="15"/>
      <c r="Q719" s="105" t="s">
        <v>773</v>
      </c>
    </row>
    <row r="720" spans="1:17" s="2" customFormat="1" hidden="1" x14ac:dyDescent="0.3">
      <c r="A720" s="104">
        <v>2000001</v>
      </c>
      <c r="B720" s="2">
        <v>3</v>
      </c>
      <c r="N720" s="15"/>
      <c r="O720" s="15"/>
      <c r="Q720" s="105" t="s">
        <v>773</v>
      </c>
    </row>
    <row r="721" spans="1:17" s="2" customFormat="1" hidden="1" x14ac:dyDescent="0.3">
      <c r="A721" s="104">
        <v>2000002</v>
      </c>
      <c r="B721" s="2">
        <v>3</v>
      </c>
      <c r="N721" s="15"/>
      <c r="O721" s="15"/>
      <c r="Q721" s="105" t="s">
        <v>780</v>
      </c>
    </row>
    <row r="722" spans="1:17" s="2" customFormat="1" hidden="1" x14ac:dyDescent="0.3">
      <c r="A722" s="104">
        <v>2000002</v>
      </c>
      <c r="B722" s="2">
        <v>3</v>
      </c>
      <c r="N722" s="15"/>
      <c r="O722" s="15"/>
      <c r="Q722" s="105" t="s">
        <v>780</v>
      </c>
    </row>
    <row r="723" spans="1:17" s="2" customFormat="1" hidden="1" x14ac:dyDescent="0.3">
      <c r="A723" s="104">
        <v>2000002</v>
      </c>
      <c r="B723" s="2">
        <v>3</v>
      </c>
      <c r="N723" s="15"/>
      <c r="O723" s="15"/>
      <c r="Q723" s="105" t="s">
        <v>780</v>
      </c>
    </row>
    <row r="724" spans="1:17" s="2" customFormat="1" hidden="1" x14ac:dyDescent="0.3">
      <c r="A724" s="104">
        <v>2000002</v>
      </c>
      <c r="B724" s="2">
        <v>3</v>
      </c>
      <c r="N724" s="15"/>
      <c r="O724" s="15"/>
      <c r="Q724" s="105" t="s">
        <v>780</v>
      </c>
    </row>
    <row r="725" spans="1:17" s="2" customFormat="1" hidden="1" x14ac:dyDescent="0.3">
      <c r="A725" s="104">
        <v>2000002</v>
      </c>
      <c r="B725" s="2">
        <v>3</v>
      </c>
      <c r="N725" s="15"/>
      <c r="O725" s="15"/>
      <c r="Q725" s="105" t="s">
        <v>780</v>
      </c>
    </row>
    <row r="726" spans="1:17" s="2" customFormat="1" hidden="1" x14ac:dyDescent="0.3">
      <c r="A726" s="104">
        <v>2000002</v>
      </c>
      <c r="B726" s="2">
        <v>3</v>
      </c>
      <c r="N726" s="15"/>
      <c r="O726" s="15"/>
      <c r="Q726" s="105" t="s">
        <v>780</v>
      </c>
    </row>
    <row r="727" spans="1:17" s="2" customFormat="1" hidden="1" x14ac:dyDescent="0.3">
      <c r="A727" s="104">
        <v>2000002</v>
      </c>
      <c r="B727" s="2">
        <v>3</v>
      </c>
      <c r="N727" s="15"/>
      <c r="O727" s="15"/>
      <c r="Q727" s="105" t="s">
        <v>780</v>
      </c>
    </row>
    <row r="728" spans="1:17" s="2" customFormat="1" hidden="1" x14ac:dyDescent="0.3">
      <c r="A728" s="104">
        <v>2000002</v>
      </c>
      <c r="B728" s="2">
        <v>3</v>
      </c>
      <c r="N728" s="15"/>
      <c r="O728" s="15"/>
      <c r="Q728" s="105" t="s">
        <v>780</v>
      </c>
    </row>
    <row r="729" spans="1:17" s="2" customFormat="1" hidden="1" x14ac:dyDescent="0.3">
      <c r="A729" s="104">
        <v>2000002</v>
      </c>
      <c r="B729" s="2">
        <v>3</v>
      </c>
      <c r="N729" s="15"/>
      <c r="O729" s="15"/>
      <c r="Q729" s="105" t="s">
        <v>780</v>
      </c>
    </row>
    <row r="730" spans="1:17" s="2" customFormat="1" hidden="1" x14ac:dyDescent="0.3">
      <c r="A730" s="104">
        <v>2000002</v>
      </c>
      <c r="B730" s="2">
        <v>3</v>
      </c>
      <c r="N730" s="15"/>
      <c r="O730" s="15"/>
      <c r="Q730" s="105" t="s">
        <v>780</v>
      </c>
    </row>
    <row r="731" spans="1:17" s="2" customFormat="1" hidden="1" x14ac:dyDescent="0.3">
      <c r="A731" s="104">
        <v>2000002</v>
      </c>
      <c r="B731" s="2">
        <v>3</v>
      </c>
      <c r="N731" s="15"/>
      <c r="O731" s="15"/>
      <c r="Q731" s="105" t="s">
        <v>780</v>
      </c>
    </row>
    <row r="732" spans="1:17" s="2" customFormat="1" hidden="1" x14ac:dyDescent="0.3">
      <c r="A732" s="104">
        <v>2000002</v>
      </c>
      <c r="B732" s="2">
        <v>3</v>
      </c>
      <c r="N732" s="15"/>
      <c r="O732" s="15"/>
      <c r="Q732" s="105" t="s">
        <v>780</v>
      </c>
    </row>
    <row r="733" spans="1:17" s="2" customFormat="1" hidden="1" x14ac:dyDescent="0.3">
      <c r="A733" s="104">
        <v>2000002</v>
      </c>
      <c r="B733" s="2">
        <v>3</v>
      </c>
      <c r="N733" s="15"/>
      <c r="O733" s="15"/>
      <c r="Q733" s="105" t="s">
        <v>780</v>
      </c>
    </row>
    <row r="734" spans="1:17" s="2" customFormat="1" hidden="1" x14ac:dyDescent="0.3">
      <c r="A734" s="104">
        <v>2000002</v>
      </c>
      <c r="B734" s="2">
        <v>3</v>
      </c>
      <c r="N734" s="15"/>
      <c r="O734" s="15"/>
      <c r="Q734" s="105" t="s">
        <v>780</v>
      </c>
    </row>
    <row r="735" spans="1:17" s="2" customFormat="1" hidden="1" x14ac:dyDescent="0.3">
      <c r="A735" s="104">
        <v>2000002</v>
      </c>
      <c r="B735" s="2">
        <v>3</v>
      </c>
      <c r="N735" s="15"/>
      <c r="O735" s="15"/>
      <c r="Q735" s="105" t="s">
        <v>780</v>
      </c>
    </row>
    <row r="736" spans="1:17" s="2" customFormat="1" hidden="1" x14ac:dyDescent="0.3">
      <c r="A736" s="104">
        <v>2000002</v>
      </c>
      <c r="B736" s="2">
        <v>3</v>
      </c>
      <c r="N736" s="15"/>
      <c r="O736" s="15"/>
      <c r="Q736" s="105" t="s">
        <v>780</v>
      </c>
    </row>
    <row r="737" spans="1:17" s="2" customFormat="1" hidden="1" x14ac:dyDescent="0.3">
      <c r="A737" s="104">
        <v>2000002</v>
      </c>
      <c r="B737" s="2">
        <v>3</v>
      </c>
      <c r="N737" s="15"/>
      <c r="O737" s="15"/>
      <c r="Q737" s="105" t="s">
        <v>780</v>
      </c>
    </row>
    <row r="738" spans="1:17" s="2" customFormat="1" hidden="1" x14ac:dyDescent="0.3">
      <c r="A738" s="104">
        <v>2000002</v>
      </c>
      <c r="B738" s="2">
        <v>3</v>
      </c>
      <c r="N738" s="15"/>
      <c r="O738" s="15"/>
      <c r="Q738" s="105" t="s">
        <v>780</v>
      </c>
    </row>
    <row r="739" spans="1:17" s="2" customFormat="1" hidden="1" x14ac:dyDescent="0.3">
      <c r="A739" s="104">
        <v>2000002</v>
      </c>
      <c r="B739" s="2">
        <v>3</v>
      </c>
      <c r="N739" s="15"/>
      <c r="O739" s="15"/>
      <c r="Q739" s="105" t="s">
        <v>780</v>
      </c>
    </row>
    <row r="740" spans="1:17" s="2" customFormat="1" hidden="1" x14ac:dyDescent="0.3">
      <c r="A740" s="104">
        <v>2000002</v>
      </c>
      <c r="B740" s="2">
        <v>3</v>
      </c>
      <c r="N740" s="15"/>
      <c r="O740" s="15"/>
      <c r="Q740" s="105" t="s">
        <v>780</v>
      </c>
    </row>
    <row r="741" spans="1:17" s="2" customFormat="1" hidden="1" x14ac:dyDescent="0.3">
      <c r="A741" s="104">
        <v>2000002</v>
      </c>
      <c r="B741" s="2">
        <v>3</v>
      </c>
      <c r="N741" s="15"/>
      <c r="O741" s="15"/>
      <c r="Q741" s="105" t="s">
        <v>780</v>
      </c>
    </row>
    <row r="742" spans="1:17" s="2" customFormat="1" hidden="1" x14ac:dyDescent="0.3">
      <c r="A742" s="104">
        <v>2000002</v>
      </c>
      <c r="B742" s="2">
        <v>3</v>
      </c>
      <c r="N742" s="15"/>
      <c r="O742" s="15"/>
      <c r="Q742" s="105" t="s">
        <v>780</v>
      </c>
    </row>
    <row r="743" spans="1:17" s="2" customFormat="1" hidden="1" x14ac:dyDescent="0.3">
      <c r="A743" s="104">
        <v>2000003</v>
      </c>
      <c r="B743" s="2">
        <v>3</v>
      </c>
      <c r="N743" s="15"/>
      <c r="O743" s="15"/>
      <c r="Q743" s="105" t="s">
        <v>781</v>
      </c>
    </row>
    <row r="744" spans="1:17" s="2" customFormat="1" hidden="1" x14ac:dyDescent="0.3">
      <c r="A744" s="104">
        <v>2000003</v>
      </c>
      <c r="B744" s="2">
        <v>3</v>
      </c>
      <c r="N744" s="15"/>
      <c r="O744" s="15"/>
      <c r="Q744" s="105" t="s">
        <v>781</v>
      </c>
    </row>
    <row r="745" spans="1:17" s="2" customFormat="1" hidden="1" x14ac:dyDescent="0.3">
      <c r="A745" s="104">
        <v>2000003</v>
      </c>
      <c r="B745" s="2">
        <v>3</v>
      </c>
      <c r="N745" s="15"/>
      <c r="O745" s="15"/>
      <c r="Q745" s="105" t="s">
        <v>781</v>
      </c>
    </row>
    <row r="746" spans="1:17" s="2" customFormat="1" hidden="1" x14ac:dyDescent="0.3">
      <c r="A746" s="104">
        <v>2000003</v>
      </c>
      <c r="B746" s="2">
        <v>3</v>
      </c>
      <c r="N746" s="15"/>
      <c r="O746" s="15"/>
      <c r="Q746" s="105" t="s">
        <v>781</v>
      </c>
    </row>
    <row r="747" spans="1:17" s="2" customFormat="1" hidden="1" x14ac:dyDescent="0.3">
      <c r="A747" s="104">
        <v>2000003</v>
      </c>
      <c r="B747" s="2">
        <v>3</v>
      </c>
      <c r="N747" s="15"/>
      <c r="O747" s="15"/>
      <c r="Q747" s="105" t="s">
        <v>781</v>
      </c>
    </row>
    <row r="748" spans="1:17" s="2" customFormat="1" hidden="1" x14ac:dyDescent="0.3">
      <c r="A748" s="104">
        <v>2000003</v>
      </c>
      <c r="B748" s="2">
        <v>3</v>
      </c>
      <c r="N748" s="15"/>
      <c r="O748" s="15"/>
      <c r="Q748" s="105" t="s">
        <v>781</v>
      </c>
    </row>
    <row r="749" spans="1:17" s="2" customFormat="1" hidden="1" x14ac:dyDescent="0.3">
      <c r="A749" s="104">
        <v>2000003</v>
      </c>
      <c r="B749" s="2">
        <v>3</v>
      </c>
      <c r="N749" s="15"/>
      <c r="O749" s="15"/>
      <c r="Q749" s="105" t="s">
        <v>781</v>
      </c>
    </row>
    <row r="750" spans="1:17" s="2" customFormat="1" hidden="1" x14ac:dyDescent="0.3">
      <c r="A750" s="104">
        <v>2000003</v>
      </c>
      <c r="B750" s="2">
        <v>3</v>
      </c>
      <c r="N750" s="15"/>
      <c r="O750" s="15"/>
      <c r="Q750" s="105" t="s">
        <v>781</v>
      </c>
    </row>
    <row r="751" spans="1:17" s="2" customFormat="1" hidden="1" x14ac:dyDescent="0.3">
      <c r="A751" s="104">
        <v>2000003</v>
      </c>
      <c r="B751" s="2">
        <v>3</v>
      </c>
      <c r="N751" s="15"/>
      <c r="O751" s="15"/>
      <c r="Q751" s="105" t="s">
        <v>781</v>
      </c>
    </row>
    <row r="752" spans="1:17" s="2" customFormat="1" hidden="1" x14ac:dyDescent="0.3">
      <c r="A752" s="104">
        <v>2000003</v>
      </c>
      <c r="B752" s="2">
        <v>3</v>
      </c>
      <c r="N752" s="15"/>
      <c r="O752" s="15"/>
      <c r="Q752" s="105" t="s">
        <v>781</v>
      </c>
    </row>
    <row r="753" spans="1:17" s="2" customFormat="1" hidden="1" x14ac:dyDescent="0.3">
      <c r="A753" s="104">
        <v>2000003</v>
      </c>
      <c r="B753" s="2">
        <v>3</v>
      </c>
      <c r="N753" s="15"/>
      <c r="O753" s="15"/>
      <c r="Q753" s="105" t="s">
        <v>781</v>
      </c>
    </row>
    <row r="754" spans="1:17" s="2" customFormat="1" hidden="1" x14ac:dyDescent="0.3">
      <c r="A754" s="104">
        <v>2000003</v>
      </c>
      <c r="B754" s="2">
        <v>3</v>
      </c>
      <c r="N754" s="15"/>
      <c r="O754" s="15"/>
      <c r="Q754" s="105" t="s">
        <v>781</v>
      </c>
    </row>
    <row r="755" spans="1:17" s="2" customFormat="1" hidden="1" x14ac:dyDescent="0.3">
      <c r="A755" s="104">
        <v>2000003</v>
      </c>
      <c r="B755" s="2">
        <v>3</v>
      </c>
      <c r="N755" s="15"/>
      <c r="O755" s="15"/>
      <c r="Q755" s="105" t="s">
        <v>781</v>
      </c>
    </row>
    <row r="756" spans="1:17" s="2" customFormat="1" hidden="1" x14ac:dyDescent="0.3">
      <c r="A756" s="104">
        <v>2000003</v>
      </c>
      <c r="B756" s="2">
        <v>3</v>
      </c>
      <c r="N756" s="15"/>
      <c r="O756" s="15"/>
      <c r="Q756" s="105" t="s">
        <v>781</v>
      </c>
    </row>
    <row r="757" spans="1:17" s="2" customFormat="1" hidden="1" x14ac:dyDescent="0.3">
      <c r="A757" s="104">
        <v>2000003</v>
      </c>
      <c r="B757" s="2">
        <v>3</v>
      </c>
      <c r="N757" s="15"/>
      <c r="O757" s="15"/>
      <c r="Q757" s="105" t="s">
        <v>781</v>
      </c>
    </row>
    <row r="758" spans="1:17" s="2" customFormat="1" hidden="1" x14ac:dyDescent="0.3">
      <c r="A758" s="104">
        <v>2000003</v>
      </c>
      <c r="B758" s="2">
        <v>3</v>
      </c>
      <c r="N758" s="15"/>
      <c r="O758" s="15"/>
      <c r="Q758" s="105" t="s">
        <v>781</v>
      </c>
    </row>
    <row r="759" spans="1:17" s="2" customFormat="1" hidden="1" x14ac:dyDescent="0.3">
      <c r="A759" s="104">
        <v>2000003</v>
      </c>
      <c r="B759" s="2">
        <v>3</v>
      </c>
      <c r="N759" s="15"/>
      <c r="O759" s="15"/>
      <c r="Q759" s="105" t="s">
        <v>781</v>
      </c>
    </row>
    <row r="760" spans="1:17" s="2" customFormat="1" hidden="1" x14ac:dyDescent="0.3">
      <c r="A760" s="104">
        <v>2000003</v>
      </c>
      <c r="B760" s="2">
        <v>3</v>
      </c>
      <c r="N760" s="15"/>
      <c r="O760" s="15"/>
      <c r="Q760" s="105" t="s">
        <v>781</v>
      </c>
    </row>
    <row r="761" spans="1:17" s="2" customFormat="1" hidden="1" x14ac:dyDescent="0.3">
      <c r="A761" s="104">
        <v>2000003</v>
      </c>
      <c r="B761" s="2">
        <v>3</v>
      </c>
      <c r="N761" s="15"/>
      <c r="O761" s="15"/>
      <c r="Q761" s="105" t="s">
        <v>781</v>
      </c>
    </row>
    <row r="762" spans="1:17" s="2" customFormat="1" hidden="1" x14ac:dyDescent="0.3">
      <c r="A762" s="104">
        <v>2000003</v>
      </c>
      <c r="B762" s="2">
        <v>3</v>
      </c>
      <c r="N762" s="15"/>
      <c r="O762" s="15"/>
      <c r="Q762" s="105" t="s">
        <v>781</v>
      </c>
    </row>
    <row r="763" spans="1:17" s="2" customFormat="1" hidden="1" x14ac:dyDescent="0.3">
      <c r="A763" s="104">
        <v>2000003</v>
      </c>
      <c r="B763" s="2">
        <v>3</v>
      </c>
      <c r="N763" s="15"/>
      <c r="O763" s="15"/>
      <c r="Q763" s="105" t="s">
        <v>781</v>
      </c>
    </row>
    <row r="764" spans="1:17" s="2" customFormat="1" hidden="1" x14ac:dyDescent="0.3">
      <c r="A764" s="104">
        <v>2000003</v>
      </c>
      <c r="B764" s="2">
        <v>3</v>
      </c>
      <c r="N764" s="15"/>
      <c r="O764" s="15"/>
      <c r="Q764" s="105" t="s">
        <v>781</v>
      </c>
    </row>
    <row r="765" spans="1:17" s="2" customFormat="1" hidden="1" x14ac:dyDescent="0.3">
      <c r="A765" s="104">
        <v>2000003</v>
      </c>
      <c r="B765" s="2">
        <v>3</v>
      </c>
      <c r="N765" s="15"/>
      <c r="O765" s="15"/>
      <c r="Q765" s="105" t="s">
        <v>781</v>
      </c>
    </row>
    <row r="766" spans="1:17" s="2" customFormat="1" hidden="1" x14ac:dyDescent="0.3">
      <c r="A766" s="104">
        <v>2000003</v>
      </c>
      <c r="B766" s="2">
        <v>3</v>
      </c>
      <c r="N766" s="15"/>
      <c r="O766" s="15"/>
      <c r="Q766" s="105" t="s">
        <v>781</v>
      </c>
    </row>
    <row r="767" spans="1:17" s="2" customFormat="1" hidden="1" x14ac:dyDescent="0.3">
      <c r="A767" s="104">
        <v>2000003</v>
      </c>
      <c r="B767" s="2">
        <v>3</v>
      </c>
      <c r="N767" s="15"/>
      <c r="O767" s="15"/>
      <c r="Q767" s="105" t="s">
        <v>781</v>
      </c>
    </row>
    <row r="768" spans="1:17" s="2" customFormat="1" hidden="1" x14ac:dyDescent="0.3">
      <c r="A768" s="104">
        <v>2000003</v>
      </c>
      <c r="B768" s="2">
        <v>3</v>
      </c>
      <c r="N768" s="15"/>
      <c r="O768" s="15"/>
      <c r="Q768" s="105" t="s">
        <v>781</v>
      </c>
    </row>
    <row r="769" spans="1:17" s="2" customFormat="1" hidden="1" x14ac:dyDescent="0.3">
      <c r="A769" s="104">
        <v>2000003</v>
      </c>
      <c r="B769" s="2">
        <v>3</v>
      </c>
      <c r="N769" s="15"/>
      <c r="O769" s="15"/>
      <c r="Q769" s="105" t="s">
        <v>781</v>
      </c>
    </row>
    <row r="770" spans="1:17" s="2" customFormat="1" hidden="1" x14ac:dyDescent="0.3">
      <c r="A770" s="104">
        <v>2000003</v>
      </c>
      <c r="B770" s="2">
        <v>3</v>
      </c>
      <c r="N770" s="15"/>
      <c r="O770" s="15"/>
      <c r="Q770" s="105" t="s">
        <v>781</v>
      </c>
    </row>
    <row r="771" spans="1:17" s="2" customFormat="1" hidden="1" x14ac:dyDescent="0.3">
      <c r="A771" s="104">
        <v>2000004</v>
      </c>
      <c r="B771" s="2">
        <v>3</v>
      </c>
      <c r="N771" s="15"/>
      <c r="O771" s="15"/>
      <c r="Q771" s="105" t="s">
        <v>783</v>
      </c>
    </row>
    <row r="772" spans="1:17" s="2" customFormat="1" hidden="1" x14ac:dyDescent="0.3">
      <c r="A772" s="104">
        <v>2000004</v>
      </c>
      <c r="B772" s="2">
        <v>3</v>
      </c>
      <c r="N772" s="15"/>
      <c r="O772" s="15"/>
      <c r="Q772" s="105" t="s">
        <v>783</v>
      </c>
    </row>
    <row r="773" spans="1:17" s="2" customFormat="1" hidden="1" x14ac:dyDescent="0.3">
      <c r="A773" s="104">
        <v>2000004</v>
      </c>
      <c r="B773" s="2">
        <v>3</v>
      </c>
      <c r="N773" s="15"/>
      <c r="O773" s="15"/>
      <c r="Q773" s="105" t="s">
        <v>783</v>
      </c>
    </row>
    <row r="774" spans="1:17" s="2" customFormat="1" hidden="1" x14ac:dyDescent="0.3">
      <c r="A774" s="104">
        <v>2000004</v>
      </c>
      <c r="B774" s="2">
        <v>3</v>
      </c>
      <c r="N774" s="15"/>
      <c r="O774" s="15"/>
      <c r="Q774" s="105" t="s">
        <v>783</v>
      </c>
    </row>
    <row r="775" spans="1:17" s="2" customFormat="1" hidden="1" x14ac:dyDescent="0.3">
      <c r="A775" s="104">
        <v>2000004</v>
      </c>
      <c r="B775" s="2">
        <v>3</v>
      </c>
      <c r="N775" s="15"/>
      <c r="O775" s="15"/>
      <c r="Q775" s="105" t="s">
        <v>783</v>
      </c>
    </row>
    <row r="776" spans="1:17" s="2" customFormat="1" hidden="1" x14ac:dyDescent="0.3">
      <c r="A776" s="104">
        <v>2000004</v>
      </c>
      <c r="B776" s="2">
        <v>3</v>
      </c>
      <c r="N776" s="15"/>
      <c r="O776" s="15"/>
      <c r="Q776" s="105" t="s">
        <v>783</v>
      </c>
    </row>
    <row r="777" spans="1:17" s="2" customFormat="1" hidden="1" x14ac:dyDescent="0.3">
      <c r="A777" s="104">
        <v>2000004</v>
      </c>
      <c r="B777" s="2">
        <v>3</v>
      </c>
      <c r="N777" s="15"/>
      <c r="O777" s="15"/>
      <c r="Q777" s="105" t="s">
        <v>783</v>
      </c>
    </row>
    <row r="778" spans="1:17" s="2" customFormat="1" hidden="1" x14ac:dyDescent="0.3">
      <c r="A778" s="104">
        <v>2000004</v>
      </c>
      <c r="B778" s="2">
        <v>3</v>
      </c>
      <c r="N778" s="15"/>
      <c r="O778" s="15"/>
      <c r="Q778" s="105" t="s">
        <v>783</v>
      </c>
    </row>
    <row r="779" spans="1:17" s="2" customFormat="1" hidden="1" x14ac:dyDescent="0.3">
      <c r="A779" s="104">
        <v>2000004</v>
      </c>
      <c r="B779" s="2">
        <v>3</v>
      </c>
      <c r="N779" s="15"/>
      <c r="O779" s="15"/>
      <c r="Q779" s="105" t="s">
        <v>783</v>
      </c>
    </row>
    <row r="780" spans="1:17" s="2" customFormat="1" hidden="1" x14ac:dyDescent="0.3">
      <c r="A780" s="104">
        <v>2000004</v>
      </c>
      <c r="B780" s="2">
        <v>3</v>
      </c>
      <c r="N780" s="15"/>
      <c r="O780" s="15"/>
      <c r="Q780" s="105" t="s">
        <v>783</v>
      </c>
    </row>
    <row r="781" spans="1:17" s="2" customFormat="1" hidden="1" x14ac:dyDescent="0.3">
      <c r="A781" s="104">
        <v>2000004</v>
      </c>
      <c r="B781" s="2">
        <v>3</v>
      </c>
      <c r="N781" s="15"/>
      <c r="O781" s="15"/>
      <c r="Q781" s="105" t="s">
        <v>783</v>
      </c>
    </row>
    <row r="782" spans="1:17" s="2" customFormat="1" hidden="1" x14ac:dyDescent="0.3">
      <c r="A782" s="104">
        <v>2000004</v>
      </c>
      <c r="B782" s="2">
        <v>3</v>
      </c>
      <c r="N782" s="15"/>
      <c r="O782" s="15"/>
      <c r="Q782" s="105" t="s">
        <v>783</v>
      </c>
    </row>
    <row r="783" spans="1:17" s="2" customFormat="1" hidden="1" x14ac:dyDescent="0.3">
      <c r="A783" s="104">
        <v>2000004</v>
      </c>
      <c r="B783" s="2">
        <v>3</v>
      </c>
      <c r="N783" s="15"/>
      <c r="O783" s="15"/>
      <c r="Q783" s="105" t="s">
        <v>783</v>
      </c>
    </row>
    <row r="784" spans="1:17" s="2" customFormat="1" hidden="1" x14ac:dyDescent="0.3">
      <c r="A784" s="104">
        <v>2000004</v>
      </c>
      <c r="B784" s="2">
        <v>3</v>
      </c>
      <c r="N784" s="15"/>
      <c r="O784" s="15"/>
      <c r="Q784" s="105" t="s">
        <v>783</v>
      </c>
    </row>
    <row r="785" spans="1:17" s="2" customFormat="1" hidden="1" x14ac:dyDescent="0.3">
      <c r="A785" s="104">
        <v>2000004</v>
      </c>
      <c r="B785" s="2">
        <v>3</v>
      </c>
      <c r="N785" s="15"/>
      <c r="O785" s="15"/>
      <c r="Q785" s="105" t="s">
        <v>783</v>
      </c>
    </row>
    <row r="786" spans="1:17" s="2" customFormat="1" hidden="1" x14ac:dyDescent="0.3">
      <c r="A786" s="104">
        <v>2000004</v>
      </c>
      <c r="B786" s="2">
        <v>3</v>
      </c>
      <c r="N786" s="15"/>
      <c r="O786" s="15"/>
      <c r="Q786" s="105" t="s">
        <v>783</v>
      </c>
    </row>
    <row r="787" spans="1:17" s="2" customFormat="1" hidden="1" x14ac:dyDescent="0.3">
      <c r="A787" s="104">
        <v>2000004</v>
      </c>
      <c r="B787" s="2">
        <v>3</v>
      </c>
      <c r="N787" s="15"/>
      <c r="O787" s="15"/>
      <c r="Q787" s="105" t="s">
        <v>783</v>
      </c>
    </row>
    <row r="788" spans="1:17" s="2" customFormat="1" hidden="1" x14ac:dyDescent="0.3">
      <c r="A788" s="104">
        <v>2000004</v>
      </c>
      <c r="B788" s="2">
        <v>3</v>
      </c>
      <c r="N788" s="15"/>
      <c r="O788" s="15"/>
      <c r="Q788" s="105" t="s">
        <v>783</v>
      </c>
    </row>
    <row r="789" spans="1:17" s="2" customFormat="1" hidden="1" x14ac:dyDescent="0.3">
      <c r="A789" s="104">
        <v>2000004</v>
      </c>
      <c r="B789" s="2">
        <v>3</v>
      </c>
      <c r="N789" s="15"/>
      <c r="O789" s="15"/>
      <c r="Q789" s="105" t="s">
        <v>783</v>
      </c>
    </row>
    <row r="790" spans="1:17" s="2" customFormat="1" hidden="1" x14ac:dyDescent="0.3">
      <c r="A790" s="104">
        <v>2000004</v>
      </c>
      <c r="B790" s="2">
        <v>3</v>
      </c>
      <c r="N790" s="15"/>
      <c r="O790" s="15"/>
      <c r="Q790" s="105" t="s">
        <v>783</v>
      </c>
    </row>
    <row r="791" spans="1:17" s="2" customFormat="1" hidden="1" x14ac:dyDescent="0.3">
      <c r="A791" s="104">
        <v>2000005</v>
      </c>
      <c r="B791" s="2">
        <v>3</v>
      </c>
      <c r="N791" s="15"/>
      <c r="O791" s="15"/>
      <c r="Q791" s="105" t="s">
        <v>783</v>
      </c>
    </row>
    <row r="792" spans="1:17" s="2" customFormat="1" hidden="1" x14ac:dyDescent="0.3">
      <c r="A792" s="104">
        <v>2000005</v>
      </c>
      <c r="B792" s="2">
        <v>3</v>
      </c>
      <c r="N792" s="15"/>
      <c r="O792" s="15"/>
      <c r="Q792" s="105" t="s">
        <v>783</v>
      </c>
    </row>
    <row r="793" spans="1:17" s="2" customFormat="1" hidden="1" x14ac:dyDescent="0.3">
      <c r="A793" s="104">
        <v>2000005</v>
      </c>
      <c r="B793" s="2">
        <v>3</v>
      </c>
      <c r="N793" s="15"/>
      <c r="O793" s="15"/>
      <c r="Q793" s="105" t="s">
        <v>783</v>
      </c>
    </row>
    <row r="794" spans="1:17" s="2" customFormat="1" hidden="1" x14ac:dyDescent="0.3">
      <c r="A794" s="104">
        <v>2000005</v>
      </c>
      <c r="B794" s="2">
        <v>3</v>
      </c>
      <c r="N794" s="15"/>
      <c r="O794" s="15"/>
      <c r="Q794" s="105" t="s">
        <v>783</v>
      </c>
    </row>
    <row r="795" spans="1:17" s="2" customFormat="1" hidden="1" x14ac:dyDescent="0.3">
      <c r="A795" s="104">
        <v>2000005</v>
      </c>
      <c r="B795" s="2">
        <v>3</v>
      </c>
      <c r="N795" s="15"/>
      <c r="O795" s="15"/>
      <c r="Q795" s="105" t="s">
        <v>783</v>
      </c>
    </row>
    <row r="796" spans="1:17" s="2" customFormat="1" hidden="1" x14ac:dyDescent="0.3">
      <c r="A796" s="104">
        <v>2000005</v>
      </c>
      <c r="B796" s="2">
        <v>3</v>
      </c>
      <c r="N796" s="15"/>
      <c r="O796" s="15"/>
      <c r="Q796" s="105" t="s">
        <v>783</v>
      </c>
    </row>
    <row r="797" spans="1:17" s="2" customFormat="1" hidden="1" x14ac:dyDescent="0.3">
      <c r="A797" s="104">
        <v>2000005</v>
      </c>
      <c r="B797" s="2">
        <v>3</v>
      </c>
      <c r="N797" s="15"/>
      <c r="O797" s="15"/>
      <c r="Q797" s="105" t="s">
        <v>783</v>
      </c>
    </row>
    <row r="798" spans="1:17" s="2" customFormat="1" hidden="1" x14ac:dyDescent="0.3">
      <c r="A798" s="104">
        <v>2000005</v>
      </c>
      <c r="B798" s="2">
        <v>3</v>
      </c>
      <c r="N798" s="15"/>
      <c r="O798" s="15"/>
      <c r="Q798" s="105" t="s">
        <v>783</v>
      </c>
    </row>
    <row r="799" spans="1:17" s="2" customFormat="1" hidden="1" x14ac:dyDescent="0.3">
      <c r="A799" s="104">
        <v>2000005</v>
      </c>
      <c r="B799" s="2">
        <v>3</v>
      </c>
      <c r="N799" s="15"/>
      <c r="O799" s="15"/>
      <c r="Q799" s="105" t="s">
        <v>783</v>
      </c>
    </row>
    <row r="800" spans="1:17" s="2" customFormat="1" hidden="1" x14ac:dyDescent="0.3">
      <c r="A800" s="104">
        <v>2000005</v>
      </c>
      <c r="B800" s="2">
        <v>3</v>
      </c>
      <c r="N800" s="15"/>
      <c r="O800" s="15"/>
      <c r="Q800" s="105" t="s">
        <v>783</v>
      </c>
    </row>
    <row r="801" spans="1:17" s="2" customFormat="1" hidden="1" x14ac:dyDescent="0.3">
      <c r="A801" s="104">
        <v>2000005</v>
      </c>
      <c r="B801" s="2">
        <v>3</v>
      </c>
      <c r="N801" s="15"/>
      <c r="O801" s="15"/>
      <c r="Q801" s="105" t="s">
        <v>783</v>
      </c>
    </row>
    <row r="802" spans="1:17" s="2" customFormat="1" hidden="1" x14ac:dyDescent="0.3">
      <c r="A802" s="104">
        <v>2000005</v>
      </c>
      <c r="B802" s="2">
        <v>3</v>
      </c>
      <c r="N802" s="15"/>
      <c r="O802" s="15"/>
      <c r="Q802" s="105" t="s">
        <v>783</v>
      </c>
    </row>
    <row r="803" spans="1:17" s="2" customFormat="1" hidden="1" x14ac:dyDescent="0.3">
      <c r="A803" s="104">
        <v>2000005</v>
      </c>
      <c r="B803" s="2">
        <v>3</v>
      </c>
      <c r="N803" s="15"/>
      <c r="O803" s="15"/>
      <c r="Q803" s="105" t="s">
        <v>783</v>
      </c>
    </row>
    <row r="804" spans="1:17" s="2" customFormat="1" hidden="1" x14ac:dyDescent="0.3">
      <c r="A804" s="104">
        <v>2000005</v>
      </c>
      <c r="B804" s="2">
        <v>3</v>
      </c>
      <c r="N804" s="15"/>
      <c r="O804" s="15"/>
      <c r="Q804" s="105" t="s">
        <v>783</v>
      </c>
    </row>
    <row r="805" spans="1:17" s="2" customFormat="1" hidden="1" x14ac:dyDescent="0.3">
      <c r="A805" s="104">
        <v>2000005</v>
      </c>
      <c r="B805" s="2">
        <v>3</v>
      </c>
      <c r="N805" s="15"/>
      <c r="O805" s="15"/>
      <c r="Q805" s="105" t="s">
        <v>783</v>
      </c>
    </row>
    <row r="806" spans="1:17" s="2" customFormat="1" hidden="1" x14ac:dyDescent="0.3">
      <c r="A806" s="104">
        <v>2000005</v>
      </c>
      <c r="B806" s="2">
        <v>3</v>
      </c>
      <c r="N806" s="15"/>
      <c r="O806" s="15"/>
      <c r="Q806" s="105" t="s">
        <v>783</v>
      </c>
    </row>
    <row r="807" spans="1:17" s="2" customFormat="1" hidden="1" x14ac:dyDescent="0.3">
      <c r="A807" s="104">
        <v>2000005</v>
      </c>
      <c r="B807" s="2">
        <v>3</v>
      </c>
      <c r="N807" s="15"/>
      <c r="O807" s="15"/>
      <c r="Q807" s="105" t="s">
        <v>783</v>
      </c>
    </row>
    <row r="808" spans="1:17" s="2" customFormat="1" hidden="1" x14ac:dyDescent="0.3">
      <c r="A808" s="104">
        <v>2000005</v>
      </c>
      <c r="B808" s="2">
        <v>3</v>
      </c>
      <c r="N808" s="15"/>
      <c r="O808" s="15"/>
      <c r="Q808" s="105" t="s">
        <v>783</v>
      </c>
    </row>
    <row r="809" spans="1:17" s="2" customFormat="1" hidden="1" x14ac:dyDescent="0.3">
      <c r="A809" s="104">
        <v>2000005</v>
      </c>
      <c r="B809" s="2">
        <v>3</v>
      </c>
      <c r="N809" s="15"/>
      <c r="O809" s="15"/>
      <c r="Q809" s="105" t="s">
        <v>783</v>
      </c>
    </row>
    <row r="810" spans="1:17" s="2" customFormat="1" hidden="1" x14ac:dyDescent="0.3">
      <c r="A810" s="104">
        <v>2000005</v>
      </c>
      <c r="B810" s="2">
        <v>3</v>
      </c>
      <c r="N810" s="15"/>
      <c r="O810" s="15"/>
      <c r="Q810" s="105" t="s">
        <v>783</v>
      </c>
    </row>
    <row r="811" spans="1:17" s="2" customFormat="1" hidden="1" x14ac:dyDescent="0.3">
      <c r="A811" s="104">
        <v>2000005</v>
      </c>
      <c r="B811" s="2">
        <v>3</v>
      </c>
      <c r="N811" s="15"/>
      <c r="O811" s="15"/>
      <c r="Q811" s="105" t="s">
        <v>783</v>
      </c>
    </row>
    <row r="812" spans="1:17" s="2" customFormat="1" hidden="1" x14ac:dyDescent="0.3">
      <c r="A812" s="104">
        <v>2000005</v>
      </c>
      <c r="B812" s="2">
        <v>3</v>
      </c>
      <c r="N812" s="15"/>
      <c r="O812" s="15"/>
      <c r="Q812" s="105" t="s">
        <v>783</v>
      </c>
    </row>
    <row r="813" spans="1:17" s="2" customFormat="1" hidden="1" x14ac:dyDescent="0.3">
      <c r="A813" s="104">
        <v>2000005</v>
      </c>
      <c r="B813" s="2">
        <v>3</v>
      </c>
      <c r="N813" s="15"/>
      <c r="O813" s="15"/>
      <c r="Q813" s="105" t="s">
        <v>783</v>
      </c>
    </row>
    <row r="814" spans="1:17" s="2" customFormat="1" hidden="1" x14ac:dyDescent="0.3">
      <c r="A814" s="104">
        <v>2000006</v>
      </c>
      <c r="B814" s="2">
        <v>3</v>
      </c>
      <c r="N814" s="15"/>
      <c r="O814" s="15"/>
      <c r="Q814" s="105" t="s">
        <v>786</v>
      </c>
    </row>
    <row r="815" spans="1:17" s="2" customFormat="1" hidden="1" x14ac:dyDescent="0.3">
      <c r="A815" s="104">
        <v>2000006</v>
      </c>
      <c r="B815" s="2">
        <v>3</v>
      </c>
      <c r="N815" s="15"/>
      <c r="O815" s="15"/>
      <c r="Q815" s="105" t="s">
        <v>786</v>
      </c>
    </row>
    <row r="816" spans="1:17" s="2" customFormat="1" hidden="1" x14ac:dyDescent="0.3">
      <c r="A816" s="104">
        <v>2000006</v>
      </c>
      <c r="B816" s="2">
        <v>3</v>
      </c>
      <c r="N816" s="15"/>
      <c r="O816" s="15"/>
      <c r="Q816" s="105" t="s">
        <v>786</v>
      </c>
    </row>
    <row r="817" spans="1:17" s="2" customFormat="1" hidden="1" x14ac:dyDescent="0.3">
      <c r="A817" s="104">
        <v>2000006</v>
      </c>
      <c r="B817" s="2">
        <v>3</v>
      </c>
      <c r="N817" s="15"/>
      <c r="O817" s="15"/>
      <c r="Q817" s="105" t="s">
        <v>786</v>
      </c>
    </row>
    <row r="818" spans="1:17" s="2" customFormat="1" hidden="1" x14ac:dyDescent="0.3">
      <c r="A818" s="104">
        <v>2000006</v>
      </c>
      <c r="B818" s="2">
        <v>3</v>
      </c>
      <c r="N818" s="15"/>
      <c r="O818" s="15"/>
      <c r="Q818" s="105" t="s">
        <v>786</v>
      </c>
    </row>
    <row r="819" spans="1:17" s="2" customFormat="1" hidden="1" x14ac:dyDescent="0.3">
      <c r="A819" s="104">
        <v>2000006</v>
      </c>
      <c r="B819" s="2">
        <v>3</v>
      </c>
      <c r="N819" s="15"/>
      <c r="O819" s="15"/>
      <c r="Q819" s="105" t="s">
        <v>786</v>
      </c>
    </row>
    <row r="820" spans="1:17" s="2" customFormat="1" hidden="1" x14ac:dyDescent="0.3">
      <c r="A820" s="104">
        <v>2000006</v>
      </c>
      <c r="B820" s="2">
        <v>3</v>
      </c>
      <c r="N820" s="15"/>
      <c r="O820" s="15"/>
      <c r="Q820" s="105" t="s">
        <v>786</v>
      </c>
    </row>
    <row r="821" spans="1:17" s="2" customFormat="1" hidden="1" x14ac:dyDescent="0.3">
      <c r="A821" s="104">
        <v>2000006</v>
      </c>
      <c r="B821" s="2">
        <v>3</v>
      </c>
      <c r="N821" s="15"/>
      <c r="O821" s="15"/>
      <c r="Q821" s="105" t="s">
        <v>786</v>
      </c>
    </row>
    <row r="822" spans="1:17" s="2" customFormat="1" hidden="1" x14ac:dyDescent="0.3">
      <c r="A822" s="104">
        <v>2000006</v>
      </c>
      <c r="B822" s="2">
        <v>3</v>
      </c>
      <c r="N822" s="15"/>
      <c r="O822" s="15"/>
      <c r="Q822" s="105" t="s">
        <v>786</v>
      </c>
    </row>
    <row r="823" spans="1:17" s="2" customFormat="1" hidden="1" x14ac:dyDescent="0.3">
      <c r="A823" s="104">
        <v>2000006</v>
      </c>
      <c r="B823" s="2">
        <v>3</v>
      </c>
      <c r="N823" s="15"/>
      <c r="O823" s="15"/>
      <c r="Q823" s="105" t="s">
        <v>786</v>
      </c>
    </row>
    <row r="824" spans="1:17" s="2" customFormat="1" hidden="1" x14ac:dyDescent="0.3">
      <c r="A824" s="104">
        <v>2000006</v>
      </c>
      <c r="B824" s="2">
        <v>3</v>
      </c>
      <c r="N824" s="15"/>
      <c r="O824" s="15"/>
      <c r="Q824" s="105" t="s">
        <v>786</v>
      </c>
    </row>
    <row r="825" spans="1:17" s="2" customFormat="1" hidden="1" x14ac:dyDescent="0.3">
      <c r="A825" s="104">
        <v>2000006</v>
      </c>
      <c r="B825" s="2">
        <v>3</v>
      </c>
      <c r="N825" s="15"/>
      <c r="O825" s="15"/>
      <c r="Q825" s="105" t="s">
        <v>786</v>
      </c>
    </row>
    <row r="826" spans="1:17" s="2" customFormat="1" hidden="1" x14ac:dyDescent="0.3">
      <c r="A826" s="104">
        <v>2000006</v>
      </c>
      <c r="B826" s="2">
        <v>3</v>
      </c>
      <c r="N826" s="15"/>
      <c r="O826" s="15"/>
      <c r="Q826" s="105" t="s">
        <v>786</v>
      </c>
    </row>
    <row r="827" spans="1:17" s="2" customFormat="1" hidden="1" x14ac:dyDescent="0.3">
      <c r="A827" s="104">
        <v>2000006</v>
      </c>
      <c r="B827" s="2">
        <v>3</v>
      </c>
      <c r="N827" s="15"/>
      <c r="O827" s="15"/>
      <c r="Q827" s="105" t="s">
        <v>786</v>
      </c>
    </row>
    <row r="828" spans="1:17" s="2" customFormat="1" hidden="1" x14ac:dyDescent="0.3">
      <c r="A828" s="104">
        <v>2000006</v>
      </c>
      <c r="B828" s="2">
        <v>3</v>
      </c>
      <c r="N828" s="15"/>
      <c r="O828" s="15"/>
      <c r="Q828" s="105" t="s">
        <v>786</v>
      </c>
    </row>
    <row r="829" spans="1:17" s="2" customFormat="1" hidden="1" x14ac:dyDescent="0.3">
      <c r="A829" s="104">
        <v>2000006</v>
      </c>
      <c r="B829" s="2">
        <v>3</v>
      </c>
      <c r="N829" s="15"/>
      <c r="O829" s="15"/>
      <c r="Q829" s="105" t="s">
        <v>786</v>
      </c>
    </row>
    <row r="830" spans="1:17" s="2" customFormat="1" hidden="1" x14ac:dyDescent="0.3">
      <c r="A830" s="104">
        <v>2000006</v>
      </c>
      <c r="B830" s="2">
        <v>3</v>
      </c>
      <c r="N830" s="15"/>
      <c r="O830" s="15"/>
      <c r="Q830" s="105" t="s">
        <v>786</v>
      </c>
    </row>
    <row r="831" spans="1:17" s="2" customFormat="1" hidden="1" x14ac:dyDescent="0.3">
      <c r="A831" s="104">
        <v>2000006</v>
      </c>
      <c r="B831" s="2">
        <v>3</v>
      </c>
      <c r="N831" s="15"/>
      <c r="O831" s="15"/>
      <c r="Q831" s="105" t="s">
        <v>786</v>
      </c>
    </row>
    <row r="832" spans="1:17" s="2" customFormat="1" hidden="1" x14ac:dyDescent="0.3">
      <c r="A832" s="104">
        <v>2000006</v>
      </c>
      <c r="B832" s="2">
        <v>3</v>
      </c>
      <c r="N832" s="15"/>
      <c r="O832" s="15"/>
      <c r="Q832" s="105" t="s">
        <v>786</v>
      </c>
    </row>
    <row r="833" spans="1:17" s="2" customFormat="1" hidden="1" x14ac:dyDescent="0.3">
      <c r="A833" s="104">
        <v>2000006</v>
      </c>
      <c r="B833" s="2">
        <v>3</v>
      </c>
      <c r="N833" s="15"/>
      <c r="O833" s="15"/>
      <c r="Q833" s="105" t="s">
        <v>786</v>
      </c>
    </row>
    <row r="834" spans="1:17" s="2" customFormat="1" hidden="1" x14ac:dyDescent="0.3">
      <c r="A834" s="104">
        <v>2000006</v>
      </c>
      <c r="B834" s="2">
        <v>3</v>
      </c>
      <c r="N834" s="15"/>
      <c r="O834" s="15"/>
      <c r="Q834" s="105" t="s">
        <v>786</v>
      </c>
    </row>
    <row r="835" spans="1:17" s="2" customFormat="1" hidden="1" x14ac:dyDescent="0.3">
      <c r="A835" s="104">
        <v>2000006</v>
      </c>
      <c r="B835" s="2">
        <v>3</v>
      </c>
      <c r="N835" s="15"/>
      <c r="O835" s="15"/>
      <c r="Q835" s="105" t="s">
        <v>786</v>
      </c>
    </row>
    <row r="836" spans="1:17" s="2" customFormat="1" hidden="1" x14ac:dyDescent="0.3">
      <c r="A836" s="104">
        <v>2000006</v>
      </c>
      <c r="B836" s="2">
        <v>3</v>
      </c>
      <c r="N836" s="15"/>
      <c r="O836" s="15"/>
      <c r="Q836" s="105" t="s">
        <v>786</v>
      </c>
    </row>
    <row r="837" spans="1:17" s="2" customFormat="1" hidden="1" x14ac:dyDescent="0.3">
      <c r="A837" s="104">
        <v>2000006</v>
      </c>
      <c r="B837" s="2">
        <v>3</v>
      </c>
      <c r="N837" s="15"/>
      <c r="O837" s="15"/>
      <c r="Q837" s="105" t="s">
        <v>786</v>
      </c>
    </row>
    <row r="838" spans="1:17" s="2" customFormat="1" hidden="1" x14ac:dyDescent="0.3">
      <c r="A838" s="104">
        <v>2000006</v>
      </c>
      <c r="B838" s="2">
        <v>3</v>
      </c>
      <c r="N838" s="15"/>
      <c r="O838" s="15"/>
      <c r="Q838" s="105" t="s">
        <v>786</v>
      </c>
    </row>
    <row r="839" spans="1:17" s="2" customFormat="1" hidden="1" x14ac:dyDescent="0.3">
      <c r="A839" s="104">
        <v>2000006</v>
      </c>
      <c r="B839" s="2">
        <v>3</v>
      </c>
      <c r="N839" s="15"/>
      <c r="O839" s="15"/>
      <c r="Q839" s="105" t="s">
        <v>786</v>
      </c>
    </row>
    <row r="840" spans="1:17" s="2" customFormat="1" hidden="1" x14ac:dyDescent="0.3">
      <c r="A840" s="104">
        <v>2000006</v>
      </c>
      <c r="B840" s="2">
        <v>3</v>
      </c>
      <c r="N840" s="15"/>
      <c r="O840" s="15"/>
      <c r="Q840" s="105" t="s">
        <v>786</v>
      </c>
    </row>
    <row r="841" spans="1:17" s="2" customFormat="1" hidden="1" x14ac:dyDescent="0.3">
      <c r="A841" s="104">
        <v>2000006</v>
      </c>
      <c r="B841" s="2">
        <v>3</v>
      </c>
      <c r="N841" s="15"/>
      <c r="O841" s="15"/>
      <c r="Q841" s="105" t="s">
        <v>786</v>
      </c>
    </row>
    <row r="842" spans="1:17" s="2" customFormat="1" hidden="1" x14ac:dyDescent="0.3">
      <c r="A842" s="104">
        <v>2000006</v>
      </c>
      <c r="B842" s="2">
        <v>3</v>
      </c>
      <c r="N842" s="15"/>
      <c r="O842" s="15"/>
      <c r="Q842" s="105" t="s">
        <v>786</v>
      </c>
    </row>
    <row r="843" spans="1:17" s="2" customFormat="1" hidden="1" x14ac:dyDescent="0.3">
      <c r="A843" s="104">
        <v>2000007</v>
      </c>
      <c r="B843" s="2">
        <v>3</v>
      </c>
      <c r="N843" s="15"/>
      <c r="O843" s="15"/>
      <c r="Q843" s="105" t="s">
        <v>786</v>
      </c>
    </row>
    <row r="844" spans="1:17" s="2" customFormat="1" hidden="1" x14ac:dyDescent="0.3">
      <c r="A844" s="104">
        <v>2000007</v>
      </c>
      <c r="B844" s="2">
        <v>3</v>
      </c>
      <c r="N844" s="15"/>
      <c r="O844" s="15"/>
      <c r="Q844" s="105" t="s">
        <v>786</v>
      </c>
    </row>
    <row r="845" spans="1:17" s="2" customFormat="1" hidden="1" x14ac:dyDescent="0.3">
      <c r="A845" s="104">
        <v>2000007</v>
      </c>
      <c r="B845" s="2">
        <v>3</v>
      </c>
      <c r="N845" s="15"/>
      <c r="O845" s="15"/>
      <c r="Q845" s="105" t="s">
        <v>786</v>
      </c>
    </row>
    <row r="846" spans="1:17" s="2" customFormat="1" hidden="1" x14ac:dyDescent="0.3">
      <c r="A846" s="104">
        <v>2000007</v>
      </c>
      <c r="B846" s="2">
        <v>3</v>
      </c>
      <c r="N846" s="15"/>
      <c r="O846" s="15"/>
      <c r="Q846" s="105" t="s">
        <v>786</v>
      </c>
    </row>
    <row r="847" spans="1:17" s="2" customFormat="1" hidden="1" x14ac:dyDescent="0.3">
      <c r="A847" s="104">
        <v>2000007</v>
      </c>
      <c r="B847" s="2">
        <v>3</v>
      </c>
      <c r="N847" s="15"/>
      <c r="O847" s="15"/>
      <c r="Q847" s="105" t="s">
        <v>786</v>
      </c>
    </row>
    <row r="848" spans="1:17" s="2" customFormat="1" hidden="1" x14ac:dyDescent="0.3">
      <c r="A848" s="104">
        <v>2000007</v>
      </c>
      <c r="B848" s="2">
        <v>3</v>
      </c>
      <c r="N848" s="15"/>
      <c r="O848" s="15"/>
      <c r="Q848" s="105" t="s">
        <v>786</v>
      </c>
    </row>
    <row r="849" spans="1:17" s="2" customFormat="1" hidden="1" x14ac:dyDescent="0.3">
      <c r="A849" s="104">
        <v>2000007</v>
      </c>
      <c r="B849" s="2">
        <v>3</v>
      </c>
      <c r="N849" s="15"/>
      <c r="O849" s="15"/>
      <c r="Q849" s="105" t="s">
        <v>786</v>
      </c>
    </row>
    <row r="850" spans="1:17" s="2" customFormat="1" hidden="1" x14ac:dyDescent="0.3">
      <c r="A850" s="104">
        <v>2000007</v>
      </c>
      <c r="B850" s="2">
        <v>3</v>
      </c>
      <c r="N850" s="15"/>
      <c r="O850" s="15"/>
      <c r="Q850" s="105" t="s">
        <v>786</v>
      </c>
    </row>
    <row r="851" spans="1:17" s="2" customFormat="1" hidden="1" x14ac:dyDescent="0.3">
      <c r="A851" s="104">
        <v>2000007</v>
      </c>
      <c r="B851" s="2">
        <v>3</v>
      </c>
      <c r="N851" s="15"/>
      <c r="O851" s="15"/>
      <c r="Q851" s="105" t="s">
        <v>786</v>
      </c>
    </row>
    <row r="852" spans="1:17" s="2" customFormat="1" hidden="1" x14ac:dyDescent="0.3">
      <c r="A852" s="104">
        <v>2000007</v>
      </c>
      <c r="B852" s="2">
        <v>3</v>
      </c>
      <c r="N852" s="15"/>
      <c r="O852" s="15"/>
      <c r="Q852" s="105" t="s">
        <v>786</v>
      </c>
    </row>
    <row r="853" spans="1:17" s="2" customFormat="1" hidden="1" x14ac:dyDescent="0.3">
      <c r="A853" s="104">
        <v>2000007</v>
      </c>
      <c r="B853" s="2">
        <v>3</v>
      </c>
      <c r="N853" s="15"/>
      <c r="O853" s="15"/>
      <c r="Q853" s="105" t="s">
        <v>786</v>
      </c>
    </row>
    <row r="854" spans="1:17" s="2" customFormat="1" hidden="1" x14ac:dyDescent="0.3">
      <c r="A854" s="104">
        <v>2000007</v>
      </c>
      <c r="B854" s="2">
        <v>3</v>
      </c>
      <c r="N854" s="15"/>
      <c r="O854" s="15"/>
      <c r="Q854" s="105" t="s">
        <v>786</v>
      </c>
    </row>
    <row r="855" spans="1:17" s="2" customFormat="1" hidden="1" x14ac:dyDescent="0.3">
      <c r="A855" s="104">
        <v>2000007</v>
      </c>
      <c r="B855" s="2">
        <v>3</v>
      </c>
      <c r="N855" s="15"/>
      <c r="O855" s="15"/>
      <c r="Q855" s="105" t="s">
        <v>786</v>
      </c>
    </row>
    <row r="856" spans="1:17" s="2" customFormat="1" hidden="1" x14ac:dyDescent="0.3">
      <c r="A856" s="104">
        <v>2001794</v>
      </c>
      <c r="B856" s="2">
        <v>3</v>
      </c>
      <c r="N856" s="15"/>
      <c r="O856" s="15"/>
      <c r="Q856" s="105" t="s">
        <v>785</v>
      </c>
    </row>
    <row r="857" spans="1:17" s="2" customFormat="1" hidden="1" x14ac:dyDescent="0.3">
      <c r="A857" s="104">
        <v>2001794</v>
      </c>
      <c r="B857" s="2">
        <v>3</v>
      </c>
      <c r="N857" s="15"/>
      <c r="O857" s="15"/>
      <c r="Q857" s="105" t="s">
        <v>785</v>
      </c>
    </row>
    <row r="858" spans="1:17" s="2" customFormat="1" hidden="1" x14ac:dyDescent="0.3">
      <c r="A858" s="104">
        <v>2001794</v>
      </c>
      <c r="B858" s="2">
        <v>3</v>
      </c>
      <c r="N858" s="15"/>
      <c r="O858" s="15"/>
      <c r="Q858" s="105" t="s">
        <v>785</v>
      </c>
    </row>
    <row r="859" spans="1:17" s="2" customFormat="1" hidden="1" x14ac:dyDescent="0.3">
      <c r="A859" s="104">
        <v>2001794</v>
      </c>
      <c r="B859" s="2">
        <v>3</v>
      </c>
      <c r="N859" s="15"/>
      <c r="O859" s="15"/>
      <c r="Q859" s="105" t="s">
        <v>785</v>
      </c>
    </row>
    <row r="860" spans="1:17" s="2" customFormat="1" hidden="1" x14ac:dyDescent="0.3">
      <c r="A860" s="104">
        <v>2001794</v>
      </c>
      <c r="B860" s="2">
        <v>3</v>
      </c>
      <c r="N860" s="15"/>
      <c r="O860" s="15"/>
      <c r="Q860" s="105" t="s">
        <v>785</v>
      </c>
    </row>
    <row r="861" spans="1:17" s="2" customFormat="1" hidden="1" x14ac:dyDescent="0.3">
      <c r="A861" s="104">
        <v>2001794</v>
      </c>
      <c r="B861" s="2">
        <v>3</v>
      </c>
      <c r="N861" s="15"/>
      <c r="O861" s="15"/>
      <c r="Q861" s="105" t="s">
        <v>785</v>
      </c>
    </row>
    <row r="862" spans="1:17" s="2" customFormat="1" hidden="1" x14ac:dyDescent="0.3">
      <c r="A862" s="104">
        <v>2001794</v>
      </c>
      <c r="B862" s="2">
        <v>3</v>
      </c>
      <c r="N862" s="15"/>
      <c r="O862" s="15"/>
      <c r="Q862" s="105" t="s">
        <v>785</v>
      </c>
    </row>
    <row r="863" spans="1:17" s="2" customFormat="1" hidden="1" x14ac:dyDescent="0.3">
      <c r="A863" s="104">
        <v>2001794</v>
      </c>
      <c r="B863" s="2">
        <v>3</v>
      </c>
      <c r="N863" s="15"/>
      <c r="O863" s="15"/>
      <c r="Q863" s="105" t="s">
        <v>785</v>
      </c>
    </row>
    <row r="864" spans="1:17" s="2" customFormat="1" hidden="1" x14ac:dyDescent="0.3">
      <c r="A864" s="104">
        <v>2001794</v>
      </c>
      <c r="B864" s="2">
        <v>3</v>
      </c>
      <c r="N864" s="15"/>
      <c r="O864" s="15"/>
      <c r="Q864" s="105" t="s">
        <v>785</v>
      </c>
    </row>
    <row r="865" spans="1:17" s="2" customFormat="1" hidden="1" x14ac:dyDescent="0.3">
      <c r="A865" s="104">
        <v>2001794</v>
      </c>
      <c r="B865" s="2">
        <v>3</v>
      </c>
      <c r="N865" s="15"/>
      <c r="O865" s="15"/>
      <c r="Q865" s="105" t="s">
        <v>785</v>
      </c>
    </row>
    <row r="866" spans="1:17" s="2" customFormat="1" hidden="1" x14ac:dyDescent="0.3">
      <c r="A866" s="104">
        <v>2001794</v>
      </c>
      <c r="B866" s="2">
        <v>3</v>
      </c>
      <c r="N866" s="15"/>
      <c r="O866" s="15"/>
      <c r="Q866" s="105" t="s">
        <v>785</v>
      </c>
    </row>
    <row r="867" spans="1:17" s="2" customFormat="1" hidden="1" x14ac:dyDescent="0.3">
      <c r="A867" s="104">
        <v>2001794</v>
      </c>
      <c r="B867" s="2">
        <v>3</v>
      </c>
      <c r="N867" s="15"/>
      <c r="O867" s="15"/>
      <c r="Q867" s="105" t="s">
        <v>785</v>
      </c>
    </row>
    <row r="868" spans="1:17" s="2" customFormat="1" hidden="1" x14ac:dyDescent="0.3">
      <c r="A868" s="104">
        <v>2001794</v>
      </c>
      <c r="B868" s="2">
        <v>3</v>
      </c>
      <c r="N868" s="15"/>
      <c r="O868" s="15"/>
      <c r="Q868" s="105" t="s">
        <v>785</v>
      </c>
    </row>
    <row r="869" spans="1:17" s="2" customFormat="1" hidden="1" x14ac:dyDescent="0.3">
      <c r="A869" s="104">
        <v>2001794</v>
      </c>
      <c r="B869" s="2">
        <v>3</v>
      </c>
      <c r="N869" s="15"/>
      <c r="O869" s="15"/>
      <c r="Q869" s="105" t="s">
        <v>785</v>
      </c>
    </row>
    <row r="870" spans="1:17" s="2" customFormat="1" hidden="1" x14ac:dyDescent="0.3">
      <c r="A870" s="104">
        <v>2001794</v>
      </c>
      <c r="B870" s="2">
        <v>3</v>
      </c>
      <c r="N870" s="15"/>
      <c r="O870" s="15"/>
      <c r="Q870" s="105" t="s">
        <v>785</v>
      </c>
    </row>
    <row r="871" spans="1:17" s="2" customFormat="1" hidden="1" x14ac:dyDescent="0.3">
      <c r="A871" s="104">
        <v>2001795</v>
      </c>
      <c r="B871" s="2">
        <v>3</v>
      </c>
      <c r="N871" s="15"/>
      <c r="O871" s="15"/>
      <c r="Q871" s="105" t="s">
        <v>785</v>
      </c>
    </row>
    <row r="872" spans="1:17" s="2" customFormat="1" hidden="1" x14ac:dyDescent="0.3">
      <c r="A872" s="104">
        <v>2001795</v>
      </c>
      <c r="B872" s="2">
        <v>3</v>
      </c>
      <c r="N872" s="15"/>
      <c r="O872" s="15"/>
      <c r="Q872" s="105" t="s">
        <v>785</v>
      </c>
    </row>
    <row r="873" spans="1:17" s="2" customFormat="1" hidden="1" x14ac:dyDescent="0.3">
      <c r="A873" s="104">
        <v>2001795</v>
      </c>
      <c r="B873" s="2">
        <v>3</v>
      </c>
      <c r="N873" s="15"/>
      <c r="O873" s="15"/>
      <c r="Q873" s="105" t="s">
        <v>785</v>
      </c>
    </row>
    <row r="874" spans="1:17" s="2" customFormat="1" hidden="1" x14ac:dyDescent="0.3">
      <c r="A874" s="104">
        <v>2001795</v>
      </c>
      <c r="B874" s="2">
        <v>3</v>
      </c>
      <c r="N874" s="15"/>
      <c r="O874" s="15"/>
      <c r="Q874" s="105" t="s">
        <v>785</v>
      </c>
    </row>
    <row r="875" spans="1:17" s="2" customFormat="1" hidden="1" x14ac:dyDescent="0.3">
      <c r="A875" s="104">
        <v>2001795</v>
      </c>
      <c r="B875" s="2">
        <v>3</v>
      </c>
      <c r="N875" s="15"/>
      <c r="O875" s="15"/>
      <c r="Q875" s="105" t="s">
        <v>785</v>
      </c>
    </row>
    <row r="876" spans="1:17" s="2" customFormat="1" hidden="1" x14ac:dyDescent="0.3">
      <c r="A876" s="104">
        <v>2001795</v>
      </c>
      <c r="B876" s="2">
        <v>3</v>
      </c>
      <c r="N876" s="15"/>
      <c r="O876" s="15"/>
      <c r="Q876" s="105" t="s">
        <v>785</v>
      </c>
    </row>
    <row r="877" spans="1:17" s="2" customFormat="1" hidden="1" x14ac:dyDescent="0.3">
      <c r="A877" s="104">
        <v>2001795</v>
      </c>
      <c r="B877" s="2">
        <v>3</v>
      </c>
      <c r="N877" s="15"/>
      <c r="O877" s="15"/>
      <c r="Q877" s="105" t="s">
        <v>785</v>
      </c>
    </row>
    <row r="878" spans="1:17" s="2" customFormat="1" hidden="1" x14ac:dyDescent="0.3">
      <c r="A878" s="104">
        <v>2001795</v>
      </c>
      <c r="B878" s="2">
        <v>3</v>
      </c>
      <c r="N878" s="15"/>
      <c r="O878" s="15"/>
      <c r="Q878" s="105" t="s">
        <v>785</v>
      </c>
    </row>
    <row r="879" spans="1:17" s="2" customFormat="1" hidden="1" x14ac:dyDescent="0.3">
      <c r="A879" s="104">
        <v>2001795</v>
      </c>
      <c r="B879" s="2">
        <v>3</v>
      </c>
      <c r="N879" s="15"/>
      <c r="O879" s="15"/>
      <c r="Q879" s="105" t="s">
        <v>785</v>
      </c>
    </row>
    <row r="880" spans="1:17" s="2" customFormat="1" hidden="1" x14ac:dyDescent="0.3">
      <c r="A880" s="104">
        <v>2001795</v>
      </c>
      <c r="B880" s="2">
        <v>3</v>
      </c>
      <c r="N880" s="15"/>
      <c r="O880" s="15"/>
      <c r="Q880" s="105" t="s">
        <v>785</v>
      </c>
    </row>
    <row r="881" spans="1:17" s="2" customFormat="1" hidden="1" x14ac:dyDescent="0.3">
      <c r="A881" s="104">
        <v>2001795</v>
      </c>
      <c r="B881" s="2">
        <v>3</v>
      </c>
      <c r="N881" s="15"/>
      <c r="O881" s="15"/>
      <c r="Q881" s="105" t="s">
        <v>785</v>
      </c>
    </row>
    <row r="882" spans="1:17" s="2" customFormat="1" hidden="1" x14ac:dyDescent="0.3">
      <c r="A882" s="104">
        <v>2001795</v>
      </c>
      <c r="B882" s="2">
        <v>3</v>
      </c>
      <c r="N882" s="15"/>
      <c r="O882" s="15"/>
      <c r="Q882" s="105" t="s">
        <v>785</v>
      </c>
    </row>
    <row r="883" spans="1:17" s="2" customFormat="1" hidden="1" x14ac:dyDescent="0.3">
      <c r="A883" s="104">
        <v>2001795</v>
      </c>
      <c r="B883" s="2">
        <v>3</v>
      </c>
      <c r="N883" s="15"/>
      <c r="O883" s="15"/>
      <c r="Q883" s="105" t="s">
        <v>785</v>
      </c>
    </row>
    <row r="884" spans="1:17" s="2" customFormat="1" hidden="1" x14ac:dyDescent="0.3">
      <c r="A884" s="104">
        <v>2001795</v>
      </c>
      <c r="B884" s="2">
        <v>3</v>
      </c>
      <c r="N884" s="15"/>
      <c r="O884" s="15"/>
      <c r="Q884" s="105" t="s">
        <v>785</v>
      </c>
    </row>
    <row r="885" spans="1:17" s="2" customFormat="1" hidden="1" x14ac:dyDescent="0.3">
      <c r="A885" s="104">
        <v>2001795</v>
      </c>
      <c r="B885" s="2">
        <v>3</v>
      </c>
      <c r="N885" s="15"/>
      <c r="O885" s="15"/>
      <c r="Q885" s="105" t="s">
        <v>785</v>
      </c>
    </row>
    <row r="886" spans="1:17" s="2" customFormat="1" hidden="1" x14ac:dyDescent="0.3">
      <c r="A886" s="104">
        <v>2001795</v>
      </c>
      <c r="B886" s="2">
        <v>3</v>
      </c>
      <c r="N886" s="15"/>
      <c r="O886" s="15"/>
      <c r="Q886" s="105" t="s">
        <v>785</v>
      </c>
    </row>
    <row r="887" spans="1:17" s="2" customFormat="1" hidden="1" x14ac:dyDescent="0.3">
      <c r="A887" s="104">
        <v>2001795</v>
      </c>
      <c r="B887" s="2">
        <v>3</v>
      </c>
      <c r="N887" s="15"/>
      <c r="O887" s="15"/>
      <c r="Q887" s="105" t="s">
        <v>785</v>
      </c>
    </row>
    <row r="888" spans="1:17" s="2" customFormat="1" hidden="1" x14ac:dyDescent="0.3">
      <c r="A888" s="104">
        <v>2001795</v>
      </c>
      <c r="B888" s="2">
        <v>3</v>
      </c>
      <c r="N888" s="15"/>
      <c r="O888" s="15"/>
      <c r="Q888" s="105" t="s">
        <v>785</v>
      </c>
    </row>
    <row r="889" spans="1:17" s="2" customFormat="1" hidden="1" x14ac:dyDescent="0.3">
      <c r="A889" s="104">
        <v>2001795</v>
      </c>
      <c r="B889" s="2">
        <v>3</v>
      </c>
      <c r="N889" s="15"/>
      <c r="O889" s="15"/>
      <c r="Q889" s="105" t="s">
        <v>785</v>
      </c>
    </row>
    <row r="890" spans="1:17" s="2" customFormat="1" hidden="1" x14ac:dyDescent="0.3">
      <c r="A890" s="104">
        <v>2001795</v>
      </c>
      <c r="B890" s="2">
        <v>3</v>
      </c>
      <c r="N890" s="15"/>
      <c r="O890" s="15"/>
      <c r="Q890" s="105" t="s">
        <v>785</v>
      </c>
    </row>
    <row r="891" spans="1:17" s="2" customFormat="1" hidden="1" x14ac:dyDescent="0.3">
      <c r="A891" s="104">
        <v>2001795</v>
      </c>
      <c r="B891" s="2">
        <v>3</v>
      </c>
      <c r="N891" s="15"/>
      <c r="O891" s="15"/>
      <c r="Q891" s="105" t="s">
        <v>785</v>
      </c>
    </row>
    <row r="892" spans="1:17" s="2" customFormat="1" hidden="1" x14ac:dyDescent="0.3">
      <c r="A892" s="104">
        <v>2001795</v>
      </c>
      <c r="B892" s="2">
        <v>3</v>
      </c>
      <c r="N892" s="15"/>
      <c r="O892" s="15"/>
      <c r="Q892" s="105" t="s">
        <v>785</v>
      </c>
    </row>
    <row r="893" spans="1:17" s="2" customFormat="1" hidden="1" x14ac:dyDescent="0.3">
      <c r="A893" s="104">
        <v>2001795</v>
      </c>
      <c r="B893" s="2">
        <v>3</v>
      </c>
      <c r="N893" s="15"/>
      <c r="O893" s="15"/>
      <c r="Q893" s="105" t="s">
        <v>785</v>
      </c>
    </row>
    <row r="894" spans="1:17" s="2" customFormat="1" hidden="1" x14ac:dyDescent="0.3">
      <c r="A894" s="104">
        <v>2001795</v>
      </c>
      <c r="B894" s="2">
        <v>3</v>
      </c>
      <c r="N894" s="15"/>
      <c r="O894" s="15"/>
      <c r="Q894" s="105" t="s">
        <v>785</v>
      </c>
    </row>
    <row r="895" spans="1:17" s="2" customFormat="1" hidden="1" x14ac:dyDescent="0.3">
      <c r="A895" s="104">
        <v>2001795</v>
      </c>
      <c r="B895" s="2">
        <v>3</v>
      </c>
      <c r="N895" s="15"/>
      <c r="O895" s="15"/>
      <c r="Q895" s="105" t="s">
        <v>785</v>
      </c>
    </row>
    <row r="896" spans="1:17" s="2" customFormat="1" hidden="1" x14ac:dyDescent="0.3">
      <c r="A896" s="104">
        <v>2001795</v>
      </c>
      <c r="B896" s="2">
        <v>3</v>
      </c>
      <c r="N896" s="15"/>
      <c r="O896" s="15"/>
      <c r="Q896" s="105" t="s">
        <v>785</v>
      </c>
    </row>
    <row r="897" spans="1:17" s="2" customFormat="1" hidden="1" x14ac:dyDescent="0.3">
      <c r="A897" s="104">
        <v>2001795</v>
      </c>
      <c r="B897" s="2">
        <v>3</v>
      </c>
      <c r="N897" s="15"/>
      <c r="O897" s="15"/>
      <c r="Q897" s="105" t="s">
        <v>785</v>
      </c>
    </row>
    <row r="898" spans="1:17" s="2" customFormat="1" hidden="1" x14ac:dyDescent="0.3">
      <c r="A898" s="104">
        <v>2001795</v>
      </c>
      <c r="B898" s="2">
        <v>3</v>
      </c>
      <c r="N898" s="15"/>
      <c r="O898" s="15"/>
      <c r="Q898" s="105" t="s">
        <v>785</v>
      </c>
    </row>
    <row r="899" spans="1:17" s="2" customFormat="1" hidden="1" x14ac:dyDescent="0.3">
      <c r="A899" s="104">
        <v>2001795</v>
      </c>
      <c r="B899" s="2">
        <v>3</v>
      </c>
      <c r="N899" s="15"/>
      <c r="O899" s="15"/>
      <c r="Q899" s="105" t="s">
        <v>785</v>
      </c>
    </row>
    <row r="900" spans="1:17" s="2" customFormat="1" hidden="1" x14ac:dyDescent="0.3">
      <c r="A900" s="104">
        <v>2001795</v>
      </c>
      <c r="B900" s="2">
        <v>3</v>
      </c>
      <c r="N900" s="15"/>
      <c r="O900" s="15"/>
      <c r="Q900" s="105" t="s">
        <v>785</v>
      </c>
    </row>
    <row r="901" spans="1:17" s="2" customFormat="1" hidden="1" x14ac:dyDescent="0.3">
      <c r="A901" s="104">
        <v>2001795</v>
      </c>
      <c r="B901" s="2">
        <v>3</v>
      </c>
      <c r="N901" s="15"/>
      <c r="O901" s="15"/>
      <c r="Q901" s="105" t="s">
        <v>785</v>
      </c>
    </row>
    <row r="902" spans="1:17" s="2" customFormat="1" hidden="1" x14ac:dyDescent="0.3">
      <c r="A902" s="104">
        <v>2001795</v>
      </c>
      <c r="B902" s="2">
        <v>3</v>
      </c>
      <c r="N902" s="15"/>
      <c r="O902" s="15"/>
      <c r="Q902" s="105" t="s">
        <v>785</v>
      </c>
    </row>
    <row r="903" spans="1:17" s="2" customFormat="1" hidden="1" x14ac:dyDescent="0.3">
      <c r="A903" s="104">
        <v>2001795</v>
      </c>
      <c r="B903" s="2">
        <v>3</v>
      </c>
      <c r="N903" s="15"/>
      <c r="O903" s="15"/>
      <c r="Q903" s="105" t="s">
        <v>785</v>
      </c>
    </row>
    <row r="904" spans="1:17" s="2" customFormat="1" hidden="1" x14ac:dyDescent="0.3">
      <c r="A904" s="104">
        <v>2001795</v>
      </c>
      <c r="B904" s="2">
        <v>3</v>
      </c>
      <c r="N904" s="15"/>
      <c r="O904" s="15"/>
      <c r="Q904" s="105" t="s">
        <v>785</v>
      </c>
    </row>
    <row r="905" spans="1:17" s="2" customFormat="1" hidden="1" x14ac:dyDescent="0.3">
      <c r="A905" s="104">
        <v>2001795</v>
      </c>
      <c r="B905" s="2">
        <v>3</v>
      </c>
      <c r="N905" s="15"/>
      <c r="O905" s="15"/>
      <c r="Q905" s="105" t="s">
        <v>785</v>
      </c>
    </row>
    <row r="906" spans="1:17" s="2" customFormat="1" hidden="1" x14ac:dyDescent="0.3">
      <c r="A906" s="104">
        <v>2001795</v>
      </c>
      <c r="B906" s="2">
        <v>3</v>
      </c>
      <c r="N906" s="15"/>
      <c r="O906" s="15"/>
      <c r="Q906" s="105" t="s">
        <v>785</v>
      </c>
    </row>
    <row r="907" spans="1:17" s="2" customFormat="1" hidden="1" x14ac:dyDescent="0.3">
      <c r="A907" s="104">
        <v>2001795</v>
      </c>
      <c r="B907" s="2">
        <v>3</v>
      </c>
      <c r="N907" s="15"/>
      <c r="O907" s="15"/>
      <c r="Q907" s="105" t="s">
        <v>785</v>
      </c>
    </row>
    <row r="908" spans="1:17" s="2" customFormat="1" hidden="1" x14ac:dyDescent="0.3">
      <c r="A908" s="104">
        <v>2001795</v>
      </c>
      <c r="B908" s="2">
        <v>3</v>
      </c>
      <c r="N908" s="15"/>
      <c r="O908" s="15"/>
      <c r="Q908" s="105" t="s">
        <v>785</v>
      </c>
    </row>
    <row r="909" spans="1:17" s="2" customFormat="1" hidden="1" x14ac:dyDescent="0.3">
      <c r="A909" s="104">
        <v>2001795</v>
      </c>
      <c r="B909" s="2">
        <v>3</v>
      </c>
      <c r="N909" s="15"/>
      <c r="O909" s="15"/>
      <c r="Q909" s="105" t="s">
        <v>785</v>
      </c>
    </row>
    <row r="910" spans="1:17" s="2" customFormat="1" hidden="1" x14ac:dyDescent="0.3">
      <c r="A910" s="104">
        <v>2001795</v>
      </c>
      <c r="B910" s="2">
        <v>3</v>
      </c>
      <c r="N910" s="15"/>
      <c r="O910" s="15"/>
      <c r="Q910" s="105" t="s">
        <v>785</v>
      </c>
    </row>
    <row r="911" spans="1:17" s="2" customFormat="1" hidden="1" x14ac:dyDescent="0.3">
      <c r="A911" s="104">
        <v>2001795</v>
      </c>
      <c r="B911" s="2">
        <v>3</v>
      </c>
      <c r="N911" s="15"/>
      <c r="O911" s="15"/>
      <c r="Q911" s="105" t="s">
        <v>785</v>
      </c>
    </row>
    <row r="912" spans="1:17" s="2" customFormat="1" hidden="1" x14ac:dyDescent="0.3">
      <c r="A912" s="104">
        <v>2000013</v>
      </c>
      <c r="B912" s="2">
        <v>5</v>
      </c>
      <c r="N912" s="15"/>
      <c r="O912" s="15"/>
      <c r="Q912" s="105" t="s">
        <v>787</v>
      </c>
    </row>
    <row r="913" spans="1:17" s="2" customFormat="1" hidden="1" x14ac:dyDescent="0.3">
      <c r="A913" s="104">
        <v>2000013</v>
      </c>
      <c r="B913" s="2">
        <v>5</v>
      </c>
      <c r="N913" s="15"/>
      <c r="O913" s="15"/>
      <c r="Q913" s="105" t="s">
        <v>787</v>
      </c>
    </row>
    <row r="914" spans="1:17" s="2" customFormat="1" hidden="1" x14ac:dyDescent="0.3">
      <c r="A914" s="104">
        <v>2000013</v>
      </c>
      <c r="B914" s="2">
        <v>5</v>
      </c>
      <c r="N914" s="15"/>
      <c r="O914" s="15"/>
      <c r="Q914" s="105" t="s">
        <v>787</v>
      </c>
    </row>
    <row r="915" spans="1:17" s="2" customFormat="1" hidden="1" x14ac:dyDescent="0.3">
      <c r="A915" s="104">
        <v>2000013</v>
      </c>
      <c r="B915" s="2">
        <v>5</v>
      </c>
      <c r="N915" s="15"/>
      <c r="O915" s="15"/>
      <c r="Q915" s="105" t="s">
        <v>787</v>
      </c>
    </row>
    <row r="916" spans="1:17" s="2" customFormat="1" hidden="1" x14ac:dyDescent="0.3">
      <c r="A916" s="104">
        <v>2000013</v>
      </c>
      <c r="B916" s="2">
        <v>5</v>
      </c>
      <c r="N916" s="15"/>
      <c r="O916" s="15"/>
      <c r="Q916" s="105" t="s">
        <v>787</v>
      </c>
    </row>
    <row r="917" spans="1:17" s="2" customFormat="1" hidden="1" x14ac:dyDescent="0.3">
      <c r="A917" s="104">
        <v>2000013</v>
      </c>
      <c r="B917" s="2">
        <v>5</v>
      </c>
      <c r="N917" s="15"/>
      <c r="O917" s="15"/>
      <c r="Q917" s="105" t="s">
        <v>787</v>
      </c>
    </row>
    <row r="918" spans="1:17" s="2" customFormat="1" hidden="1" x14ac:dyDescent="0.3">
      <c r="A918" s="104">
        <v>2000013</v>
      </c>
      <c r="B918" s="2">
        <v>5</v>
      </c>
      <c r="N918" s="15"/>
      <c r="O918" s="15"/>
      <c r="Q918" s="105" t="s">
        <v>787</v>
      </c>
    </row>
    <row r="919" spans="1:17" s="2" customFormat="1" hidden="1" x14ac:dyDescent="0.3">
      <c r="A919" s="104">
        <v>2000013</v>
      </c>
      <c r="B919" s="2">
        <v>5</v>
      </c>
      <c r="N919" s="15"/>
      <c r="O919" s="15"/>
      <c r="Q919" s="105" t="s">
        <v>787</v>
      </c>
    </row>
    <row r="920" spans="1:17" s="2" customFormat="1" hidden="1" x14ac:dyDescent="0.3">
      <c r="A920" s="104">
        <v>2000013</v>
      </c>
      <c r="B920" s="2">
        <v>5</v>
      </c>
      <c r="N920" s="15"/>
      <c r="O920" s="15"/>
      <c r="Q920" s="105" t="s">
        <v>787</v>
      </c>
    </row>
    <row r="921" spans="1:17" s="2" customFormat="1" hidden="1" x14ac:dyDescent="0.3">
      <c r="A921" s="104">
        <v>2000013</v>
      </c>
      <c r="B921" s="2">
        <v>5</v>
      </c>
      <c r="N921" s="15"/>
      <c r="O921" s="15"/>
      <c r="Q921" s="105" t="s">
        <v>787</v>
      </c>
    </row>
    <row r="922" spans="1:17" s="2" customFormat="1" hidden="1" x14ac:dyDescent="0.3">
      <c r="A922" s="104">
        <v>2000013</v>
      </c>
      <c r="B922" s="2">
        <v>5</v>
      </c>
      <c r="N922" s="15"/>
      <c r="O922" s="15"/>
      <c r="Q922" s="105" t="s">
        <v>787</v>
      </c>
    </row>
    <row r="923" spans="1:17" s="2" customFormat="1" hidden="1" x14ac:dyDescent="0.3">
      <c r="A923" s="104">
        <v>2000013</v>
      </c>
      <c r="B923" s="2">
        <v>5</v>
      </c>
      <c r="N923" s="15"/>
      <c r="O923" s="15"/>
      <c r="Q923" s="105" t="s">
        <v>787</v>
      </c>
    </row>
    <row r="924" spans="1:17" s="2" customFormat="1" hidden="1" x14ac:dyDescent="0.3">
      <c r="A924" s="104">
        <v>2000013</v>
      </c>
      <c r="B924" s="2">
        <v>5</v>
      </c>
      <c r="N924" s="15"/>
      <c r="O924" s="15"/>
      <c r="Q924" s="105" t="s">
        <v>787</v>
      </c>
    </row>
    <row r="925" spans="1:17" s="2" customFormat="1" hidden="1" x14ac:dyDescent="0.3">
      <c r="A925" s="104">
        <v>2000013</v>
      </c>
      <c r="B925" s="2">
        <v>5</v>
      </c>
      <c r="N925" s="15"/>
      <c r="O925" s="15"/>
      <c r="Q925" s="105" t="s">
        <v>787</v>
      </c>
    </row>
    <row r="926" spans="1:17" s="2" customFormat="1" hidden="1" x14ac:dyDescent="0.3">
      <c r="A926" s="104">
        <v>2000013</v>
      </c>
      <c r="B926" s="2">
        <v>5</v>
      </c>
      <c r="N926" s="15"/>
      <c r="O926" s="15"/>
      <c r="Q926" s="105" t="s">
        <v>787</v>
      </c>
    </row>
    <row r="927" spans="1:17" s="2" customFormat="1" hidden="1" x14ac:dyDescent="0.3">
      <c r="A927" s="104">
        <v>2000013</v>
      </c>
      <c r="B927" s="2">
        <v>5</v>
      </c>
      <c r="N927" s="15"/>
      <c r="O927" s="15"/>
      <c r="Q927" s="105" t="s">
        <v>787</v>
      </c>
    </row>
    <row r="928" spans="1:17" s="2" customFormat="1" hidden="1" x14ac:dyDescent="0.3">
      <c r="A928" s="104">
        <v>2000013</v>
      </c>
      <c r="B928" s="2">
        <v>5</v>
      </c>
      <c r="N928" s="15"/>
      <c r="O928" s="15"/>
      <c r="Q928" s="105" t="s">
        <v>787</v>
      </c>
    </row>
    <row r="929" spans="1:17" s="2" customFormat="1" hidden="1" x14ac:dyDescent="0.3">
      <c r="A929" s="104">
        <v>2000013</v>
      </c>
      <c r="B929" s="2">
        <v>5</v>
      </c>
      <c r="N929" s="15"/>
      <c r="O929" s="15"/>
      <c r="Q929" s="105" t="s">
        <v>787</v>
      </c>
    </row>
    <row r="930" spans="1:17" s="2" customFormat="1" hidden="1" x14ac:dyDescent="0.3">
      <c r="A930" s="104">
        <v>2000013</v>
      </c>
      <c r="B930" s="2">
        <v>5</v>
      </c>
      <c r="N930" s="15"/>
      <c r="O930" s="15"/>
      <c r="Q930" s="105" t="s">
        <v>787</v>
      </c>
    </row>
    <row r="931" spans="1:17" s="2" customFormat="1" hidden="1" x14ac:dyDescent="0.3">
      <c r="A931" s="104">
        <v>2000013</v>
      </c>
      <c r="B931" s="2">
        <v>5</v>
      </c>
      <c r="N931" s="15"/>
      <c r="O931" s="15"/>
      <c r="Q931" s="105" t="s">
        <v>787</v>
      </c>
    </row>
    <row r="932" spans="1:17" s="2" customFormat="1" hidden="1" x14ac:dyDescent="0.3">
      <c r="A932" s="104">
        <v>2000013</v>
      </c>
      <c r="B932" s="2">
        <v>5</v>
      </c>
      <c r="N932" s="15"/>
      <c r="O932" s="15"/>
      <c r="Q932" s="105" t="s">
        <v>787</v>
      </c>
    </row>
    <row r="933" spans="1:17" s="2" customFormat="1" hidden="1" x14ac:dyDescent="0.3">
      <c r="A933" s="104">
        <v>2000013</v>
      </c>
      <c r="B933" s="2">
        <v>5</v>
      </c>
      <c r="N933" s="15"/>
      <c r="O933" s="15"/>
      <c r="Q933" s="105" t="s">
        <v>787</v>
      </c>
    </row>
    <row r="934" spans="1:17" s="2" customFormat="1" hidden="1" x14ac:dyDescent="0.3">
      <c r="A934" s="104">
        <v>2000013</v>
      </c>
      <c r="B934" s="2">
        <v>5</v>
      </c>
      <c r="N934" s="15"/>
      <c r="O934" s="15"/>
      <c r="Q934" s="105" t="s">
        <v>787</v>
      </c>
    </row>
    <row r="935" spans="1:17" s="2" customFormat="1" hidden="1" x14ac:dyDescent="0.3">
      <c r="A935" s="104">
        <v>2000013</v>
      </c>
      <c r="B935" s="2">
        <v>5</v>
      </c>
      <c r="N935" s="15"/>
      <c r="O935" s="15"/>
      <c r="Q935" s="105" t="s">
        <v>787</v>
      </c>
    </row>
    <row r="936" spans="1:17" s="2" customFormat="1" hidden="1" x14ac:dyDescent="0.3">
      <c r="A936" s="104">
        <v>2000013</v>
      </c>
      <c r="B936" s="2">
        <v>5</v>
      </c>
      <c r="N936" s="15"/>
      <c r="O936" s="15"/>
      <c r="Q936" s="105" t="s">
        <v>787</v>
      </c>
    </row>
    <row r="937" spans="1:17" s="2" customFormat="1" hidden="1" x14ac:dyDescent="0.3">
      <c r="A937" s="104">
        <v>2000013</v>
      </c>
      <c r="B937" s="2">
        <v>5</v>
      </c>
      <c r="N937" s="15"/>
      <c r="O937" s="15"/>
      <c r="Q937" s="105" t="s">
        <v>787</v>
      </c>
    </row>
    <row r="938" spans="1:17" s="2" customFormat="1" hidden="1" x14ac:dyDescent="0.3">
      <c r="A938" s="104">
        <v>2000013</v>
      </c>
      <c r="B938" s="2">
        <v>5</v>
      </c>
      <c r="N938" s="15"/>
      <c r="O938" s="15"/>
      <c r="Q938" s="105" t="s">
        <v>787</v>
      </c>
    </row>
    <row r="939" spans="1:17" s="2" customFormat="1" hidden="1" x14ac:dyDescent="0.3">
      <c r="A939" s="104">
        <v>2000013</v>
      </c>
      <c r="B939" s="2">
        <v>5</v>
      </c>
      <c r="N939" s="15"/>
      <c r="O939" s="15"/>
      <c r="Q939" s="105" t="s">
        <v>787</v>
      </c>
    </row>
    <row r="940" spans="1:17" s="2" customFormat="1" hidden="1" x14ac:dyDescent="0.3">
      <c r="A940" s="104">
        <v>2000013</v>
      </c>
      <c r="B940" s="2">
        <v>5</v>
      </c>
      <c r="N940" s="15"/>
      <c r="O940" s="15"/>
      <c r="Q940" s="105" t="s">
        <v>787</v>
      </c>
    </row>
    <row r="941" spans="1:17" s="2" customFormat="1" hidden="1" x14ac:dyDescent="0.3">
      <c r="A941" s="104">
        <v>2000013</v>
      </c>
      <c r="B941" s="2">
        <v>5</v>
      </c>
      <c r="N941" s="15"/>
      <c r="O941" s="15"/>
      <c r="Q941" s="105" t="s">
        <v>787</v>
      </c>
    </row>
    <row r="942" spans="1:17" s="2" customFormat="1" hidden="1" x14ac:dyDescent="0.3">
      <c r="A942" s="104">
        <v>2000013</v>
      </c>
      <c r="B942" s="2">
        <v>5</v>
      </c>
      <c r="N942" s="15"/>
      <c r="O942" s="15"/>
      <c r="Q942" s="105" t="s">
        <v>787</v>
      </c>
    </row>
    <row r="943" spans="1:17" s="2" customFormat="1" hidden="1" x14ac:dyDescent="0.3">
      <c r="A943" s="104">
        <v>2000013</v>
      </c>
      <c r="B943" s="2">
        <v>5</v>
      </c>
      <c r="N943" s="15"/>
      <c r="O943" s="15"/>
      <c r="Q943" s="105" t="s">
        <v>787</v>
      </c>
    </row>
    <row r="944" spans="1:17" s="2" customFormat="1" hidden="1" x14ac:dyDescent="0.3">
      <c r="A944" s="104">
        <v>2000013</v>
      </c>
      <c r="B944" s="2">
        <v>5</v>
      </c>
      <c r="N944" s="15"/>
      <c r="O944" s="15"/>
      <c r="Q944" s="105" t="s">
        <v>787</v>
      </c>
    </row>
    <row r="945" spans="1:17" s="2" customFormat="1" hidden="1" x14ac:dyDescent="0.3">
      <c r="A945" s="104">
        <v>2000013</v>
      </c>
      <c r="B945" s="2">
        <v>5</v>
      </c>
      <c r="N945" s="15"/>
      <c r="O945" s="15"/>
      <c r="Q945" s="105" t="s">
        <v>787</v>
      </c>
    </row>
    <row r="946" spans="1:17" s="2" customFormat="1" hidden="1" x14ac:dyDescent="0.3">
      <c r="A946" s="104">
        <v>2000013</v>
      </c>
      <c r="B946" s="2">
        <v>5</v>
      </c>
      <c r="N946" s="15"/>
      <c r="O946" s="15"/>
      <c r="Q946" s="105" t="s">
        <v>787</v>
      </c>
    </row>
    <row r="947" spans="1:17" s="2" customFormat="1" hidden="1" x14ac:dyDescent="0.3">
      <c r="A947" s="104">
        <v>2000013</v>
      </c>
      <c r="B947" s="2">
        <v>5</v>
      </c>
      <c r="N947" s="15"/>
      <c r="O947" s="15"/>
      <c r="Q947" s="105" t="s">
        <v>787</v>
      </c>
    </row>
    <row r="948" spans="1:17" s="2" customFormat="1" hidden="1" x14ac:dyDescent="0.3">
      <c r="A948" s="104">
        <v>2000013</v>
      </c>
      <c r="B948" s="2">
        <v>5</v>
      </c>
      <c r="N948" s="15"/>
      <c r="O948" s="15"/>
      <c r="Q948" s="105" t="s">
        <v>787</v>
      </c>
    </row>
    <row r="949" spans="1:17" s="2" customFormat="1" hidden="1" x14ac:dyDescent="0.3">
      <c r="A949" s="104">
        <v>2000013</v>
      </c>
      <c r="B949" s="2">
        <v>5</v>
      </c>
      <c r="N949" s="15"/>
      <c r="O949" s="15"/>
      <c r="Q949" s="105" t="s">
        <v>787</v>
      </c>
    </row>
    <row r="950" spans="1:17" s="2" customFormat="1" hidden="1" x14ac:dyDescent="0.3">
      <c r="A950" s="104">
        <v>2000013</v>
      </c>
      <c r="B950" s="2">
        <v>5</v>
      </c>
      <c r="N950" s="15"/>
      <c r="O950" s="15"/>
      <c r="Q950" s="105" t="s">
        <v>787</v>
      </c>
    </row>
    <row r="951" spans="1:17" s="2" customFormat="1" hidden="1" x14ac:dyDescent="0.3">
      <c r="A951" s="104">
        <v>2000013</v>
      </c>
      <c r="B951" s="2">
        <v>5</v>
      </c>
      <c r="N951" s="15"/>
      <c r="O951" s="15"/>
      <c r="Q951" s="105" t="s">
        <v>787</v>
      </c>
    </row>
    <row r="952" spans="1:17" s="2" customFormat="1" hidden="1" x14ac:dyDescent="0.3">
      <c r="A952" s="104">
        <v>2000013</v>
      </c>
      <c r="B952" s="2">
        <v>5</v>
      </c>
      <c r="N952" s="15"/>
      <c r="O952" s="15"/>
      <c r="Q952" s="105" t="s">
        <v>787</v>
      </c>
    </row>
    <row r="953" spans="1:17" s="2" customFormat="1" hidden="1" x14ac:dyDescent="0.3">
      <c r="A953" s="104">
        <v>2000013</v>
      </c>
      <c r="B953" s="2">
        <v>5</v>
      </c>
      <c r="N953" s="15"/>
      <c r="O953" s="15"/>
      <c r="Q953" s="105" t="s">
        <v>787</v>
      </c>
    </row>
    <row r="954" spans="1:17" s="2" customFormat="1" hidden="1" x14ac:dyDescent="0.3">
      <c r="A954" s="104">
        <v>2000013</v>
      </c>
      <c r="B954" s="2">
        <v>5</v>
      </c>
      <c r="N954" s="15"/>
      <c r="O954" s="15"/>
      <c r="Q954" s="105" t="s">
        <v>787</v>
      </c>
    </row>
    <row r="955" spans="1:17" s="2" customFormat="1" hidden="1" x14ac:dyDescent="0.3">
      <c r="A955" s="104">
        <v>2000013</v>
      </c>
      <c r="B955" s="2">
        <v>5</v>
      </c>
      <c r="N955" s="15"/>
      <c r="O955" s="15"/>
      <c r="Q955" s="105" t="s">
        <v>787</v>
      </c>
    </row>
    <row r="956" spans="1:17" s="2" customFormat="1" hidden="1" x14ac:dyDescent="0.3">
      <c r="A956" s="104">
        <v>2000013</v>
      </c>
      <c r="B956" s="2">
        <v>5</v>
      </c>
      <c r="N956" s="15"/>
      <c r="O956" s="15"/>
      <c r="Q956" s="105" t="s">
        <v>787</v>
      </c>
    </row>
    <row r="957" spans="1:17" s="2" customFormat="1" hidden="1" x14ac:dyDescent="0.3">
      <c r="A957" s="104">
        <v>2000013</v>
      </c>
      <c r="B957" s="2">
        <v>5</v>
      </c>
      <c r="N957" s="15"/>
      <c r="O957" s="15"/>
      <c r="Q957" s="105" t="s">
        <v>787</v>
      </c>
    </row>
    <row r="958" spans="1:17" s="2" customFormat="1" hidden="1" x14ac:dyDescent="0.3">
      <c r="A958" s="104">
        <v>2000013</v>
      </c>
      <c r="B958" s="2">
        <v>5</v>
      </c>
      <c r="N958" s="15"/>
      <c r="O958" s="15"/>
      <c r="Q958" s="105" t="s">
        <v>787</v>
      </c>
    </row>
    <row r="959" spans="1:17" s="2" customFormat="1" hidden="1" x14ac:dyDescent="0.3">
      <c r="A959" s="104">
        <v>2000013</v>
      </c>
      <c r="B959" s="2">
        <v>5</v>
      </c>
      <c r="N959" s="15"/>
      <c r="O959" s="15"/>
      <c r="Q959" s="105" t="s">
        <v>787</v>
      </c>
    </row>
    <row r="960" spans="1:17" s="2" customFormat="1" hidden="1" x14ac:dyDescent="0.3">
      <c r="A960" s="104">
        <v>2000013</v>
      </c>
      <c r="B960" s="2">
        <v>5</v>
      </c>
      <c r="N960" s="15"/>
      <c r="O960" s="15"/>
      <c r="Q960" s="105" t="s">
        <v>787</v>
      </c>
    </row>
    <row r="961" spans="1:17" s="2" customFormat="1" hidden="1" x14ac:dyDescent="0.3">
      <c r="A961" s="104">
        <v>2000013</v>
      </c>
      <c r="B961" s="2">
        <v>5</v>
      </c>
      <c r="N961" s="15"/>
      <c r="O961" s="15"/>
      <c r="Q961" s="105" t="s">
        <v>787</v>
      </c>
    </row>
    <row r="962" spans="1:17" s="2" customFormat="1" hidden="1" x14ac:dyDescent="0.3">
      <c r="A962" s="104">
        <v>2000013</v>
      </c>
      <c r="B962" s="2">
        <v>5</v>
      </c>
      <c r="N962" s="15"/>
      <c r="O962" s="15"/>
      <c r="Q962" s="105" t="s">
        <v>787</v>
      </c>
    </row>
    <row r="963" spans="1:17" s="2" customFormat="1" hidden="1" x14ac:dyDescent="0.3">
      <c r="A963" s="104">
        <v>2000013</v>
      </c>
      <c r="B963" s="2">
        <v>5</v>
      </c>
      <c r="N963" s="15"/>
      <c r="O963" s="15"/>
      <c r="Q963" s="105" t="s">
        <v>787</v>
      </c>
    </row>
    <row r="964" spans="1:17" s="2" customFormat="1" hidden="1" x14ac:dyDescent="0.3">
      <c r="A964" s="104">
        <v>2000013</v>
      </c>
      <c r="B964" s="2">
        <v>5</v>
      </c>
      <c r="N964" s="15"/>
      <c r="O964" s="15"/>
      <c r="Q964" s="105" t="s">
        <v>787</v>
      </c>
    </row>
    <row r="965" spans="1:17" s="2" customFormat="1" hidden="1" x14ac:dyDescent="0.3">
      <c r="A965" s="104">
        <v>2000013</v>
      </c>
      <c r="B965" s="2">
        <v>5</v>
      </c>
      <c r="N965" s="15"/>
      <c r="O965" s="15"/>
      <c r="Q965" s="105" t="s">
        <v>787</v>
      </c>
    </row>
    <row r="966" spans="1:17" s="2" customFormat="1" hidden="1" x14ac:dyDescent="0.3">
      <c r="A966" s="104">
        <v>2000013</v>
      </c>
      <c r="B966" s="2">
        <v>5</v>
      </c>
      <c r="N966" s="15"/>
      <c r="O966" s="15"/>
      <c r="Q966" s="105" t="s">
        <v>787</v>
      </c>
    </row>
    <row r="967" spans="1:17" s="2" customFormat="1" hidden="1" x14ac:dyDescent="0.3">
      <c r="A967" s="104">
        <v>2000013</v>
      </c>
      <c r="B967" s="2">
        <v>5</v>
      </c>
      <c r="N967" s="15"/>
      <c r="O967" s="15"/>
      <c r="Q967" s="105" t="s">
        <v>787</v>
      </c>
    </row>
    <row r="968" spans="1:17" s="2" customFormat="1" hidden="1" x14ac:dyDescent="0.3">
      <c r="A968" s="104">
        <v>2000013</v>
      </c>
      <c r="B968" s="2">
        <v>5</v>
      </c>
      <c r="N968" s="15"/>
      <c r="O968" s="15"/>
      <c r="Q968" s="105" t="s">
        <v>787</v>
      </c>
    </row>
    <row r="969" spans="1:17" s="2" customFormat="1" hidden="1" x14ac:dyDescent="0.3">
      <c r="A969" s="104">
        <v>2000013</v>
      </c>
      <c r="B969" s="2">
        <v>5</v>
      </c>
      <c r="N969" s="15"/>
      <c r="O969" s="15"/>
      <c r="Q969" s="105" t="s">
        <v>787</v>
      </c>
    </row>
    <row r="970" spans="1:17" s="2" customFormat="1" hidden="1" x14ac:dyDescent="0.3">
      <c r="A970" s="104">
        <v>2000013</v>
      </c>
      <c r="B970" s="2">
        <v>5</v>
      </c>
      <c r="N970" s="15"/>
      <c r="O970" s="15"/>
      <c r="Q970" s="105" t="s">
        <v>787</v>
      </c>
    </row>
    <row r="971" spans="1:17" s="2" customFormat="1" hidden="1" x14ac:dyDescent="0.3">
      <c r="A971" s="104">
        <v>2000013</v>
      </c>
      <c r="B971" s="2">
        <v>5</v>
      </c>
      <c r="N971" s="15"/>
      <c r="O971" s="15"/>
      <c r="Q971" s="105" t="s">
        <v>787</v>
      </c>
    </row>
    <row r="972" spans="1:17" s="2" customFormat="1" hidden="1" x14ac:dyDescent="0.3">
      <c r="A972" s="104">
        <v>2000013</v>
      </c>
      <c r="B972" s="2">
        <v>5</v>
      </c>
      <c r="N972" s="15"/>
      <c r="O972" s="15"/>
      <c r="Q972" s="105" t="s">
        <v>787</v>
      </c>
    </row>
    <row r="973" spans="1:17" s="2" customFormat="1" hidden="1" x14ac:dyDescent="0.3">
      <c r="A973" s="104">
        <v>2000013</v>
      </c>
      <c r="B973" s="2">
        <v>5</v>
      </c>
      <c r="N973" s="15"/>
      <c r="O973" s="15"/>
      <c r="Q973" s="105" t="s">
        <v>787</v>
      </c>
    </row>
    <row r="974" spans="1:17" s="2" customFormat="1" hidden="1" x14ac:dyDescent="0.3">
      <c r="A974" s="104">
        <v>2000013</v>
      </c>
      <c r="B974" s="2">
        <v>5</v>
      </c>
      <c r="N974" s="15"/>
      <c r="O974" s="15"/>
      <c r="Q974" s="105" t="s">
        <v>787</v>
      </c>
    </row>
    <row r="975" spans="1:17" s="2" customFormat="1" hidden="1" x14ac:dyDescent="0.3">
      <c r="A975" s="104">
        <v>2000013</v>
      </c>
      <c r="B975" s="2">
        <v>5</v>
      </c>
      <c r="N975" s="15"/>
      <c r="O975" s="15"/>
      <c r="Q975" s="105" t="s">
        <v>787</v>
      </c>
    </row>
    <row r="976" spans="1:17" s="2" customFormat="1" hidden="1" x14ac:dyDescent="0.3">
      <c r="A976" s="104">
        <v>2000013</v>
      </c>
      <c r="B976" s="2">
        <v>5</v>
      </c>
      <c r="N976" s="15"/>
      <c r="O976" s="15"/>
      <c r="Q976" s="105" t="s">
        <v>787</v>
      </c>
    </row>
    <row r="977" spans="1:17" s="2" customFormat="1" hidden="1" x14ac:dyDescent="0.3">
      <c r="A977" s="104">
        <v>2000013</v>
      </c>
      <c r="B977" s="2">
        <v>5</v>
      </c>
      <c r="N977" s="15"/>
      <c r="O977" s="15"/>
      <c r="Q977" s="105" t="s">
        <v>787</v>
      </c>
    </row>
    <row r="978" spans="1:17" s="2" customFormat="1" hidden="1" x14ac:dyDescent="0.3">
      <c r="A978" s="104">
        <v>2000013</v>
      </c>
      <c r="B978" s="2">
        <v>5</v>
      </c>
      <c r="N978" s="15"/>
      <c r="O978" s="15"/>
      <c r="Q978" s="105" t="s">
        <v>787</v>
      </c>
    </row>
    <row r="979" spans="1:17" s="2" customFormat="1" hidden="1" x14ac:dyDescent="0.3">
      <c r="A979" s="104">
        <v>2000013</v>
      </c>
      <c r="B979" s="2">
        <v>5</v>
      </c>
      <c r="N979" s="15"/>
      <c r="O979" s="15"/>
      <c r="Q979" s="105" t="s">
        <v>787</v>
      </c>
    </row>
    <row r="980" spans="1:17" s="2" customFormat="1" hidden="1" x14ac:dyDescent="0.3">
      <c r="A980" s="104">
        <v>2000013</v>
      </c>
      <c r="B980" s="2">
        <v>5</v>
      </c>
      <c r="N980" s="15"/>
      <c r="O980" s="15"/>
      <c r="Q980" s="105" t="s">
        <v>787</v>
      </c>
    </row>
    <row r="981" spans="1:17" s="2" customFormat="1" hidden="1" x14ac:dyDescent="0.3">
      <c r="A981" s="104">
        <v>2000013</v>
      </c>
      <c r="B981" s="2">
        <v>5</v>
      </c>
      <c r="N981" s="15"/>
      <c r="O981" s="15"/>
      <c r="Q981" s="105" t="s">
        <v>787</v>
      </c>
    </row>
    <row r="982" spans="1:17" s="2" customFormat="1" hidden="1" x14ac:dyDescent="0.3">
      <c r="A982" s="104">
        <v>2000013</v>
      </c>
      <c r="B982" s="2">
        <v>5</v>
      </c>
      <c r="N982" s="15"/>
      <c r="O982" s="15"/>
      <c r="Q982" s="105" t="s">
        <v>787</v>
      </c>
    </row>
    <row r="983" spans="1:17" s="2" customFormat="1" hidden="1" x14ac:dyDescent="0.3">
      <c r="A983" s="104">
        <v>2000013</v>
      </c>
      <c r="B983" s="2">
        <v>5</v>
      </c>
      <c r="N983" s="15"/>
      <c r="O983" s="15"/>
      <c r="Q983" s="105" t="s">
        <v>787</v>
      </c>
    </row>
    <row r="984" spans="1:17" s="2" customFormat="1" hidden="1" x14ac:dyDescent="0.3">
      <c r="A984" s="104">
        <v>2002282</v>
      </c>
      <c r="B984" s="2">
        <v>5</v>
      </c>
      <c r="N984" s="15"/>
      <c r="O984" s="15"/>
      <c r="Q984" s="105" t="s">
        <v>787</v>
      </c>
    </row>
    <row r="985" spans="1:17" s="2" customFormat="1" hidden="1" x14ac:dyDescent="0.3">
      <c r="A985" s="104">
        <v>2002282</v>
      </c>
      <c r="B985" s="2">
        <v>5</v>
      </c>
      <c r="N985" s="15"/>
      <c r="O985" s="15"/>
      <c r="Q985" s="105" t="s">
        <v>787</v>
      </c>
    </row>
    <row r="986" spans="1:17" s="2" customFormat="1" hidden="1" x14ac:dyDescent="0.3">
      <c r="A986" s="104">
        <v>2002282</v>
      </c>
      <c r="B986" s="2">
        <v>5</v>
      </c>
      <c r="N986" s="15"/>
      <c r="O986" s="15"/>
      <c r="Q986" s="105" t="s">
        <v>787</v>
      </c>
    </row>
    <row r="987" spans="1:17" s="2" customFormat="1" hidden="1" x14ac:dyDescent="0.3">
      <c r="A987" s="104">
        <v>2002282</v>
      </c>
      <c r="B987" s="2">
        <v>5</v>
      </c>
      <c r="N987" s="15"/>
      <c r="O987" s="15"/>
      <c r="Q987" s="105" t="s">
        <v>787</v>
      </c>
    </row>
    <row r="988" spans="1:17" s="2" customFormat="1" hidden="1" x14ac:dyDescent="0.3">
      <c r="A988" s="104">
        <v>2002282</v>
      </c>
      <c r="B988" s="2">
        <v>5</v>
      </c>
      <c r="N988" s="15"/>
      <c r="O988" s="15"/>
      <c r="Q988" s="105" t="s">
        <v>787</v>
      </c>
    </row>
    <row r="989" spans="1:17" s="2" customFormat="1" hidden="1" x14ac:dyDescent="0.3">
      <c r="A989" s="104">
        <v>2002282</v>
      </c>
      <c r="B989" s="2">
        <v>5</v>
      </c>
      <c r="N989" s="15"/>
      <c r="O989" s="15"/>
      <c r="Q989" s="105" t="s">
        <v>787</v>
      </c>
    </row>
    <row r="990" spans="1:17" s="2" customFormat="1" hidden="1" x14ac:dyDescent="0.3">
      <c r="A990" s="104">
        <v>2002282</v>
      </c>
      <c r="B990" s="2">
        <v>5</v>
      </c>
      <c r="N990" s="15"/>
      <c r="O990" s="15"/>
      <c r="Q990" s="105" t="s">
        <v>787</v>
      </c>
    </row>
    <row r="991" spans="1:17" s="2" customFormat="1" hidden="1" x14ac:dyDescent="0.3">
      <c r="A991" s="104">
        <v>2002282</v>
      </c>
      <c r="B991" s="2">
        <v>5</v>
      </c>
      <c r="N991" s="15"/>
      <c r="O991" s="15"/>
      <c r="Q991" s="105" t="s">
        <v>787</v>
      </c>
    </row>
    <row r="992" spans="1:17" s="2" customFormat="1" hidden="1" x14ac:dyDescent="0.3">
      <c r="A992" s="104">
        <v>2002282</v>
      </c>
      <c r="B992" s="2">
        <v>5</v>
      </c>
      <c r="N992" s="15"/>
      <c r="O992" s="15"/>
      <c r="Q992" s="105" t="s">
        <v>787</v>
      </c>
    </row>
    <row r="993" spans="1:17" s="2" customFormat="1" hidden="1" x14ac:dyDescent="0.3">
      <c r="A993" s="104">
        <v>2002282</v>
      </c>
      <c r="B993" s="2">
        <v>5</v>
      </c>
      <c r="N993" s="15"/>
      <c r="O993" s="15"/>
      <c r="Q993" s="105" t="s">
        <v>787</v>
      </c>
    </row>
    <row r="994" spans="1:17" s="2" customFormat="1" hidden="1" x14ac:dyDescent="0.3">
      <c r="A994" s="104">
        <v>2002282</v>
      </c>
      <c r="B994" s="2">
        <v>5</v>
      </c>
      <c r="N994" s="15"/>
      <c r="O994" s="15"/>
      <c r="Q994" s="105" t="s">
        <v>787</v>
      </c>
    </row>
    <row r="995" spans="1:17" s="2" customFormat="1" hidden="1" x14ac:dyDescent="0.3">
      <c r="A995" s="104">
        <v>2002282</v>
      </c>
      <c r="B995" s="2">
        <v>5</v>
      </c>
      <c r="N995" s="15"/>
      <c r="O995" s="15"/>
      <c r="Q995" s="105" t="s">
        <v>787</v>
      </c>
    </row>
    <row r="996" spans="1:17" s="2" customFormat="1" hidden="1" x14ac:dyDescent="0.3">
      <c r="A996" s="104">
        <v>2002282</v>
      </c>
      <c r="B996" s="2">
        <v>5</v>
      </c>
      <c r="N996" s="15"/>
      <c r="O996" s="15"/>
      <c r="Q996" s="105" t="s">
        <v>787</v>
      </c>
    </row>
    <row r="997" spans="1:17" s="2" customFormat="1" hidden="1" x14ac:dyDescent="0.3">
      <c r="A997" s="104">
        <v>2002282</v>
      </c>
      <c r="B997" s="2">
        <v>5</v>
      </c>
      <c r="N997" s="15"/>
      <c r="O997" s="15"/>
      <c r="Q997" s="105" t="s">
        <v>787</v>
      </c>
    </row>
    <row r="998" spans="1:17" s="2" customFormat="1" hidden="1" x14ac:dyDescent="0.3">
      <c r="A998" s="104">
        <v>2002282</v>
      </c>
      <c r="B998" s="2">
        <v>5</v>
      </c>
      <c r="N998" s="15"/>
      <c r="O998" s="15"/>
      <c r="Q998" s="105" t="s">
        <v>787</v>
      </c>
    </row>
    <row r="999" spans="1:17" s="2" customFormat="1" hidden="1" x14ac:dyDescent="0.3">
      <c r="A999" s="104">
        <v>2002282</v>
      </c>
      <c r="B999" s="2">
        <v>5</v>
      </c>
      <c r="N999" s="15"/>
      <c r="O999" s="15"/>
      <c r="Q999" s="105" t="s">
        <v>787</v>
      </c>
    </row>
    <row r="1000" spans="1:17" s="2" customFormat="1" hidden="1" x14ac:dyDescent="0.3">
      <c r="A1000" s="104">
        <v>2002282</v>
      </c>
      <c r="B1000" s="2">
        <v>5</v>
      </c>
      <c r="N1000" s="15"/>
      <c r="O1000" s="15"/>
      <c r="Q1000" s="105" t="s">
        <v>787</v>
      </c>
    </row>
    <row r="1001" spans="1:17" s="2" customFormat="1" hidden="1" x14ac:dyDescent="0.3">
      <c r="A1001" s="104">
        <v>2002282</v>
      </c>
      <c r="B1001" s="2">
        <v>5</v>
      </c>
      <c r="N1001" s="15"/>
      <c r="O1001" s="15"/>
      <c r="Q1001" s="105" t="s">
        <v>787</v>
      </c>
    </row>
    <row r="1002" spans="1:17" s="2" customFormat="1" hidden="1" x14ac:dyDescent="0.3">
      <c r="A1002" s="104">
        <v>2002282</v>
      </c>
      <c r="B1002" s="2">
        <v>5</v>
      </c>
      <c r="N1002" s="15"/>
      <c r="O1002" s="15"/>
      <c r="Q1002" s="105" t="s">
        <v>787</v>
      </c>
    </row>
    <row r="1003" spans="1:17" s="2" customFormat="1" hidden="1" x14ac:dyDescent="0.3">
      <c r="A1003" s="104">
        <v>2002282</v>
      </c>
      <c r="B1003" s="2">
        <v>5</v>
      </c>
      <c r="N1003" s="15"/>
      <c r="O1003" s="15"/>
      <c r="Q1003" s="105" t="s">
        <v>787</v>
      </c>
    </row>
    <row r="1004" spans="1:17" s="2" customFormat="1" hidden="1" x14ac:dyDescent="0.3">
      <c r="A1004" s="104">
        <v>2002282</v>
      </c>
      <c r="B1004" s="2">
        <v>5</v>
      </c>
      <c r="N1004" s="15"/>
      <c r="O1004" s="15"/>
      <c r="Q1004" s="105" t="s">
        <v>787</v>
      </c>
    </row>
    <row r="1005" spans="1:17" s="2" customFormat="1" hidden="1" x14ac:dyDescent="0.3">
      <c r="A1005" s="104">
        <v>2002282</v>
      </c>
      <c r="B1005" s="2">
        <v>5</v>
      </c>
      <c r="N1005" s="15"/>
      <c r="O1005" s="15"/>
      <c r="Q1005" s="105" t="s">
        <v>787</v>
      </c>
    </row>
    <row r="1006" spans="1:17" x14ac:dyDescent="0.3">
      <c r="I1006" s="80"/>
    </row>
  </sheetData>
  <autoFilter ref="A1:R1005" xr:uid="{2FA59795-FA58-4559-94BD-1A4B486A8B03}">
    <filterColumn colId="0">
      <filters>
        <filter val="2000029"/>
      </filters>
    </filterColumn>
  </autoFilter>
  <phoneticPr fontId="3" type="noConversion"/>
  <dataValidations xWindow="312" yWindow="164" count="7">
    <dataValidation type="list" allowBlank="1" showInputMessage="1" showErrorMessage="1" sqref="E2:E66062 S2:S65948" xr:uid="{00000000-0002-0000-0000-000000000000}">
      <formula1>SENTIDO_TRANSITO</formula1>
    </dataValidation>
    <dataValidation type="list" allowBlank="1" showInputMessage="1" showErrorMessage="1" sqref="I2:I66062" xr:uid="{00000000-0002-0000-0000-000001000000}">
      <formula1>CATEGORIA_HORIZONTAL</formula1>
    </dataValidation>
    <dataValidation type="list" allowBlank="1" showInputMessage="1" showErrorMessage="1" sqref="M2:M66062" xr:uid="{00000000-0002-0000-0000-000002000000}">
      <formula1>ANCHO_LINEA</formula1>
    </dataValidation>
    <dataValidation type="list" allowBlank="1" showInputMessage="1" showErrorMessage="1" sqref="J2:J66062" xr:uid="{00000000-0002-0000-0000-000003000000}">
      <formula1>TIPO_LINEA</formula1>
    </dataValidation>
    <dataValidation type="list" allowBlank="1" showInputMessage="1" showErrorMessage="1" sqref="K2:K66062" xr:uid="{00000000-0002-0000-0000-000004000000}">
      <formula1>COLOR</formula1>
    </dataValidation>
    <dataValidation type="list" allowBlank="1" showInputMessage="1" showErrorMessage="1" sqref="L2:L66062" xr:uid="{00000000-0002-0000-0000-000005000000}">
      <formula1>TIPO_PINTURA</formula1>
    </dataValidation>
    <dataValidation type="textLength" allowBlank="1" showInputMessage="1" showErrorMessage="1" sqref="A2:A1005" xr:uid="{00000000-0002-0000-0000-000006000000}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3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2014-06-06T23:05:52Z</cp:lastPrinted>
  <dcterms:created xsi:type="dcterms:W3CDTF">2005-09-15T01:08:47Z</dcterms:created>
  <dcterms:modified xsi:type="dcterms:W3CDTF">2018-09-27T00:00:08Z</dcterms:modified>
</cp:coreProperties>
</file>