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50" firstSheet="3" activeTab="3"/>
  </bookViews>
  <sheets>
    <sheet name="EQUIPOS BIOMEDICOS" sheetId="1" state="hidden" r:id="rId1"/>
    <sheet name="OCTUBRE" sheetId="5" state="hidden" r:id="rId2"/>
    <sheet name="NOVIEMBRE" sheetId="7" state="hidden" r:id="rId3"/>
    <sheet name="ENERO 2024" sheetId="13" r:id="rId4"/>
    <sheet name="Hoja1" sheetId="6" state="hidden" r:id="rId5"/>
    <sheet name="RRHH" sheetId="4" state="hidden" r:id="rId6"/>
    <sheet name="Hoja2" sheetId="3" state="hidden" r:id="rId7"/>
  </sheets>
  <calcPr calcId="162913"/>
</workbook>
</file>

<file path=xl/calcChain.xml><?xml version="1.0" encoding="utf-8"?>
<calcChain xmlns="http://schemas.openxmlformats.org/spreadsheetml/2006/main">
  <c r="T28" i="13" l="1"/>
  <c r="L30" i="13" l="1"/>
  <c r="H30" i="13" l="1"/>
  <c r="D30" i="13"/>
  <c r="N20" i="7" l="1"/>
  <c r="K27" i="7"/>
  <c r="N21" i="7"/>
  <c r="K15" i="7"/>
  <c r="N9" i="7"/>
  <c r="N29" i="7" l="1"/>
  <c r="N28" i="7"/>
  <c r="N23" i="7"/>
  <c r="N22" i="7"/>
  <c r="N17" i="7"/>
  <c r="N16" i="7"/>
  <c r="N14" i="7"/>
  <c r="N11" i="7"/>
  <c r="N10" i="7"/>
  <c r="N8" i="7"/>
  <c r="N5" i="7"/>
  <c r="N4" i="7"/>
  <c r="N25" i="7"/>
  <c r="N24" i="7"/>
  <c r="N19" i="7"/>
  <c r="N18" i="7"/>
  <c r="N13" i="7"/>
  <c r="N12" i="7"/>
  <c r="N7" i="7"/>
  <c r="N6" i="7"/>
  <c r="K5" i="7"/>
  <c r="K6" i="7"/>
  <c r="K7" i="7"/>
  <c r="K8" i="7"/>
  <c r="K10" i="7"/>
  <c r="K11" i="7"/>
  <c r="K12" i="7"/>
  <c r="K13" i="7"/>
  <c r="K14" i="7"/>
  <c r="K16" i="7"/>
  <c r="K17" i="7"/>
  <c r="K18" i="7"/>
  <c r="K19" i="7"/>
  <c r="K20" i="7"/>
  <c r="K22" i="7"/>
  <c r="K23" i="7"/>
  <c r="K24" i="7"/>
  <c r="K25" i="7"/>
  <c r="K26" i="7"/>
  <c r="K28" i="7"/>
  <c r="K29" i="7"/>
  <c r="K4" i="7"/>
  <c r="N30" i="7" l="1"/>
  <c r="K30" i="7"/>
  <c r="K29" i="5"/>
  <c r="K11" i="5" l="1"/>
  <c r="N5" i="5"/>
  <c r="K4" i="1" l="1"/>
  <c r="N19" i="5" l="1"/>
  <c r="N21" i="5"/>
  <c r="N25" i="5"/>
  <c r="N27" i="5"/>
  <c r="N15" i="5"/>
  <c r="N13" i="5"/>
  <c r="N7" i="5"/>
  <c r="K7" i="5"/>
  <c r="K8" i="5"/>
  <c r="K9" i="5"/>
  <c r="N6" i="5"/>
  <c r="N12" i="5"/>
  <c r="N14" i="5"/>
  <c r="N16" i="5"/>
  <c r="N18" i="5"/>
  <c r="N20" i="5"/>
  <c r="N22" i="5"/>
  <c r="N24" i="5"/>
  <c r="N26" i="5"/>
  <c r="K27" i="5"/>
  <c r="K28" i="5"/>
  <c r="K6" i="5"/>
  <c r="K12" i="5"/>
  <c r="K13" i="5"/>
  <c r="K14" i="5"/>
  <c r="K15" i="5"/>
  <c r="K16" i="5"/>
  <c r="K18" i="5"/>
  <c r="K19" i="5"/>
  <c r="K20" i="5"/>
  <c r="K21" i="5"/>
  <c r="K22" i="5"/>
  <c r="K24" i="5"/>
  <c r="K25" i="5"/>
  <c r="K26" i="5"/>
  <c r="N4" i="5" l="1"/>
  <c r="K4" i="5"/>
  <c r="K30" i="5" l="1"/>
  <c r="N30" i="5"/>
  <c r="N23" i="4"/>
  <c r="N29" i="4"/>
  <c r="N25" i="4"/>
  <c r="N19" i="4"/>
  <c r="N16" i="4"/>
  <c r="N17" i="4"/>
  <c r="N13" i="4"/>
  <c r="N11" i="4"/>
  <c r="N5" i="4"/>
  <c r="N7" i="4"/>
  <c r="K29" i="4"/>
  <c r="N28" i="4"/>
  <c r="K28" i="4"/>
  <c r="K27" i="4"/>
  <c r="N26" i="4"/>
  <c r="K26" i="4"/>
  <c r="K25" i="4"/>
  <c r="N24" i="4"/>
  <c r="K24" i="4"/>
  <c r="K23" i="4"/>
  <c r="N22" i="4"/>
  <c r="K22" i="4"/>
  <c r="N21" i="4"/>
  <c r="N20" i="4"/>
  <c r="K20" i="4"/>
  <c r="K19" i="4"/>
  <c r="N18" i="4"/>
  <c r="K18" i="4"/>
  <c r="K17" i="4"/>
  <c r="K16" i="4"/>
  <c r="K15" i="4"/>
  <c r="N14" i="4"/>
  <c r="K14" i="4"/>
  <c r="K13" i="4"/>
  <c r="N12" i="4"/>
  <c r="K12" i="4"/>
  <c r="K11" i="4"/>
  <c r="N10" i="4"/>
  <c r="K10" i="4"/>
  <c r="N9" i="4"/>
  <c r="N8" i="4"/>
  <c r="K8" i="4"/>
  <c r="K7" i="4"/>
  <c r="K6" i="4"/>
  <c r="K5" i="4"/>
  <c r="N4" i="4"/>
  <c r="K4" i="4"/>
  <c r="N30" i="4" l="1"/>
  <c r="K30" i="4"/>
  <c r="K27" i="1"/>
  <c r="K15" i="1"/>
  <c r="K5" i="1"/>
  <c r="K6" i="1"/>
  <c r="K7" i="1"/>
  <c r="K8" i="1"/>
  <c r="K10" i="1"/>
  <c r="K11" i="1"/>
  <c r="K12" i="1"/>
  <c r="K13" i="1"/>
  <c r="K14" i="1"/>
  <c r="K16" i="1"/>
  <c r="K17" i="1"/>
  <c r="K18" i="1"/>
  <c r="K19" i="1"/>
  <c r="K20" i="1"/>
  <c r="K22" i="1"/>
  <c r="K23" i="1"/>
  <c r="K24" i="1"/>
  <c r="K25" i="1"/>
  <c r="K26" i="1"/>
  <c r="K28" i="1"/>
  <c r="K29" i="1"/>
  <c r="N21" i="1"/>
  <c r="N9" i="1"/>
  <c r="N5" i="1"/>
  <c r="N6" i="1"/>
  <c r="N7" i="1"/>
  <c r="N8" i="1"/>
  <c r="N10" i="1"/>
  <c r="N11" i="1"/>
  <c r="N12" i="1"/>
  <c r="N13" i="1"/>
  <c r="N14" i="1"/>
  <c r="N16" i="1"/>
  <c r="N17" i="1"/>
  <c r="N18" i="1"/>
  <c r="N19" i="1"/>
  <c r="N20" i="1"/>
  <c r="N22" i="1"/>
  <c r="N23" i="1"/>
  <c r="N24" i="1"/>
  <c r="N25" i="1"/>
  <c r="N26" i="1"/>
  <c r="N28" i="1"/>
  <c r="N29" i="1"/>
  <c r="N4" i="1"/>
  <c r="K30" i="1" l="1"/>
  <c r="N30" i="1" l="1"/>
  <c r="P28" i="13"/>
</calcChain>
</file>

<file path=xl/sharedStrings.xml><?xml version="1.0" encoding="utf-8"?>
<sst xmlns="http://schemas.openxmlformats.org/spreadsheetml/2006/main" count="391" uniqueCount="103">
  <si>
    <t>SR. DAVID</t>
  </si>
  <si>
    <t>LIC. JANETH</t>
  </si>
  <si>
    <t>Jue</t>
  </si>
  <si>
    <t>Vie</t>
  </si>
  <si>
    <t>Sab</t>
  </si>
  <si>
    <t>Lun</t>
  </si>
  <si>
    <t>Mar</t>
  </si>
  <si>
    <t>Mie</t>
  </si>
  <si>
    <t>AGOSTO | 2021</t>
  </si>
  <si>
    <t>Jueves</t>
  </si>
  <si>
    <t>Viernes</t>
  </si>
  <si>
    <t>Sabado</t>
  </si>
  <si>
    <t>Lunes</t>
  </si>
  <si>
    <t>Martes</t>
  </si>
  <si>
    <t>Miercoles</t>
  </si>
  <si>
    <t>OCTUBRE | 2021</t>
  </si>
  <si>
    <t>DAVID</t>
  </si>
  <si>
    <t>Feriado</t>
  </si>
  <si>
    <t>FECHA</t>
  </si>
  <si>
    <t>MARCACION 1</t>
  </si>
  <si>
    <t>MARCACION 2</t>
  </si>
  <si>
    <t>MARCACION 3</t>
  </si>
  <si>
    <t>MARCACION 4</t>
  </si>
  <si>
    <t>NOVIEMBRE | 2021</t>
  </si>
  <si>
    <t>feriado</t>
  </si>
  <si>
    <t>8.30-13.30</t>
  </si>
  <si>
    <t>|</t>
  </si>
  <si>
    <t>REFRIGERIOS:</t>
  </si>
  <si>
    <t>JUAN CORPUS</t>
  </si>
  <si>
    <t>13.00-14.00</t>
  </si>
  <si>
    <t>J-1</t>
  </si>
  <si>
    <t>V-2</t>
  </si>
  <si>
    <t>S-03</t>
  </si>
  <si>
    <t>L-5</t>
  </si>
  <si>
    <t>M-6</t>
  </si>
  <si>
    <t>W-7</t>
  </si>
  <si>
    <t>J-8</t>
  </si>
  <si>
    <t>V-9</t>
  </si>
  <si>
    <t>S-10</t>
  </si>
  <si>
    <t>L-12</t>
  </si>
  <si>
    <t>M-13</t>
  </si>
  <si>
    <t>W-14</t>
  </si>
  <si>
    <t>J-15</t>
  </si>
  <si>
    <t>V-16</t>
  </si>
  <si>
    <t>S-17</t>
  </si>
  <si>
    <t>L-19</t>
  </si>
  <si>
    <t>M-20</t>
  </si>
  <si>
    <t>W-21</t>
  </si>
  <si>
    <t>J-22</t>
  </si>
  <si>
    <t>V-23</t>
  </si>
  <si>
    <t>S-24</t>
  </si>
  <si>
    <t>L26</t>
  </si>
  <si>
    <t>M-27</t>
  </si>
  <si>
    <t>W-28</t>
  </si>
  <si>
    <t>J-29</t>
  </si>
  <si>
    <t>V-30</t>
  </si>
  <si>
    <t>S-31</t>
  </si>
  <si>
    <t>MES DE AGOSTO 2024</t>
  </si>
  <si>
    <t>8.30.17.30</t>
  </si>
  <si>
    <t>8.30.17.45</t>
  </si>
  <si>
    <t>LIBRE</t>
  </si>
  <si>
    <t xml:space="preserve">JUAN </t>
  </si>
  <si>
    <t>GERMAN</t>
  </si>
  <si>
    <t>9.00.17.45</t>
  </si>
  <si>
    <t>9.00-13.30</t>
  </si>
  <si>
    <t>10.00.17.45</t>
  </si>
  <si>
    <t>14.00-14.45</t>
  </si>
  <si>
    <t>1h</t>
  </si>
  <si>
    <t>45 m</t>
  </si>
  <si>
    <t>JANET HUAMANI</t>
  </si>
  <si>
    <t>COMP.</t>
  </si>
  <si>
    <t>JANET SETIEMBRE</t>
  </si>
  <si>
    <t>L-2</t>
  </si>
  <si>
    <t>M-3</t>
  </si>
  <si>
    <t>W-4</t>
  </si>
  <si>
    <t>J-5</t>
  </si>
  <si>
    <t>V-6</t>
  </si>
  <si>
    <t>S-7</t>
  </si>
  <si>
    <t>L-9</t>
  </si>
  <si>
    <t>M-10</t>
  </si>
  <si>
    <t>W-11</t>
  </si>
  <si>
    <t>J-12</t>
  </si>
  <si>
    <t>V-13</t>
  </si>
  <si>
    <t>S-14</t>
  </si>
  <si>
    <t>L-16</t>
  </si>
  <si>
    <t>M-17</t>
  </si>
  <si>
    <t>W-18</t>
  </si>
  <si>
    <t>J-19</t>
  </si>
  <si>
    <t>V-20</t>
  </si>
  <si>
    <t>S-21</t>
  </si>
  <si>
    <t>L-23</t>
  </si>
  <si>
    <t>M-24</t>
  </si>
  <si>
    <t>W-25</t>
  </si>
  <si>
    <t>J-26</t>
  </si>
  <si>
    <t>V-27</t>
  </si>
  <si>
    <t>S-28</t>
  </si>
  <si>
    <t>L-30</t>
  </si>
  <si>
    <t>8.30-4.30</t>
  </si>
  <si>
    <t>8.30-2.30</t>
  </si>
  <si>
    <t>8.30-1.30</t>
  </si>
  <si>
    <t>comp.</t>
  </si>
  <si>
    <t>9.00-13.45</t>
  </si>
  <si>
    <t>8.45.17.45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</si>
</sst>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80A]General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9"/>
      <color theme="3" tint="-0.249977111117893"/>
      <name val="Calibri"/>
      <family val="2"/>
      <scheme val="minor"/>
    </font>
    <font>
      <b/>
      <sz val="12"/>
      <color rgb="FFFF0000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164" fontId="10" fillId="0" borderId="0" applyBorder="0" applyProtection="0"/>
    <xf numFmtId="0" fontId="11" fillId="0" borderId="0"/>
  </cellStyleXfs>
  <cellXfs count="20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9" xfId="0" applyNumberFormat="1" applyBorder="1"/>
    <xf numFmtId="2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20" fontId="0" fillId="0" borderId="6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" fontId="0" fillId="0" borderId="12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0" fontId="0" fillId="3" borderId="1" xfId="0" applyNumberFormat="1" applyFill="1" applyBorder="1" applyAlignment="1">
      <alignment horizontal="center"/>
    </xf>
    <xf numFmtId="2" fontId="0" fillId="3" borderId="15" xfId="0" applyNumberFormat="1" applyFill="1" applyBorder="1"/>
    <xf numFmtId="20" fontId="0" fillId="0" borderId="17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2" borderId="18" xfId="0" applyNumberFormat="1" applyFill="1" applyBorder="1" applyAlignment="1">
      <alignment horizontal="center"/>
    </xf>
    <xf numFmtId="20" fontId="0" fillId="3" borderId="18" xfId="0" applyNumberFormat="1" applyFill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2" fontId="0" fillId="2" borderId="15" xfId="0" applyNumberForma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2" fillId="0" borderId="27" xfId="0" applyFont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0" fontId="2" fillId="2" borderId="2" xfId="0" applyNumberFormat="1" applyFont="1" applyFill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20" fontId="2" fillId="4" borderId="6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center" vertical="center"/>
    </xf>
    <xf numFmtId="20" fontId="2" fillId="4" borderId="2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20" fontId="4" fillId="5" borderId="2" xfId="0" applyNumberFormat="1" applyFont="1" applyFill="1" applyBorder="1" applyAlignment="1">
      <alignment horizontal="center" vertical="center"/>
    </xf>
    <xf numFmtId="20" fontId="4" fillId="5" borderId="6" xfId="0" applyNumberFormat="1" applyFont="1" applyFill="1" applyBorder="1" applyAlignment="1">
      <alignment horizontal="center" vertical="center"/>
    </xf>
    <xf numFmtId="2" fontId="4" fillId="5" borderId="15" xfId="0" applyNumberFormat="1" applyFont="1" applyFill="1" applyBorder="1" applyAlignment="1">
      <alignment horizontal="center" vertical="center"/>
    </xf>
    <xf numFmtId="20" fontId="4" fillId="5" borderId="19" xfId="0" applyNumberFormat="1" applyFont="1" applyFill="1" applyBorder="1" applyAlignment="1">
      <alignment horizontal="center"/>
    </xf>
    <xf numFmtId="20" fontId="4" fillId="5" borderId="6" xfId="0" applyNumberFormat="1" applyFont="1" applyFill="1" applyBorder="1" applyAlignment="1">
      <alignment horizontal="center"/>
    </xf>
    <xf numFmtId="2" fontId="4" fillId="5" borderId="15" xfId="0" applyNumberFormat="1" applyFont="1" applyFill="1" applyBorder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6" borderId="0" xfId="0" applyNumberFormat="1" applyFont="1" applyFill="1" applyAlignment="1">
      <alignment horizontal="center"/>
    </xf>
    <xf numFmtId="20" fontId="1" fillId="7" borderId="0" xfId="0" applyNumberFormat="1" applyFont="1" applyFill="1" applyAlignment="1">
      <alignment horizontal="center"/>
    </xf>
    <xf numFmtId="20" fontId="2" fillId="2" borderId="18" xfId="0" applyNumberFormat="1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2" fontId="2" fillId="2" borderId="15" xfId="0" applyNumberFormat="1" applyFont="1" applyFill="1" applyBorder="1"/>
    <xf numFmtId="0" fontId="0" fillId="0" borderId="22" xfId="0" applyBorder="1"/>
    <xf numFmtId="0" fontId="0" fillId="0" borderId="22" xfId="0" applyBorder="1" applyAlignment="1">
      <alignment horizontal="center"/>
    </xf>
    <xf numFmtId="2" fontId="0" fillId="0" borderId="25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0" fontId="4" fillId="8" borderId="2" xfId="0" applyNumberFormat="1" applyFont="1" applyFill="1" applyBorder="1" applyAlignment="1">
      <alignment horizontal="center" vertical="center"/>
    </xf>
    <xf numFmtId="20" fontId="4" fillId="8" borderId="6" xfId="0" applyNumberFormat="1" applyFont="1" applyFill="1" applyBorder="1" applyAlignment="1">
      <alignment horizontal="center" vertical="center"/>
    </xf>
    <xf numFmtId="2" fontId="4" fillId="8" borderId="15" xfId="0" applyNumberFormat="1" applyFont="1" applyFill="1" applyBorder="1" applyAlignment="1">
      <alignment horizontal="center" vertical="center"/>
    </xf>
    <xf numFmtId="20" fontId="4" fillId="8" borderId="19" xfId="0" applyNumberFormat="1" applyFont="1" applyFill="1" applyBorder="1" applyAlignment="1">
      <alignment horizontal="center"/>
    </xf>
    <xf numFmtId="20" fontId="4" fillId="8" borderId="6" xfId="0" applyNumberFormat="1" applyFont="1" applyFill="1" applyBorder="1" applyAlignment="1">
      <alignment horizontal="center"/>
    </xf>
    <xf numFmtId="2" fontId="4" fillId="8" borderId="15" xfId="0" applyNumberFormat="1" applyFont="1" applyFill="1" applyBorder="1"/>
    <xf numFmtId="20" fontId="0" fillId="0" borderId="1" xfId="0" applyNumberForma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20" fontId="6" fillId="0" borderId="2" xfId="0" applyNumberFormat="1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 vertical="center"/>
    </xf>
    <xf numFmtId="20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20" fontId="5" fillId="0" borderId="2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5" fillId="0" borderId="35" xfId="0" applyNumberFormat="1" applyFont="1" applyBorder="1" applyAlignment="1">
      <alignment horizontal="center"/>
    </xf>
    <xf numFmtId="20" fontId="5" fillId="3" borderId="29" xfId="0" applyNumberFormat="1" applyFont="1" applyFill="1" applyBorder="1" applyAlignment="1">
      <alignment horizontal="center"/>
    </xf>
    <xf numFmtId="20" fontId="7" fillId="3" borderId="30" xfId="0" applyNumberFormat="1" applyFont="1" applyFill="1" applyBorder="1" applyAlignment="1">
      <alignment horizontal="center"/>
    </xf>
    <xf numFmtId="2" fontId="5" fillId="3" borderId="31" xfId="0" applyNumberFormat="1" applyFont="1" applyFill="1" applyBorder="1" applyAlignment="1">
      <alignment horizontal="center"/>
    </xf>
    <xf numFmtId="2" fontId="5" fillId="3" borderId="31" xfId="0" applyNumberFormat="1" applyFont="1" applyFill="1" applyBorder="1"/>
    <xf numFmtId="20" fontId="2" fillId="0" borderId="1" xfId="0" applyNumberFormat="1" applyFont="1" applyBorder="1" applyAlignment="1">
      <alignment horizontal="center"/>
    </xf>
    <xf numFmtId="2" fontId="2" fillId="0" borderId="35" xfId="0" applyNumberFormat="1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20" fontId="5" fillId="0" borderId="3" xfId="0" applyNumberFormat="1" applyFont="1" applyBorder="1" applyAlignment="1">
      <alignment horizontal="center"/>
    </xf>
    <xf numFmtId="20" fontId="5" fillId="0" borderId="4" xfId="0" applyNumberFormat="1" applyFont="1" applyBorder="1" applyAlignment="1">
      <alignment horizontal="center"/>
    </xf>
    <xf numFmtId="2" fontId="5" fillId="0" borderId="40" xfId="0" applyNumberFormat="1" applyFon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0" fontId="6" fillId="0" borderId="43" xfId="0" applyNumberFormat="1" applyFont="1" applyBorder="1" applyAlignment="1">
      <alignment horizontal="center" vertical="center"/>
    </xf>
    <xf numFmtId="20" fontId="0" fillId="0" borderId="44" xfId="0" applyNumberFormat="1" applyBorder="1" applyAlignment="1">
      <alignment horizontal="center" vertical="center"/>
    </xf>
    <xf numFmtId="20" fontId="5" fillId="0" borderId="5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4" fillId="5" borderId="41" xfId="0" applyNumberFormat="1" applyFont="1" applyFill="1" applyBorder="1" applyAlignment="1">
      <alignment horizontal="left" vertical="center" indent="4"/>
    </xf>
    <xf numFmtId="20" fontId="4" fillId="5" borderId="18" xfId="0" applyNumberFormat="1" applyFont="1" applyFill="1" applyBorder="1" applyAlignment="1">
      <alignment horizontal="left" vertical="center" indent="4"/>
    </xf>
    <xf numFmtId="20" fontId="4" fillId="5" borderId="41" xfId="0" applyNumberFormat="1" applyFont="1" applyFill="1" applyBorder="1" applyAlignment="1">
      <alignment horizontal="left" indent="4"/>
    </xf>
    <xf numFmtId="20" fontId="4" fillId="5" borderId="18" xfId="0" applyNumberFormat="1" applyFont="1" applyFill="1" applyBorder="1" applyAlignment="1">
      <alignment horizontal="left" indent="4"/>
    </xf>
    <xf numFmtId="20" fontId="5" fillId="3" borderId="37" xfId="0" applyNumberFormat="1" applyFont="1" applyFill="1" applyBorder="1"/>
    <xf numFmtId="20" fontId="5" fillId="3" borderId="38" xfId="0" applyNumberFormat="1" applyFont="1" applyFill="1" applyBorder="1"/>
    <xf numFmtId="20" fontId="5" fillId="3" borderId="39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6" fillId="0" borderId="3" xfId="0" applyNumberFormat="1" applyFont="1" applyBorder="1" applyAlignment="1">
      <alignment horizontal="center"/>
    </xf>
    <xf numFmtId="20" fontId="6" fillId="0" borderId="4" xfId="0" applyNumberFormat="1" applyFont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20" fontId="8" fillId="9" borderId="2" xfId="0" applyNumberFormat="1" applyFont="1" applyFill="1" applyBorder="1" applyAlignment="1">
      <alignment horizontal="center" vertical="center"/>
    </xf>
    <xf numFmtId="20" fontId="2" fillId="9" borderId="1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20" fontId="8" fillId="9" borderId="2" xfId="0" applyNumberFormat="1" applyFont="1" applyFill="1" applyBorder="1" applyAlignment="1">
      <alignment horizontal="center"/>
    </xf>
    <xf numFmtId="20" fontId="8" fillId="9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20" fontId="5" fillId="3" borderId="2" xfId="0" applyNumberFormat="1" applyFont="1" applyFill="1" applyBorder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31" xfId="0" applyNumberFormat="1" applyFont="1" applyFill="1" applyBorder="1" applyAlignment="1">
      <alignment horizontal="center" vertical="center"/>
    </xf>
    <xf numFmtId="20" fontId="5" fillId="3" borderId="2" xfId="0" applyNumberFormat="1" applyFont="1" applyFill="1" applyBorder="1" applyAlignment="1">
      <alignment horizontal="center"/>
    </xf>
    <xf numFmtId="20" fontId="5" fillId="3" borderId="29" xfId="0" applyNumberFormat="1" applyFont="1" applyFill="1" applyBorder="1" applyAlignment="1">
      <alignment horizontal="center" vertical="center"/>
    </xf>
    <xf numFmtId="20" fontId="5" fillId="3" borderId="3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Alignment="1"/>
    <xf numFmtId="0" fontId="17" fillId="10" borderId="0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19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/>
    <xf numFmtId="0" fontId="18" fillId="1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13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22" fillId="6" borderId="1" xfId="0" applyFont="1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2" borderId="29" xfId="0" applyNumberFormat="1" applyFill="1" applyBorder="1" applyAlignment="1">
      <alignment horizontal="center"/>
    </xf>
    <xf numFmtId="20" fontId="0" fillId="2" borderId="30" xfId="0" applyNumberFormat="1" applyFill="1" applyBorder="1" applyAlignment="1">
      <alignment horizontal="center"/>
    </xf>
    <xf numFmtId="20" fontId="0" fillId="2" borderId="31" xfId="0" applyNumberFormat="1" applyFill="1" applyBorder="1" applyAlignment="1">
      <alignment horizontal="center"/>
    </xf>
    <xf numFmtId="20" fontId="0" fillId="2" borderId="29" xfId="0" applyNumberFormat="1" applyFill="1" applyBorder="1" applyAlignment="1">
      <alignment horizontal="center" vertical="center"/>
    </xf>
    <xf numFmtId="20" fontId="0" fillId="2" borderId="30" xfId="0" applyNumberFormat="1" applyFill="1" applyBorder="1" applyAlignment="1">
      <alignment horizontal="center" vertical="center"/>
    </xf>
    <xf numFmtId="20" fontId="0" fillId="2" borderId="31" xfId="0" applyNumberFormat="1" applyFill="1" applyBorder="1" applyAlignment="1">
      <alignment horizontal="center" vertical="center"/>
    </xf>
    <xf numFmtId="0" fontId="24" fillId="0" borderId="45" xfId="0" applyFont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</cellXfs>
  <cellStyles count="4">
    <cellStyle name="Excel Built-in Normal" xfId="2"/>
    <cellStyle name="Excel Built-in Normal 2" xfId="3"/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57149</xdr:colOff>
      <xdr:row>3</xdr:row>
      <xdr:rowOff>28738</xdr:rowOff>
    </xdr:from>
    <xdr:ext cx="523876" cy="4771864"/>
    <xdr:sp macro="" textlink="">
      <xdr:nvSpPr>
        <xdr:cNvPr id="2" name="Rectángulo 1"/>
        <xdr:cNvSpPr/>
      </xdr:nvSpPr>
      <xdr:spPr>
        <a:xfrm rot="16200000">
          <a:off x="-1476295" y="2743282"/>
          <a:ext cx="4771864" cy="5238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vacaciones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32"/>
  <sheetViews>
    <sheetView showGridLines="0" topLeftCell="E1" zoomScale="115" zoomScaleNormal="115" workbookViewId="0">
      <selection activeCell="K33" sqref="K33"/>
    </sheetView>
  </sheetViews>
  <sheetFormatPr baseColWidth="10" defaultColWidth="9.140625" defaultRowHeight="15" x14ac:dyDescent="0.25"/>
  <cols>
    <col min="1" max="4" width="0" hidden="1" customWidth="1"/>
    <col min="5" max="5" width="3.85546875" customWidth="1"/>
    <col min="6" max="6" width="2.28515625" customWidth="1"/>
    <col min="7" max="7" width="4.28515625" style="1" bestFit="1" customWidth="1"/>
    <col min="8" max="8" width="4.28515625" style="1" customWidth="1"/>
    <col min="14" max="14" width="9.140625" customWidth="1"/>
    <col min="15" max="15" width="2.42578125" customWidth="1"/>
    <col min="16" max="16" width="3.85546875" customWidth="1"/>
  </cols>
  <sheetData>
    <row r="1" spans="6:17" ht="15.75" thickBot="1" x14ac:dyDescent="0.3"/>
    <row r="2" spans="6:17" ht="22.5" thickTop="1" thickBot="1" x14ac:dyDescent="0.4">
      <c r="F2" s="25"/>
      <c r="G2" s="191" t="s">
        <v>8</v>
      </c>
      <c r="H2" s="191"/>
      <c r="I2" s="191"/>
      <c r="J2" s="191"/>
      <c r="K2" s="191"/>
      <c r="L2" s="191"/>
      <c r="M2" s="191"/>
      <c r="N2" s="191"/>
      <c r="O2" s="26"/>
    </row>
    <row r="3" spans="6:17" ht="16.5" thickBot="1" x14ac:dyDescent="0.3">
      <c r="F3" s="27"/>
      <c r="I3" s="188" t="s">
        <v>0</v>
      </c>
      <c r="J3" s="189"/>
      <c r="K3" s="190"/>
      <c r="L3" s="188" t="s">
        <v>1</v>
      </c>
      <c r="M3" s="189"/>
      <c r="N3" s="190"/>
      <c r="O3" s="28"/>
    </row>
    <row r="4" spans="6:17" ht="15.75" thickBot="1" x14ac:dyDescent="0.3">
      <c r="F4" s="27"/>
      <c r="G4" s="5" t="s">
        <v>5</v>
      </c>
      <c r="H4" s="22">
        <v>2</v>
      </c>
      <c r="I4" s="36">
        <v>0.3125</v>
      </c>
      <c r="J4" s="37">
        <v>0.73958333333333337</v>
      </c>
      <c r="K4" s="38">
        <f>(J4-I4)*24</f>
        <v>10.25</v>
      </c>
      <c r="L4" s="15">
        <v>0.3125</v>
      </c>
      <c r="M4" s="7">
        <v>0.75</v>
      </c>
      <c r="N4" s="3">
        <f>((M4-L4)-0.03125)*24</f>
        <v>9.75</v>
      </c>
      <c r="O4" s="28"/>
    </row>
    <row r="5" spans="6:17" x14ac:dyDescent="0.25">
      <c r="F5" s="27"/>
      <c r="G5" s="5" t="s">
        <v>6</v>
      </c>
      <c r="H5" s="22">
        <v>3</v>
      </c>
      <c r="I5" s="36">
        <v>0.3125</v>
      </c>
      <c r="J5" s="37">
        <v>0.73958333333333337</v>
      </c>
      <c r="K5" s="40">
        <f t="shared" ref="K5:K29" si="0">((J5-I5)-0.03125)*24</f>
        <v>9.5</v>
      </c>
      <c r="L5" s="16">
        <v>0.3125</v>
      </c>
      <c r="M5" s="4">
        <v>0.5625</v>
      </c>
      <c r="N5" s="11">
        <f t="shared" ref="N5:N29" si="1">((M5-L5)-0.03125)*24</f>
        <v>5.25</v>
      </c>
      <c r="O5" s="28"/>
    </row>
    <row r="6" spans="6:17" x14ac:dyDescent="0.25">
      <c r="F6" s="27"/>
      <c r="G6" s="5" t="s">
        <v>7</v>
      </c>
      <c r="H6" s="22">
        <v>4</v>
      </c>
      <c r="I6" s="49">
        <v>0.33333333333333331</v>
      </c>
      <c r="J6" s="50">
        <v>0.69791666666666663</v>
      </c>
      <c r="K6" s="51">
        <f t="shared" si="0"/>
        <v>8</v>
      </c>
      <c r="L6" s="17">
        <v>0.3125</v>
      </c>
      <c r="M6" s="6">
        <v>0.75</v>
      </c>
      <c r="N6" s="11">
        <f t="shared" si="1"/>
        <v>9.75</v>
      </c>
      <c r="O6" s="28"/>
    </row>
    <row r="7" spans="6:17" x14ac:dyDescent="0.25">
      <c r="F7" s="27"/>
      <c r="G7" s="5" t="s">
        <v>2</v>
      </c>
      <c r="H7" s="22">
        <v>5</v>
      </c>
      <c r="I7" s="48">
        <v>0.33333333333333331</v>
      </c>
      <c r="J7" s="39">
        <v>0.70833333333333337</v>
      </c>
      <c r="K7" s="40">
        <f t="shared" si="0"/>
        <v>8.2500000000000018</v>
      </c>
      <c r="L7" s="16">
        <v>0.3125</v>
      </c>
      <c r="M7" s="4">
        <v>0.54166666666666663</v>
      </c>
      <c r="N7" s="11">
        <f t="shared" si="1"/>
        <v>4.7499999999999991</v>
      </c>
      <c r="O7" s="28"/>
      <c r="P7" s="2"/>
      <c r="Q7" s="2"/>
    </row>
    <row r="8" spans="6:17" x14ac:dyDescent="0.25">
      <c r="F8" s="27"/>
      <c r="G8" s="5" t="s">
        <v>3</v>
      </c>
      <c r="H8" s="22">
        <v>6</v>
      </c>
      <c r="I8" s="52">
        <v>0.33333333333333331</v>
      </c>
      <c r="J8" s="53">
        <v>0.66666666666666663</v>
      </c>
      <c r="K8" s="51">
        <f t="shared" si="0"/>
        <v>7.25</v>
      </c>
      <c r="L8" s="17">
        <v>0.3125</v>
      </c>
      <c r="M8" s="6">
        <v>0.64583333333333337</v>
      </c>
      <c r="N8" s="11">
        <f t="shared" si="1"/>
        <v>7.2500000000000009</v>
      </c>
      <c r="O8" s="28"/>
    </row>
    <row r="9" spans="6:17" x14ac:dyDescent="0.25">
      <c r="F9" s="27"/>
      <c r="G9" s="23" t="s">
        <v>4</v>
      </c>
      <c r="H9" s="24">
        <v>7</v>
      </c>
      <c r="I9" s="42"/>
      <c r="J9" s="43"/>
      <c r="K9" s="44"/>
      <c r="L9" s="18">
        <v>0.3125</v>
      </c>
      <c r="M9" s="9">
        <v>0.75</v>
      </c>
      <c r="N9" s="21">
        <f>((M9-L9))*24</f>
        <v>10.5</v>
      </c>
      <c r="O9" s="28"/>
    </row>
    <row r="10" spans="6:17" x14ac:dyDescent="0.25">
      <c r="F10" s="27"/>
      <c r="G10" s="5" t="s">
        <v>5</v>
      </c>
      <c r="H10" s="22">
        <v>9</v>
      </c>
      <c r="I10" s="41">
        <v>0.33333333333333331</v>
      </c>
      <c r="J10" s="39">
        <v>0.6875</v>
      </c>
      <c r="K10" s="40">
        <f t="shared" si="0"/>
        <v>7.75</v>
      </c>
      <c r="L10" s="17">
        <v>0.3125</v>
      </c>
      <c r="M10" s="6">
        <v>0.66666666666666663</v>
      </c>
      <c r="N10" s="11">
        <f t="shared" si="1"/>
        <v>7.7499999999999991</v>
      </c>
      <c r="O10" s="28"/>
    </row>
    <row r="11" spans="6:17" x14ac:dyDescent="0.25">
      <c r="F11" s="27"/>
      <c r="G11" s="5" t="s">
        <v>6</v>
      </c>
      <c r="H11" s="22">
        <v>10</v>
      </c>
      <c r="I11" s="41">
        <v>0.33333333333333331</v>
      </c>
      <c r="J11" s="39">
        <v>0.70833333333333337</v>
      </c>
      <c r="K11" s="40">
        <f t="shared" si="0"/>
        <v>8.2500000000000018</v>
      </c>
      <c r="L11" s="16">
        <v>0.3125</v>
      </c>
      <c r="M11" s="4">
        <v>0.5625</v>
      </c>
      <c r="N11" s="11">
        <f t="shared" si="1"/>
        <v>5.25</v>
      </c>
      <c r="O11" s="28"/>
    </row>
    <row r="12" spans="6:17" x14ac:dyDescent="0.25">
      <c r="F12" s="27"/>
      <c r="G12" s="5" t="s">
        <v>7</v>
      </c>
      <c r="H12" s="22">
        <v>11</v>
      </c>
      <c r="I12" s="52">
        <v>0.33333333333333331</v>
      </c>
      <c r="J12" s="50">
        <v>0.69791666666666663</v>
      </c>
      <c r="K12" s="51">
        <f t="shared" si="0"/>
        <v>8</v>
      </c>
      <c r="L12" s="17">
        <v>0.3125</v>
      </c>
      <c r="M12" s="6">
        <v>0.64583333333333337</v>
      </c>
      <c r="N12" s="11">
        <f t="shared" si="1"/>
        <v>7.2500000000000009</v>
      </c>
      <c r="O12" s="28"/>
    </row>
    <row r="13" spans="6:17" x14ac:dyDescent="0.25">
      <c r="F13" s="27"/>
      <c r="G13" s="5" t="s">
        <v>2</v>
      </c>
      <c r="H13" s="22">
        <v>12</v>
      </c>
      <c r="I13" s="41">
        <v>0.33333333333333331</v>
      </c>
      <c r="J13" s="39">
        <v>0.70833333333333337</v>
      </c>
      <c r="K13" s="40">
        <f t="shared" si="0"/>
        <v>8.2500000000000018</v>
      </c>
      <c r="L13" s="16">
        <v>0.3125</v>
      </c>
      <c r="M13" s="4">
        <v>0.54166666666666663</v>
      </c>
      <c r="N13" s="11">
        <f t="shared" si="1"/>
        <v>4.7499999999999991</v>
      </c>
      <c r="O13" s="28"/>
    </row>
    <row r="14" spans="6:17" x14ac:dyDescent="0.25">
      <c r="F14" s="27"/>
      <c r="G14" s="5" t="s">
        <v>3</v>
      </c>
      <c r="H14" s="22">
        <v>13</v>
      </c>
      <c r="I14" s="52">
        <v>0.33333333333333331</v>
      </c>
      <c r="J14" s="50">
        <v>0.66666666666666663</v>
      </c>
      <c r="K14" s="51">
        <f t="shared" si="0"/>
        <v>7.25</v>
      </c>
      <c r="L14" s="17">
        <v>0.3125</v>
      </c>
      <c r="M14" s="6">
        <v>0.64583333333333337</v>
      </c>
      <c r="N14" s="11">
        <f t="shared" si="1"/>
        <v>7.2500000000000009</v>
      </c>
      <c r="O14" s="28"/>
    </row>
    <row r="15" spans="6:17" x14ac:dyDescent="0.25">
      <c r="F15" s="27"/>
      <c r="G15" s="23" t="s">
        <v>4</v>
      </c>
      <c r="H15" s="24">
        <v>14</v>
      </c>
      <c r="I15" s="33">
        <v>0.33333333333333331</v>
      </c>
      <c r="J15" s="34">
        <v>0.5</v>
      </c>
      <c r="K15" s="35">
        <f>((J15-I15)*24)</f>
        <v>4</v>
      </c>
      <c r="L15" s="19"/>
      <c r="M15" s="13"/>
      <c r="N15" s="14"/>
      <c r="O15" s="28"/>
    </row>
    <row r="16" spans="6:17" x14ac:dyDescent="0.25">
      <c r="F16" s="27"/>
      <c r="G16" s="5" t="s">
        <v>5</v>
      </c>
      <c r="H16" s="22">
        <v>16</v>
      </c>
      <c r="I16" s="41">
        <v>0.33333333333333331</v>
      </c>
      <c r="J16" s="39">
        <v>0.6875</v>
      </c>
      <c r="K16" s="40">
        <f t="shared" si="0"/>
        <v>7.75</v>
      </c>
      <c r="L16" s="17">
        <v>0.3125</v>
      </c>
      <c r="M16" s="6">
        <v>0.5625</v>
      </c>
      <c r="N16" s="11">
        <f t="shared" si="1"/>
        <v>5.25</v>
      </c>
      <c r="O16" s="28"/>
    </row>
    <row r="17" spans="6:17" x14ac:dyDescent="0.25">
      <c r="F17" s="27"/>
      <c r="G17" s="5" t="s">
        <v>6</v>
      </c>
      <c r="H17" s="22">
        <v>17</v>
      </c>
      <c r="I17" s="41">
        <v>0.33333333333333331</v>
      </c>
      <c r="J17" s="39">
        <v>0.70833333333333337</v>
      </c>
      <c r="K17" s="40">
        <f t="shared" si="0"/>
        <v>8.2500000000000018</v>
      </c>
      <c r="L17" s="16">
        <v>0.3125</v>
      </c>
      <c r="M17" s="4">
        <v>0.66666666666666663</v>
      </c>
      <c r="N17" s="11">
        <f t="shared" si="1"/>
        <v>7.7499999999999991</v>
      </c>
      <c r="O17" s="28"/>
    </row>
    <row r="18" spans="6:17" x14ac:dyDescent="0.25">
      <c r="F18" s="27"/>
      <c r="G18" s="5" t="s">
        <v>7</v>
      </c>
      <c r="H18" s="22">
        <v>18</v>
      </c>
      <c r="I18" s="52">
        <v>0.33333333333333331</v>
      </c>
      <c r="J18" s="50">
        <v>0.69791666666666663</v>
      </c>
      <c r="K18" s="51">
        <f t="shared" si="0"/>
        <v>8</v>
      </c>
      <c r="L18" s="17">
        <v>0.3125</v>
      </c>
      <c r="M18" s="6">
        <v>0.64583333333333337</v>
      </c>
      <c r="N18" s="11">
        <f t="shared" si="1"/>
        <v>7.2500000000000009</v>
      </c>
      <c r="O18" s="28"/>
    </row>
    <row r="19" spans="6:17" x14ac:dyDescent="0.25">
      <c r="F19" s="27"/>
      <c r="G19" s="5" t="s">
        <v>2</v>
      </c>
      <c r="H19" s="22">
        <v>19</v>
      </c>
      <c r="I19" s="41">
        <v>0.33333333333333331</v>
      </c>
      <c r="J19" s="39">
        <v>0.70833333333333337</v>
      </c>
      <c r="K19" s="40">
        <f t="shared" si="0"/>
        <v>8.2500000000000018</v>
      </c>
      <c r="L19" s="16">
        <v>0.3125</v>
      </c>
      <c r="M19" s="4">
        <v>0.54166666666666663</v>
      </c>
      <c r="N19" s="11">
        <f t="shared" si="1"/>
        <v>4.7499999999999991</v>
      </c>
      <c r="O19" s="28"/>
    </row>
    <row r="20" spans="6:17" x14ac:dyDescent="0.25">
      <c r="F20" s="27"/>
      <c r="G20" s="5" t="s">
        <v>3</v>
      </c>
      <c r="H20" s="22">
        <v>20</v>
      </c>
      <c r="I20" s="52">
        <v>0.33333333333333331</v>
      </c>
      <c r="J20" s="50">
        <v>0.66666666666666663</v>
      </c>
      <c r="K20" s="51">
        <f t="shared" si="0"/>
        <v>7.25</v>
      </c>
      <c r="L20" s="17">
        <v>0.3125</v>
      </c>
      <c r="M20" s="6">
        <v>0.64583333333333337</v>
      </c>
      <c r="N20" s="11">
        <f t="shared" si="1"/>
        <v>7.2500000000000009</v>
      </c>
      <c r="O20" s="28"/>
    </row>
    <row r="21" spans="6:17" x14ac:dyDescent="0.25">
      <c r="F21" s="27"/>
      <c r="G21" s="23" t="s">
        <v>4</v>
      </c>
      <c r="H21" s="24">
        <v>21</v>
      </c>
      <c r="I21" s="42"/>
      <c r="J21" s="43"/>
      <c r="K21" s="44"/>
      <c r="L21" s="18">
        <v>0.33333333333333331</v>
      </c>
      <c r="M21" s="9">
        <v>0.5</v>
      </c>
      <c r="N21" s="21">
        <f>((M21-L21)*24)</f>
        <v>4</v>
      </c>
      <c r="O21" s="28"/>
    </row>
    <row r="22" spans="6:17" x14ac:dyDescent="0.25">
      <c r="F22" s="27"/>
      <c r="G22" s="5" t="s">
        <v>5</v>
      </c>
      <c r="H22" s="22">
        <v>23</v>
      </c>
      <c r="I22" s="41">
        <v>0.33333333333333331</v>
      </c>
      <c r="J22" s="39">
        <v>0.6875</v>
      </c>
      <c r="K22" s="40">
        <f t="shared" si="0"/>
        <v>7.75</v>
      </c>
      <c r="L22" s="17">
        <v>0.3125</v>
      </c>
      <c r="M22" s="6">
        <v>0.66666666666666663</v>
      </c>
      <c r="N22" s="11">
        <f t="shared" si="1"/>
        <v>7.7499999999999991</v>
      </c>
      <c r="O22" s="28"/>
    </row>
    <row r="23" spans="6:17" x14ac:dyDescent="0.25">
      <c r="F23" s="27"/>
      <c r="G23" s="5" t="s">
        <v>6</v>
      </c>
      <c r="H23" s="22">
        <v>24</v>
      </c>
      <c r="I23" s="41">
        <v>0.33333333333333331</v>
      </c>
      <c r="J23" s="39">
        <v>0.69791666666666663</v>
      </c>
      <c r="K23" s="40">
        <f t="shared" si="0"/>
        <v>8</v>
      </c>
      <c r="L23" s="16">
        <v>0.3125</v>
      </c>
      <c r="M23" s="4">
        <v>0.5625</v>
      </c>
      <c r="N23" s="11">
        <f t="shared" si="1"/>
        <v>5.25</v>
      </c>
      <c r="O23" s="28"/>
    </row>
    <row r="24" spans="6:17" x14ac:dyDescent="0.25">
      <c r="F24" s="27"/>
      <c r="G24" s="5" t="s">
        <v>7</v>
      </c>
      <c r="H24" s="22">
        <v>25</v>
      </c>
      <c r="I24" s="41">
        <v>0.33333333333333331</v>
      </c>
      <c r="J24" s="39">
        <v>0.69791666666666663</v>
      </c>
      <c r="K24" s="40">
        <f t="shared" si="0"/>
        <v>8</v>
      </c>
      <c r="L24" s="17">
        <v>0.3125</v>
      </c>
      <c r="M24" s="6">
        <v>0.64583333333333337</v>
      </c>
      <c r="N24" s="11">
        <f t="shared" si="1"/>
        <v>7.2500000000000009</v>
      </c>
      <c r="O24" s="28"/>
    </row>
    <row r="25" spans="6:17" x14ac:dyDescent="0.25">
      <c r="F25" s="27"/>
      <c r="G25" s="5" t="s">
        <v>2</v>
      </c>
      <c r="H25" s="22">
        <v>26</v>
      </c>
      <c r="I25" s="41">
        <v>0.33333333333333331</v>
      </c>
      <c r="J25" s="39">
        <v>0.69791666666666663</v>
      </c>
      <c r="K25" s="40">
        <f t="shared" si="0"/>
        <v>8</v>
      </c>
      <c r="L25" s="16">
        <v>0.3125</v>
      </c>
      <c r="M25" s="4">
        <v>0.54166666666666663</v>
      </c>
      <c r="N25" s="11">
        <f t="shared" si="1"/>
        <v>4.7499999999999991</v>
      </c>
      <c r="O25" s="28"/>
    </row>
    <row r="26" spans="6:17" x14ac:dyDescent="0.25">
      <c r="F26" s="27"/>
      <c r="G26" s="5" t="s">
        <v>3</v>
      </c>
      <c r="H26" s="22">
        <v>27</v>
      </c>
      <c r="I26" s="41">
        <v>0.33333333333333331</v>
      </c>
      <c r="J26" s="39">
        <v>0.69791666666666663</v>
      </c>
      <c r="K26" s="40">
        <f t="shared" si="0"/>
        <v>8</v>
      </c>
      <c r="L26" s="17">
        <v>0.3125</v>
      </c>
      <c r="M26" s="6">
        <v>0.64583333333333337</v>
      </c>
      <c r="N26" s="11">
        <f t="shared" si="1"/>
        <v>7.2500000000000009</v>
      </c>
      <c r="O26" s="28"/>
    </row>
    <row r="27" spans="6:17" x14ac:dyDescent="0.25">
      <c r="F27" s="27"/>
      <c r="G27" s="23" t="s">
        <v>4</v>
      </c>
      <c r="H27" s="24">
        <v>28</v>
      </c>
      <c r="I27" s="33">
        <v>0.33333333333333331</v>
      </c>
      <c r="J27" s="34">
        <v>0.5</v>
      </c>
      <c r="K27" s="35">
        <f>((J27-I27)*24)</f>
        <v>4</v>
      </c>
      <c r="L27" s="19"/>
      <c r="M27" s="13"/>
      <c r="N27" s="14"/>
      <c r="O27" s="28"/>
    </row>
    <row r="28" spans="6:17" x14ac:dyDescent="0.25">
      <c r="F28" s="27"/>
      <c r="G28" s="5" t="s">
        <v>5</v>
      </c>
      <c r="H28" s="22">
        <v>30</v>
      </c>
      <c r="I28" s="54">
        <v>0.33333333333333331</v>
      </c>
      <c r="J28" s="55">
        <v>0.6875</v>
      </c>
      <c r="K28" s="56">
        <f t="shared" si="0"/>
        <v>7.75</v>
      </c>
      <c r="L28" s="57">
        <v>0.3125</v>
      </c>
      <c r="M28" s="58">
        <v>0.66666666666666663</v>
      </c>
      <c r="N28" s="59">
        <f t="shared" si="1"/>
        <v>7.7499999999999991</v>
      </c>
      <c r="O28" s="28"/>
    </row>
    <row r="29" spans="6:17" ht="15.75" thickBot="1" x14ac:dyDescent="0.3">
      <c r="F29" s="27"/>
      <c r="G29" s="5" t="s">
        <v>6</v>
      </c>
      <c r="H29" s="22">
        <v>31</v>
      </c>
      <c r="I29" s="45">
        <v>0.33333333333333331</v>
      </c>
      <c r="J29" s="46">
        <v>0.69791666666666663</v>
      </c>
      <c r="K29" s="47">
        <f t="shared" si="0"/>
        <v>8</v>
      </c>
      <c r="L29" s="20">
        <v>0.3125</v>
      </c>
      <c r="M29" s="8">
        <v>0.5625</v>
      </c>
      <c r="N29" s="12">
        <f t="shared" si="1"/>
        <v>5.25</v>
      </c>
      <c r="O29" s="28"/>
    </row>
    <row r="30" spans="6:17" ht="15.75" thickBot="1" x14ac:dyDescent="0.3">
      <c r="F30" s="27"/>
      <c r="G30" s="5"/>
      <c r="K30" s="10">
        <f>SUM(K4:K29)</f>
        <v>185.75</v>
      </c>
      <c r="N30" s="10">
        <f>SUM(N4:N29)</f>
        <v>161</v>
      </c>
      <c r="O30" s="28"/>
      <c r="Q30" s="2"/>
    </row>
    <row r="31" spans="6:17" s="1" customFormat="1" ht="14.25" customHeight="1" thickBot="1" x14ac:dyDescent="0.3">
      <c r="F31" s="29"/>
      <c r="G31" s="30"/>
      <c r="H31" s="31"/>
      <c r="I31" s="31"/>
      <c r="J31" s="31"/>
      <c r="K31" s="31"/>
      <c r="L31" s="31"/>
      <c r="M31" s="31"/>
      <c r="N31" s="31"/>
      <c r="O31" s="32"/>
    </row>
    <row r="32" spans="6:17" ht="15.75" thickTop="1" x14ac:dyDescent="0.25">
      <c r="G32" s="5"/>
      <c r="K32" s="2"/>
    </row>
  </sheetData>
  <mergeCells count="3">
    <mergeCell ref="I3:K3"/>
    <mergeCell ref="L3:N3"/>
    <mergeCell ref="G2:N2"/>
  </mergeCells>
  <pageMargins left="1" right="1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32"/>
  <sheetViews>
    <sheetView showGridLines="0" topLeftCell="E1" zoomScale="120" zoomScaleNormal="120" workbookViewId="0">
      <selection activeCell="T17" sqref="T17:W17"/>
    </sheetView>
  </sheetViews>
  <sheetFormatPr baseColWidth="10" defaultColWidth="9.140625" defaultRowHeight="15" x14ac:dyDescent="0.25"/>
  <cols>
    <col min="1" max="4" width="0" hidden="1" customWidth="1"/>
    <col min="5" max="5" width="3.85546875" customWidth="1"/>
    <col min="6" max="6" width="4" customWidth="1"/>
    <col min="7" max="7" width="4.28515625" style="1" bestFit="1" customWidth="1"/>
    <col min="8" max="8" width="4.28515625" style="1" customWidth="1"/>
    <col min="14" max="14" width="9.140625" customWidth="1"/>
    <col min="15" max="15" width="4.7109375" customWidth="1"/>
    <col min="16" max="16" width="3.85546875" customWidth="1"/>
  </cols>
  <sheetData>
    <row r="1" spans="6:17" ht="15.75" thickBot="1" x14ac:dyDescent="0.3"/>
    <row r="2" spans="6:17" ht="22.5" thickTop="1" thickBot="1" x14ac:dyDescent="0.4">
      <c r="F2" s="25"/>
      <c r="G2" s="191" t="s">
        <v>15</v>
      </c>
      <c r="H2" s="191"/>
      <c r="I2" s="191"/>
      <c r="J2" s="191"/>
      <c r="K2" s="191"/>
      <c r="L2" s="191"/>
      <c r="M2" s="191"/>
      <c r="N2" s="191"/>
      <c r="O2" s="26"/>
    </row>
    <row r="3" spans="6:17" ht="16.5" thickBot="1" x14ac:dyDescent="0.3">
      <c r="F3" s="27"/>
      <c r="I3" s="188" t="s">
        <v>16</v>
      </c>
      <c r="J3" s="189"/>
      <c r="K3" s="192"/>
      <c r="L3" s="193" t="s">
        <v>1</v>
      </c>
      <c r="M3" s="194"/>
      <c r="N3" s="195"/>
      <c r="O3" s="28"/>
    </row>
    <row r="4" spans="6:17" x14ac:dyDescent="0.25">
      <c r="F4" s="27"/>
      <c r="G4" s="92" t="s">
        <v>3</v>
      </c>
      <c r="H4" s="93">
        <v>1</v>
      </c>
      <c r="I4" s="86">
        <v>0.33333333333333331</v>
      </c>
      <c r="J4" s="37">
        <v>0.66666666666666663</v>
      </c>
      <c r="K4" s="38">
        <f>((J4-I4)-0.03125)*24</f>
        <v>7.25</v>
      </c>
      <c r="L4" s="102">
        <v>0.29166666666666669</v>
      </c>
      <c r="M4" s="7">
        <v>0.70833333333333337</v>
      </c>
      <c r="N4" s="105">
        <f>((M4-L4)-0.03125)*24</f>
        <v>9.25</v>
      </c>
      <c r="O4" s="28"/>
    </row>
    <row r="5" spans="6:17" x14ac:dyDescent="0.25">
      <c r="F5" s="27"/>
      <c r="G5" s="94" t="s">
        <v>4</v>
      </c>
      <c r="H5" s="95">
        <v>2</v>
      </c>
      <c r="I5" s="108"/>
      <c r="J5" s="109"/>
      <c r="K5" s="111"/>
      <c r="L5" s="89">
        <v>0.35416666666666669</v>
      </c>
      <c r="M5" s="90">
        <v>0.54166666666666663</v>
      </c>
      <c r="N5" s="107">
        <f>((M5-L5)*24)</f>
        <v>4.4999999999999982</v>
      </c>
      <c r="O5" s="28"/>
    </row>
    <row r="6" spans="6:17" x14ac:dyDescent="0.25">
      <c r="F6" s="27"/>
      <c r="G6" s="96" t="s">
        <v>5</v>
      </c>
      <c r="H6" s="97">
        <v>4</v>
      </c>
      <c r="I6" s="85">
        <v>0.33333333333333331</v>
      </c>
      <c r="J6" s="82">
        <v>0.69791666666666663</v>
      </c>
      <c r="K6" s="40">
        <f t="shared" ref="K6:K28" si="0">((J6-I6)-0.03125)*24</f>
        <v>8</v>
      </c>
      <c r="L6" s="87">
        <v>0.3125</v>
      </c>
      <c r="M6" s="6">
        <v>0.625</v>
      </c>
      <c r="N6" s="106">
        <f t="shared" ref="N6:N26" si="1">((M6-L6)-0.03125)*24</f>
        <v>6.75</v>
      </c>
      <c r="O6" s="28"/>
    </row>
    <row r="7" spans="6:17" x14ac:dyDescent="0.25">
      <c r="F7" s="27"/>
      <c r="G7" s="96" t="s">
        <v>6</v>
      </c>
      <c r="H7" s="97">
        <v>5</v>
      </c>
      <c r="I7" s="85">
        <v>0.33333333333333331</v>
      </c>
      <c r="J7" s="82">
        <v>0.69791666666666663</v>
      </c>
      <c r="K7" s="40">
        <f t="shared" si="0"/>
        <v>8</v>
      </c>
      <c r="L7" s="84">
        <v>0.3125</v>
      </c>
      <c r="M7" s="112">
        <v>0.54166666666666663</v>
      </c>
      <c r="N7" s="113">
        <f>(M7-L7)*24</f>
        <v>5.4999999999999991</v>
      </c>
      <c r="O7" s="28"/>
      <c r="P7" s="2"/>
      <c r="Q7" s="2"/>
    </row>
    <row r="8" spans="6:17" x14ac:dyDescent="0.25">
      <c r="F8" s="27"/>
      <c r="G8" s="96" t="s">
        <v>7</v>
      </c>
      <c r="H8" s="97">
        <v>6</v>
      </c>
      <c r="I8" s="85">
        <v>0.33333333333333331</v>
      </c>
      <c r="J8" s="82">
        <v>0.70833333333333337</v>
      </c>
      <c r="K8" s="40">
        <f t="shared" si="0"/>
        <v>8.2500000000000018</v>
      </c>
      <c r="L8" s="87">
        <v>0.3125</v>
      </c>
      <c r="M8" s="6">
        <v>0.625</v>
      </c>
      <c r="N8" s="106">
        <v>6.75</v>
      </c>
      <c r="O8" s="28"/>
    </row>
    <row r="9" spans="6:17" x14ac:dyDescent="0.25">
      <c r="F9" s="27"/>
      <c r="G9" s="96" t="s">
        <v>2</v>
      </c>
      <c r="H9" s="97">
        <v>7</v>
      </c>
      <c r="I9" s="121">
        <v>0.33333333333333331</v>
      </c>
      <c r="J9" s="122">
        <v>0.70833333333333337</v>
      </c>
      <c r="K9" s="40">
        <f t="shared" si="0"/>
        <v>8.2500000000000018</v>
      </c>
      <c r="L9" s="108"/>
      <c r="M9" s="109"/>
      <c r="N9" s="110"/>
      <c r="O9" s="28"/>
    </row>
    <row r="10" spans="6:17" x14ac:dyDescent="0.25">
      <c r="F10" s="27"/>
      <c r="G10" s="96" t="s">
        <v>3</v>
      </c>
      <c r="H10" s="119">
        <v>8</v>
      </c>
      <c r="I10" s="125" t="s">
        <v>17</v>
      </c>
      <c r="J10" s="126"/>
      <c r="K10" s="120">
        <v>8.2500000000000018</v>
      </c>
      <c r="L10" s="127" t="s">
        <v>17</v>
      </c>
      <c r="M10" s="128"/>
      <c r="N10" s="118">
        <v>7.5</v>
      </c>
      <c r="O10" s="28"/>
    </row>
    <row r="11" spans="6:17" x14ac:dyDescent="0.25">
      <c r="F11" s="27"/>
      <c r="G11" s="94" t="s">
        <v>4</v>
      </c>
      <c r="H11" s="95">
        <v>9</v>
      </c>
      <c r="I11" s="123">
        <v>0.33333333333333331</v>
      </c>
      <c r="J11" s="124">
        <v>0.58333333333333337</v>
      </c>
      <c r="K11" s="91">
        <f>(J11-I11)*24</f>
        <v>6.0000000000000018</v>
      </c>
      <c r="L11" s="108"/>
      <c r="M11" s="109"/>
      <c r="N11" s="110"/>
      <c r="O11" s="28"/>
    </row>
    <row r="12" spans="6:17" x14ac:dyDescent="0.25">
      <c r="F12" s="27"/>
      <c r="G12" s="96" t="s">
        <v>5</v>
      </c>
      <c r="H12" s="97">
        <v>11</v>
      </c>
      <c r="I12" s="85">
        <v>0.33333333333333331</v>
      </c>
      <c r="J12" s="82">
        <v>0.69791666666666663</v>
      </c>
      <c r="K12" s="40">
        <f t="shared" si="0"/>
        <v>8</v>
      </c>
      <c r="L12" s="87">
        <v>0.3125</v>
      </c>
      <c r="M12" s="6">
        <v>0.6875</v>
      </c>
      <c r="N12" s="106">
        <f t="shared" si="1"/>
        <v>8.25</v>
      </c>
      <c r="O12" s="28"/>
    </row>
    <row r="13" spans="6:17" x14ac:dyDescent="0.25">
      <c r="F13" s="27"/>
      <c r="G13" s="96" t="s">
        <v>6</v>
      </c>
      <c r="H13" s="97">
        <v>12</v>
      </c>
      <c r="I13" s="85">
        <v>0.33333333333333331</v>
      </c>
      <c r="J13" s="82">
        <v>0.69791666666666663</v>
      </c>
      <c r="K13" s="40">
        <f t="shared" si="0"/>
        <v>8</v>
      </c>
      <c r="L13" s="84">
        <v>0.3125</v>
      </c>
      <c r="M13" s="83">
        <v>0.54166666666666663</v>
      </c>
      <c r="N13" s="113">
        <f>(M13-L13)*24</f>
        <v>5.4999999999999991</v>
      </c>
      <c r="O13" s="28"/>
    </row>
    <row r="14" spans="6:17" x14ac:dyDescent="0.25">
      <c r="F14" s="27"/>
      <c r="G14" s="96" t="s">
        <v>7</v>
      </c>
      <c r="H14" s="97">
        <v>13</v>
      </c>
      <c r="I14" s="85">
        <v>0.33333333333333331</v>
      </c>
      <c r="J14" s="82">
        <v>0.69791666666666663</v>
      </c>
      <c r="K14" s="40">
        <f t="shared" si="0"/>
        <v>8</v>
      </c>
      <c r="L14" s="87">
        <v>0.3125</v>
      </c>
      <c r="M14" s="6">
        <v>0.66666666666666663</v>
      </c>
      <c r="N14" s="106">
        <f t="shared" si="1"/>
        <v>7.7499999999999991</v>
      </c>
      <c r="O14" s="28"/>
    </row>
    <row r="15" spans="6:17" x14ac:dyDescent="0.25">
      <c r="F15" s="27"/>
      <c r="G15" s="96" t="s">
        <v>2</v>
      </c>
      <c r="H15" s="97">
        <v>14</v>
      </c>
      <c r="I15" s="85">
        <v>0.33333333333333331</v>
      </c>
      <c r="J15" s="82">
        <v>0.70833333333333337</v>
      </c>
      <c r="K15" s="40">
        <f t="shared" si="0"/>
        <v>8.2500000000000018</v>
      </c>
      <c r="L15" s="114">
        <v>0.3125</v>
      </c>
      <c r="M15" s="83">
        <v>0.54166666666666663</v>
      </c>
      <c r="N15" s="113">
        <f>(M15-L15)*24</f>
        <v>5.4999999999999991</v>
      </c>
      <c r="O15" s="28"/>
    </row>
    <row r="16" spans="6:17" x14ac:dyDescent="0.25">
      <c r="F16" s="27"/>
      <c r="G16" s="96" t="s">
        <v>3</v>
      </c>
      <c r="H16" s="97">
        <v>15</v>
      </c>
      <c r="I16" s="85">
        <v>0.33333333333333331</v>
      </c>
      <c r="J16" s="82">
        <v>0.70833333333333337</v>
      </c>
      <c r="K16" s="40">
        <f t="shared" si="0"/>
        <v>8.2500000000000018</v>
      </c>
      <c r="L16" s="87">
        <v>0.3125</v>
      </c>
      <c r="M16" s="6">
        <v>0.66666666666666663</v>
      </c>
      <c r="N16" s="106">
        <f t="shared" si="1"/>
        <v>7.7499999999999991</v>
      </c>
      <c r="O16" s="28"/>
    </row>
    <row r="17" spans="6:17" x14ac:dyDescent="0.25">
      <c r="F17" s="27"/>
      <c r="G17" s="94" t="s">
        <v>4</v>
      </c>
      <c r="H17" s="95">
        <v>16</v>
      </c>
      <c r="I17" s="108"/>
      <c r="J17" s="109"/>
      <c r="K17" s="111"/>
      <c r="L17" s="89">
        <v>0.35416666666666669</v>
      </c>
      <c r="M17" s="90">
        <v>0.54166666666666663</v>
      </c>
      <c r="N17" s="107">
        <v>4.4999999999999982</v>
      </c>
      <c r="O17" s="28"/>
    </row>
    <row r="18" spans="6:17" x14ac:dyDescent="0.25">
      <c r="F18" s="27"/>
      <c r="G18" s="96" t="s">
        <v>5</v>
      </c>
      <c r="H18" s="97">
        <v>18</v>
      </c>
      <c r="I18" s="85">
        <v>0.33333333333333331</v>
      </c>
      <c r="J18" s="82">
        <v>0.69791666666666663</v>
      </c>
      <c r="K18" s="40">
        <f t="shared" si="0"/>
        <v>8</v>
      </c>
      <c r="L18" s="87">
        <v>0.3125</v>
      </c>
      <c r="M18" s="6">
        <v>0.72916666666666663</v>
      </c>
      <c r="N18" s="106">
        <f t="shared" si="1"/>
        <v>9.25</v>
      </c>
      <c r="O18" s="28"/>
    </row>
    <row r="19" spans="6:17" x14ac:dyDescent="0.25">
      <c r="F19" s="27"/>
      <c r="G19" s="96" t="s">
        <v>6</v>
      </c>
      <c r="H19" s="97">
        <v>19</v>
      </c>
      <c r="I19" s="85">
        <v>0.33333333333333331</v>
      </c>
      <c r="J19" s="82">
        <v>0.69791666666666663</v>
      </c>
      <c r="K19" s="40">
        <f t="shared" si="0"/>
        <v>8</v>
      </c>
      <c r="L19" s="84">
        <v>0.3125</v>
      </c>
      <c r="M19" s="83">
        <v>0.57291666666666663</v>
      </c>
      <c r="N19" s="113">
        <f>(M19-L19)*24</f>
        <v>6.2499999999999991</v>
      </c>
      <c r="O19" s="28"/>
    </row>
    <row r="20" spans="6:17" x14ac:dyDescent="0.25">
      <c r="F20" s="27"/>
      <c r="G20" s="96" t="s">
        <v>7</v>
      </c>
      <c r="H20" s="97">
        <v>20</v>
      </c>
      <c r="I20" s="85">
        <v>0.33333333333333331</v>
      </c>
      <c r="J20" s="82">
        <v>0.70833333333333337</v>
      </c>
      <c r="K20" s="40">
        <f t="shared" si="0"/>
        <v>8.2500000000000018</v>
      </c>
      <c r="L20" s="87">
        <v>0.3125</v>
      </c>
      <c r="M20" s="6">
        <v>0.72916666666666663</v>
      </c>
      <c r="N20" s="106">
        <f t="shared" si="1"/>
        <v>9.25</v>
      </c>
      <c r="O20" s="28"/>
    </row>
    <row r="21" spans="6:17" x14ac:dyDescent="0.25">
      <c r="F21" s="27"/>
      <c r="G21" s="96" t="s">
        <v>2</v>
      </c>
      <c r="H21" s="97">
        <v>21</v>
      </c>
      <c r="I21" s="85">
        <v>0.33333333333333331</v>
      </c>
      <c r="J21" s="82">
        <v>0.70833333333333337</v>
      </c>
      <c r="K21" s="40">
        <f t="shared" si="0"/>
        <v>8.2500000000000018</v>
      </c>
      <c r="L21" s="114">
        <v>0.3125</v>
      </c>
      <c r="M21" s="83">
        <v>0.54166666666666663</v>
      </c>
      <c r="N21" s="113">
        <f>(M21-L21)*24</f>
        <v>5.4999999999999991</v>
      </c>
      <c r="O21" s="28"/>
    </row>
    <row r="22" spans="6:17" x14ac:dyDescent="0.25">
      <c r="F22" s="27"/>
      <c r="G22" s="96" t="s">
        <v>3</v>
      </c>
      <c r="H22" s="97">
        <v>22</v>
      </c>
      <c r="I22" s="85">
        <v>0.33333333333333331</v>
      </c>
      <c r="J22" s="82">
        <v>0.70833333333333337</v>
      </c>
      <c r="K22" s="40">
        <f t="shared" si="0"/>
        <v>8.2500000000000018</v>
      </c>
      <c r="L22" s="87">
        <v>0.3125</v>
      </c>
      <c r="M22" s="6">
        <v>0.72916666666666663</v>
      </c>
      <c r="N22" s="106">
        <f t="shared" si="1"/>
        <v>9.25</v>
      </c>
      <c r="O22" s="28"/>
    </row>
    <row r="23" spans="6:17" x14ac:dyDescent="0.25">
      <c r="F23" s="27"/>
      <c r="G23" s="94" t="s">
        <v>4</v>
      </c>
      <c r="H23" s="95">
        <v>23</v>
      </c>
      <c r="I23" s="108"/>
      <c r="J23" s="109"/>
      <c r="K23" s="111"/>
      <c r="L23" s="89">
        <v>0.35416666666666669</v>
      </c>
      <c r="M23" s="90">
        <v>0.54166666666666663</v>
      </c>
      <c r="N23" s="107">
        <v>4.4999999999999982</v>
      </c>
      <c r="O23" s="28"/>
    </row>
    <row r="24" spans="6:17" x14ac:dyDescent="0.25">
      <c r="F24" s="27"/>
      <c r="G24" s="96" t="s">
        <v>5</v>
      </c>
      <c r="H24" s="97">
        <v>25</v>
      </c>
      <c r="I24" s="85">
        <v>0.33333333333333331</v>
      </c>
      <c r="J24" s="82">
        <v>0.69791666666666663</v>
      </c>
      <c r="K24" s="40">
        <f t="shared" si="0"/>
        <v>8</v>
      </c>
      <c r="L24" s="87">
        <v>0.3125</v>
      </c>
      <c r="M24" s="6">
        <v>0.72916666666666663</v>
      </c>
      <c r="N24" s="106">
        <f t="shared" si="1"/>
        <v>9.25</v>
      </c>
      <c r="O24" s="28"/>
    </row>
    <row r="25" spans="6:17" x14ac:dyDescent="0.25">
      <c r="F25" s="27"/>
      <c r="G25" s="96" t="s">
        <v>6</v>
      </c>
      <c r="H25" s="97">
        <v>26</v>
      </c>
      <c r="I25" s="85">
        <v>0.33333333333333331</v>
      </c>
      <c r="J25" s="82">
        <v>0.69791666666666663</v>
      </c>
      <c r="K25" s="40">
        <f t="shared" si="0"/>
        <v>8</v>
      </c>
      <c r="L25" s="84">
        <v>0.3125</v>
      </c>
      <c r="M25" s="83">
        <v>0.5625</v>
      </c>
      <c r="N25" s="113">
        <f>(M25-L25)*24</f>
        <v>6</v>
      </c>
      <c r="O25" s="28"/>
    </row>
    <row r="26" spans="6:17" x14ac:dyDescent="0.25">
      <c r="F26" s="27"/>
      <c r="G26" s="98" t="s">
        <v>7</v>
      </c>
      <c r="H26" s="97">
        <v>27</v>
      </c>
      <c r="I26" s="85">
        <v>0.33333333333333331</v>
      </c>
      <c r="J26" s="82">
        <v>0.70833333333333337</v>
      </c>
      <c r="K26" s="40">
        <f t="shared" si="0"/>
        <v>8.2500000000000018</v>
      </c>
      <c r="L26" s="87">
        <v>0.3125</v>
      </c>
      <c r="M26" s="6">
        <v>0.72916666666666663</v>
      </c>
      <c r="N26" s="106">
        <f t="shared" si="1"/>
        <v>9.25</v>
      </c>
      <c r="O26" s="28"/>
    </row>
    <row r="27" spans="6:17" x14ac:dyDescent="0.25">
      <c r="F27" s="27"/>
      <c r="G27" s="98" t="s">
        <v>2</v>
      </c>
      <c r="H27" s="99">
        <v>28</v>
      </c>
      <c r="I27" s="85">
        <v>0.33333333333333331</v>
      </c>
      <c r="J27" s="82">
        <v>0.70833333333333337</v>
      </c>
      <c r="K27" s="40">
        <f t="shared" si="0"/>
        <v>8.2500000000000018</v>
      </c>
      <c r="L27" s="114">
        <v>0.3125</v>
      </c>
      <c r="M27" s="83">
        <v>0.5</v>
      </c>
      <c r="N27" s="113">
        <f>(M27-L27)*24</f>
        <v>4.5</v>
      </c>
      <c r="O27" s="28"/>
    </row>
    <row r="28" spans="6:17" x14ac:dyDescent="0.25">
      <c r="F28" s="27"/>
      <c r="G28" s="96" t="s">
        <v>3</v>
      </c>
      <c r="H28" s="99">
        <v>29</v>
      </c>
      <c r="I28" s="85">
        <v>0.33333333333333331</v>
      </c>
      <c r="J28" s="82">
        <v>0.70833333333333337</v>
      </c>
      <c r="K28" s="40">
        <f t="shared" si="0"/>
        <v>8.2500000000000018</v>
      </c>
      <c r="L28" s="87"/>
      <c r="M28" s="6"/>
      <c r="N28" s="106"/>
      <c r="O28" s="28"/>
    </row>
    <row r="29" spans="6:17" ht="15.75" thickBot="1" x14ac:dyDescent="0.3">
      <c r="F29" s="27"/>
      <c r="G29" s="100" t="s">
        <v>4</v>
      </c>
      <c r="H29" s="101">
        <v>30</v>
      </c>
      <c r="I29" s="115">
        <v>0.33333333333333331</v>
      </c>
      <c r="J29" s="116">
        <v>0.58333333333333337</v>
      </c>
      <c r="K29" s="117">
        <f>(J29-I29)*24</f>
        <v>6.0000000000000018</v>
      </c>
      <c r="L29" s="129"/>
      <c r="M29" s="130"/>
      <c r="N29" s="131"/>
      <c r="O29" s="28"/>
    </row>
    <row r="30" spans="6:17" ht="16.5" thickBot="1" x14ac:dyDescent="0.3">
      <c r="F30" s="27"/>
      <c r="G30" s="88"/>
      <c r="K30" s="103">
        <f>SUM(K4:K29)</f>
        <v>182</v>
      </c>
      <c r="L30" s="104"/>
      <c r="M30" s="104"/>
      <c r="N30" s="103">
        <f>SUM(N4:N29)</f>
        <v>152.5</v>
      </c>
      <c r="O30" s="28"/>
      <c r="Q30" s="2"/>
    </row>
    <row r="31" spans="6:17" s="1" customFormat="1" ht="14.25" customHeight="1" thickBot="1" x14ac:dyDescent="0.3">
      <c r="F31" s="29"/>
      <c r="G31" s="30"/>
      <c r="H31" s="31"/>
      <c r="I31" s="31"/>
      <c r="J31" s="31"/>
      <c r="K31" s="31"/>
      <c r="L31" s="31"/>
      <c r="M31" s="31"/>
      <c r="N31" s="31"/>
      <c r="O31" s="32"/>
    </row>
    <row r="32" spans="6:17" ht="15.75" thickTop="1" x14ac:dyDescent="0.25">
      <c r="G32" s="5"/>
    </row>
  </sheetData>
  <mergeCells count="3">
    <mergeCell ref="G2:N2"/>
    <mergeCell ref="I3:K3"/>
    <mergeCell ref="L3:N3"/>
  </mergeCells>
  <pageMargins left="1" right="1" top="1" bottom="1" header="0.5" footer="0.5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33"/>
  <sheetViews>
    <sheetView showGridLines="0" topLeftCell="E1" zoomScale="120" zoomScaleNormal="120" workbookViewId="0">
      <selection activeCell="W8" sqref="W8"/>
    </sheetView>
  </sheetViews>
  <sheetFormatPr baseColWidth="10" defaultColWidth="9.140625" defaultRowHeight="15" x14ac:dyDescent="0.25"/>
  <cols>
    <col min="1" max="4" width="0" hidden="1" customWidth="1"/>
    <col min="5" max="5" width="1.28515625" customWidth="1"/>
    <col min="6" max="6" width="4" customWidth="1"/>
    <col min="7" max="7" width="4.28515625" style="1" bestFit="1" customWidth="1"/>
    <col min="8" max="8" width="4.28515625" style="1" customWidth="1"/>
    <col min="11" max="11" width="10.140625" customWidth="1"/>
    <col min="12" max="12" width="10.140625" bestFit="1" customWidth="1"/>
    <col min="14" max="14" width="10.42578125" customWidth="1"/>
    <col min="15" max="15" width="4.7109375" customWidth="1"/>
    <col min="16" max="16" width="1.28515625" customWidth="1"/>
    <col min="17" max="26" width="6.5703125" customWidth="1"/>
    <col min="27" max="33" width="6.28515625" customWidth="1"/>
  </cols>
  <sheetData>
    <row r="1" spans="6:17" ht="9.75" customHeight="1" thickBot="1" x14ac:dyDescent="0.3"/>
    <row r="2" spans="6:17" ht="22.5" thickTop="1" thickBot="1" x14ac:dyDescent="0.4">
      <c r="F2" s="25"/>
      <c r="G2" s="191" t="s">
        <v>23</v>
      </c>
      <c r="H2" s="191"/>
      <c r="I2" s="191"/>
      <c r="J2" s="191"/>
      <c r="K2" s="191"/>
      <c r="L2" s="191"/>
      <c r="M2" s="191"/>
      <c r="N2" s="191"/>
      <c r="O2" s="26"/>
    </row>
    <row r="3" spans="6:17" ht="16.5" thickBot="1" x14ac:dyDescent="0.3">
      <c r="F3" s="27"/>
      <c r="I3" s="188" t="s">
        <v>16</v>
      </c>
      <c r="J3" s="189"/>
      <c r="K3" s="192"/>
      <c r="L3" s="188" t="s">
        <v>1</v>
      </c>
      <c r="M3" s="189"/>
      <c r="N3" s="190"/>
      <c r="O3" s="28"/>
    </row>
    <row r="4" spans="6:17" x14ac:dyDescent="0.25">
      <c r="F4" s="27"/>
      <c r="G4" s="139" t="s">
        <v>5</v>
      </c>
      <c r="H4" s="140">
        <v>1</v>
      </c>
      <c r="I4" s="86">
        <v>0.375</v>
      </c>
      <c r="J4" s="37">
        <v>0.70833333333333337</v>
      </c>
      <c r="K4" s="38">
        <f>((J4-I4)-0.03125)*24</f>
        <v>7.2500000000000009</v>
      </c>
      <c r="L4" s="102">
        <v>0.3125</v>
      </c>
      <c r="M4" s="7">
        <v>0.5625</v>
      </c>
      <c r="N4" s="163">
        <f>((M4-L4)*24)</f>
        <v>6</v>
      </c>
      <c r="O4" s="28"/>
    </row>
    <row r="5" spans="6:17" x14ac:dyDescent="0.25">
      <c r="F5" s="27"/>
      <c r="G5" s="98" t="s">
        <v>6</v>
      </c>
      <c r="H5" s="99">
        <v>2</v>
      </c>
      <c r="I5" s="85">
        <v>0.375</v>
      </c>
      <c r="J5" s="82">
        <v>0.70833333333333337</v>
      </c>
      <c r="K5" s="40">
        <f t="shared" ref="K5:K29" si="0">((J5-I5)-0.03125)*24</f>
        <v>7.2500000000000009</v>
      </c>
      <c r="L5" s="150">
        <v>0.3125</v>
      </c>
      <c r="M5" s="151">
        <v>0.5625</v>
      </c>
      <c r="N5" s="40">
        <f>((M5-L5)*24)</f>
        <v>6</v>
      </c>
      <c r="O5" s="28"/>
    </row>
    <row r="6" spans="6:17" x14ac:dyDescent="0.25">
      <c r="F6" s="27"/>
      <c r="G6" s="98" t="s">
        <v>7</v>
      </c>
      <c r="H6" s="99">
        <v>3</v>
      </c>
      <c r="I6" s="85">
        <v>0.375</v>
      </c>
      <c r="J6" s="82">
        <v>0.70833333333333337</v>
      </c>
      <c r="K6" s="40">
        <f t="shared" si="0"/>
        <v>7.2500000000000009</v>
      </c>
      <c r="L6" s="150">
        <v>0.3125</v>
      </c>
      <c r="M6" s="151">
        <v>0.66666666666666663</v>
      </c>
      <c r="N6" s="40">
        <f t="shared" ref="N6:N25" si="1">((M6-L6)-0.03125)*24</f>
        <v>7.7499999999999991</v>
      </c>
      <c r="O6" s="28"/>
    </row>
    <row r="7" spans="6:17" x14ac:dyDescent="0.25">
      <c r="F7" s="27"/>
      <c r="G7" s="145" t="s">
        <v>2</v>
      </c>
      <c r="H7" s="146">
        <v>4</v>
      </c>
      <c r="I7" s="147">
        <v>0.30208333333333331</v>
      </c>
      <c r="J7" s="148">
        <v>0.75</v>
      </c>
      <c r="K7" s="149">
        <f t="shared" si="0"/>
        <v>10</v>
      </c>
      <c r="L7" s="152">
        <v>0.3125</v>
      </c>
      <c r="M7" s="153">
        <v>0.66666666666666663</v>
      </c>
      <c r="N7" s="149">
        <f t="shared" si="1"/>
        <v>7.7499999999999991</v>
      </c>
      <c r="O7" s="28"/>
      <c r="P7" s="2"/>
      <c r="Q7" s="2"/>
    </row>
    <row r="8" spans="6:17" x14ac:dyDescent="0.25">
      <c r="F8" s="27"/>
      <c r="G8" s="98" t="s">
        <v>3</v>
      </c>
      <c r="H8" s="99">
        <v>5</v>
      </c>
      <c r="I8" s="85">
        <v>0.375</v>
      </c>
      <c r="J8" s="82">
        <v>0.70833333333333337</v>
      </c>
      <c r="K8" s="40">
        <f t="shared" si="0"/>
        <v>7.2500000000000009</v>
      </c>
      <c r="L8" s="150">
        <v>0.3125</v>
      </c>
      <c r="M8" s="151">
        <v>0.5625</v>
      </c>
      <c r="N8" s="40">
        <f>((M8-L8)*24)</f>
        <v>6</v>
      </c>
      <c r="O8" s="28"/>
    </row>
    <row r="9" spans="6:17" x14ac:dyDescent="0.25">
      <c r="F9" s="27"/>
      <c r="G9" s="154" t="s">
        <v>4</v>
      </c>
      <c r="H9" s="155">
        <v>6</v>
      </c>
      <c r="I9" s="161"/>
      <c r="J9" s="162"/>
      <c r="K9" s="159"/>
      <c r="L9" s="160">
        <v>0.33333333333333331</v>
      </c>
      <c r="M9" s="138">
        <v>0.54166666666666663</v>
      </c>
      <c r="N9" s="158">
        <f>((M9-L9)*24)</f>
        <v>5</v>
      </c>
      <c r="O9" s="28"/>
    </row>
    <row r="10" spans="6:17" x14ac:dyDescent="0.25">
      <c r="F10" s="27"/>
      <c r="G10" s="98" t="s">
        <v>5</v>
      </c>
      <c r="H10" s="99">
        <v>8</v>
      </c>
      <c r="I10" s="85">
        <v>0.375</v>
      </c>
      <c r="J10" s="82">
        <v>0.70833333333333337</v>
      </c>
      <c r="K10" s="40">
        <f t="shared" si="0"/>
        <v>7.2500000000000009</v>
      </c>
      <c r="L10" s="150">
        <v>0.3125</v>
      </c>
      <c r="M10" s="151">
        <v>0.5625</v>
      </c>
      <c r="N10" s="40">
        <f>((M10-L10)*24)</f>
        <v>6</v>
      </c>
      <c r="O10" s="28"/>
    </row>
    <row r="11" spans="6:17" x14ac:dyDescent="0.25">
      <c r="F11" s="27"/>
      <c r="G11" s="98" t="s">
        <v>6</v>
      </c>
      <c r="H11" s="99">
        <v>9</v>
      </c>
      <c r="I11" s="85">
        <v>0.375</v>
      </c>
      <c r="J11" s="82">
        <v>0.70833333333333337</v>
      </c>
      <c r="K11" s="40">
        <f t="shared" si="0"/>
        <v>7.2500000000000009</v>
      </c>
      <c r="L11" s="150">
        <v>0.3125</v>
      </c>
      <c r="M11" s="151">
        <v>0.5625</v>
      </c>
      <c r="N11" s="40">
        <f>((M11-L11)*24)</f>
        <v>6</v>
      </c>
      <c r="O11" s="28"/>
    </row>
    <row r="12" spans="6:17" x14ac:dyDescent="0.25">
      <c r="F12" s="27"/>
      <c r="G12" s="98" t="s">
        <v>7</v>
      </c>
      <c r="H12" s="99">
        <v>10</v>
      </c>
      <c r="I12" s="147">
        <v>0.35416666666666669</v>
      </c>
      <c r="J12" s="82">
        <v>0.70833333333333337</v>
      </c>
      <c r="K12" s="40">
        <f t="shared" si="0"/>
        <v>7.75</v>
      </c>
      <c r="L12" s="150">
        <v>0.3125</v>
      </c>
      <c r="M12" s="151">
        <v>0.66666666666666663</v>
      </c>
      <c r="N12" s="40">
        <f t="shared" si="1"/>
        <v>7.7499999999999991</v>
      </c>
      <c r="O12" s="28"/>
    </row>
    <row r="13" spans="6:17" x14ac:dyDescent="0.25">
      <c r="F13" s="27"/>
      <c r="G13" s="145" t="s">
        <v>2</v>
      </c>
      <c r="H13" s="146">
        <v>11</v>
      </c>
      <c r="I13" s="147">
        <v>0.30208333333333331</v>
      </c>
      <c r="J13" s="148">
        <v>0.75</v>
      </c>
      <c r="K13" s="149">
        <f t="shared" si="0"/>
        <v>10</v>
      </c>
      <c r="L13" s="152">
        <v>0.3125</v>
      </c>
      <c r="M13" s="153">
        <v>0.66666666666666663</v>
      </c>
      <c r="N13" s="149">
        <f t="shared" si="1"/>
        <v>7.7499999999999991</v>
      </c>
      <c r="O13" s="28"/>
    </row>
    <row r="14" spans="6:17" x14ac:dyDescent="0.25">
      <c r="F14" s="27"/>
      <c r="G14" s="98" t="s">
        <v>3</v>
      </c>
      <c r="H14" s="99">
        <v>12</v>
      </c>
      <c r="I14" s="85">
        <v>0.375</v>
      </c>
      <c r="J14" s="82">
        <v>0.70833333333333337</v>
      </c>
      <c r="K14" s="40">
        <f t="shared" si="0"/>
        <v>7.2500000000000009</v>
      </c>
      <c r="L14" s="150">
        <v>0.3125</v>
      </c>
      <c r="M14" s="151">
        <v>0.5625</v>
      </c>
      <c r="N14" s="40">
        <f>((M14-L14)*24)</f>
        <v>6</v>
      </c>
      <c r="O14" s="28"/>
    </row>
    <row r="15" spans="6:17" x14ac:dyDescent="0.25">
      <c r="F15" s="27"/>
      <c r="G15" s="154" t="s">
        <v>4</v>
      </c>
      <c r="H15" s="155">
        <v>13</v>
      </c>
      <c r="I15" s="156">
        <v>0.33333333333333331</v>
      </c>
      <c r="J15" s="157">
        <v>0.54166666666666663</v>
      </c>
      <c r="K15" s="158">
        <f>((J15-I15)*24)</f>
        <v>5</v>
      </c>
      <c r="L15" s="160"/>
      <c r="M15" s="138"/>
      <c r="N15" s="158"/>
      <c r="O15" s="28"/>
    </row>
    <row r="16" spans="6:17" x14ac:dyDescent="0.25">
      <c r="F16" s="27"/>
      <c r="G16" s="98" t="s">
        <v>5</v>
      </c>
      <c r="H16" s="99">
        <v>15</v>
      </c>
      <c r="I16" s="85">
        <v>0.375</v>
      </c>
      <c r="J16" s="82">
        <v>0.70833333333333337</v>
      </c>
      <c r="K16" s="40">
        <f t="shared" si="0"/>
        <v>7.2500000000000009</v>
      </c>
      <c r="L16" s="150">
        <v>0.3125</v>
      </c>
      <c r="M16" s="151">
        <v>0.5625</v>
      </c>
      <c r="N16" s="40">
        <f>((M16-L16)*24)</f>
        <v>6</v>
      </c>
      <c r="O16" s="28"/>
    </row>
    <row r="17" spans="6:17" x14ac:dyDescent="0.25">
      <c r="F17" s="27"/>
      <c r="G17" s="98" t="s">
        <v>6</v>
      </c>
      <c r="H17" s="99">
        <v>16</v>
      </c>
      <c r="I17" s="85">
        <v>0.375</v>
      </c>
      <c r="J17" s="82">
        <v>0.70833333333333337</v>
      </c>
      <c r="K17" s="40">
        <f t="shared" si="0"/>
        <v>7.2500000000000009</v>
      </c>
      <c r="L17" s="150">
        <v>0.3125</v>
      </c>
      <c r="M17" s="151">
        <v>0.5625</v>
      </c>
      <c r="N17" s="40">
        <f>((M17-L17)*24)</f>
        <v>6</v>
      </c>
      <c r="O17" s="28"/>
    </row>
    <row r="18" spans="6:17" x14ac:dyDescent="0.25">
      <c r="F18" s="27"/>
      <c r="G18" s="98" t="s">
        <v>7</v>
      </c>
      <c r="H18" s="99">
        <v>17</v>
      </c>
      <c r="I18" s="147">
        <v>0.35416666666666669</v>
      </c>
      <c r="J18" s="82">
        <v>0.70833333333333337</v>
      </c>
      <c r="K18" s="40">
        <f t="shared" si="0"/>
        <v>7.75</v>
      </c>
      <c r="L18" s="150">
        <v>0.3125</v>
      </c>
      <c r="M18" s="151">
        <v>0.66666666666666663</v>
      </c>
      <c r="N18" s="40">
        <f t="shared" si="1"/>
        <v>7.7499999999999991</v>
      </c>
      <c r="O18" s="28"/>
    </row>
    <row r="19" spans="6:17" x14ac:dyDescent="0.25">
      <c r="F19" s="27"/>
      <c r="G19" s="145" t="s">
        <v>2</v>
      </c>
      <c r="H19" s="146">
        <v>18</v>
      </c>
      <c r="I19" s="147">
        <v>0.30208333333333331</v>
      </c>
      <c r="J19" s="148">
        <v>0.75</v>
      </c>
      <c r="K19" s="149">
        <f t="shared" si="0"/>
        <v>10</v>
      </c>
      <c r="L19" s="152">
        <v>0.3125</v>
      </c>
      <c r="M19" s="153">
        <v>0.66666666666666663</v>
      </c>
      <c r="N19" s="149">
        <f t="shared" si="1"/>
        <v>7.7499999999999991</v>
      </c>
      <c r="O19" s="28"/>
    </row>
    <row r="20" spans="6:17" x14ac:dyDescent="0.25">
      <c r="F20" s="27"/>
      <c r="G20" s="98" t="s">
        <v>3</v>
      </c>
      <c r="H20" s="99">
        <v>19</v>
      </c>
      <c r="I20" s="85">
        <v>0.375</v>
      </c>
      <c r="J20" s="82">
        <v>0.70833333333333337</v>
      </c>
      <c r="K20" s="40">
        <f t="shared" si="0"/>
        <v>7.2500000000000009</v>
      </c>
      <c r="L20" s="150">
        <v>0.3125</v>
      </c>
      <c r="M20" s="151">
        <v>0.5625</v>
      </c>
      <c r="N20" s="40">
        <f>((M20-L20)*24)</f>
        <v>6</v>
      </c>
      <c r="O20" s="28"/>
    </row>
    <row r="21" spans="6:17" x14ac:dyDescent="0.25">
      <c r="F21" s="27"/>
      <c r="G21" s="154" t="s">
        <v>4</v>
      </c>
      <c r="H21" s="155">
        <v>20</v>
      </c>
      <c r="I21" s="156"/>
      <c r="J21" s="157"/>
      <c r="K21" s="158"/>
      <c r="L21" s="160">
        <v>0.33333333333333331</v>
      </c>
      <c r="M21" s="138">
        <v>0.54166666666666663</v>
      </c>
      <c r="N21" s="158">
        <f>((M21-L21)*24)</f>
        <v>5</v>
      </c>
      <c r="O21" s="28"/>
    </row>
    <row r="22" spans="6:17" x14ac:dyDescent="0.25">
      <c r="F22" s="27"/>
      <c r="G22" s="98" t="s">
        <v>5</v>
      </c>
      <c r="H22" s="99">
        <v>22</v>
      </c>
      <c r="I22" s="85">
        <v>0.375</v>
      </c>
      <c r="J22" s="82">
        <v>0.70833333333333337</v>
      </c>
      <c r="K22" s="40">
        <f t="shared" si="0"/>
        <v>7.2500000000000009</v>
      </c>
      <c r="L22" s="150">
        <v>0.3125</v>
      </c>
      <c r="M22" s="151">
        <v>0.5625</v>
      </c>
      <c r="N22" s="40">
        <f>((M22-L22)*24)</f>
        <v>6</v>
      </c>
      <c r="O22" s="28"/>
    </row>
    <row r="23" spans="6:17" x14ac:dyDescent="0.25">
      <c r="F23" s="27"/>
      <c r="G23" s="98" t="s">
        <v>6</v>
      </c>
      <c r="H23" s="99">
        <v>23</v>
      </c>
      <c r="I23" s="85">
        <v>0.375</v>
      </c>
      <c r="J23" s="82">
        <v>0.70833333333333337</v>
      </c>
      <c r="K23" s="40">
        <f t="shared" si="0"/>
        <v>7.2500000000000009</v>
      </c>
      <c r="L23" s="150">
        <v>0.3125</v>
      </c>
      <c r="M23" s="151">
        <v>0.5625</v>
      </c>
      <c r="N23" s="40">
        <f>((M23-L23)*24)</f>
        <v>6</v>
      </c>
      <c r="O23" s="28"/>
    </row>
    <row r="24" spans="6:17" x14ac:dyDescent="0.25">
      <c r="F24" s="27"/>
      <c r="G24" s="98" t="s">
        <v>7</v>
      </c>
      <c r="H24" s="99">
        <v>24</v>
      </c>
      <c r="I24" s="147">
        <v>0.35416666666666669</v>
      </c>
      <c r="J24" s="82">
        <v>0.70833333333333337</v>
      </c>
      <c r="K24" s="40">
        <f t="shared" si="0"/>
        <v>7.75</v>
      </c>
      <c r="L24" s="150">
        <v>0.3125</v>
      </c>
      <c r="M24" s="151">
        <v>0.66666666666666663</v>
      </c>
      <c r="N24" s="40">
        <f t="shared" si="1"/>
        <v>7.7499999999999991</v>
      </c>
      <c r="O24" s="28"/>
    </row>
    <row r="25" spans="6:17" x14ac:dyDescent="0.25">
      <c r="F25" s="27"/>
      <c r="G25" s="145" t="s">
        <v>2</v>
      </c>
      <c r="H25" s="146">
        <v>25</v>
      </c>
      <c r="I25" s="147">
        <v>0.30208333333333331</v>
      </c>
      <c r="J25" s="148">
        <v>0.75</v>
      </c>
      <c r="K25" s="149">
        <f t="shared" si="0"/>
        <v>10</v>
      </c>
      <c r="L25" s="152">
        <v>0.3125</v>
      </c>
      <c r="M25" s="153">
        <v>0.66666666666666663</v>
      </c>
      <c r="N25" s="149">
        <f t="shared" si="1"/>
        <v>7.7499999999999991</v>
      </c>
      <c r="O25" s="28"/>
    </row>
    <row r="26" spans="6:17" x14ac:dyDescent="0.25">
      <c r="F26" s="27"/>
      <c r="G26" s="98" t="s">
        <v>3</v>
      </c>
      <c r="H26" s="99">
        <v>26</v>
      </c>
      <c r="I26" s="85">
        <v>0.33333333333333331</v>
      </c>
      <c r="J26" s="82">
        <v>0.66666666666666663</v>
      </c>
      <c r="K26" s="40">
        <f t="shared" si="0"/>
        <v>7.25</v>
      </c>
      <c r="L26" s="150"/>
      <c r="M26" s="151"/>
      <c r="N26" s="40"/>
      <c r="O26" s="28"/>
    </row>
    <row r="27" spans="6:17" x14ac:dyDescent="0.25">
      <c r="F27" s="27"/>
      <c r="G27" s="154" t="s">
        <v>4</v>
      </c>
      <c r="H27" s="155">
        <v>27</v>
      </c>
      <c r="I27" s="156">
        <v>0.33333333333333331</v>
      </c>
      <c r="J27" s="157">
        <v>0.54166666666666663</v>
      </c>
      <c r="K27" s="158">
        <f>((J27-I27)*24)</f>
        <v>5</v>
      </c>
      <c r="L27" s="160"/>
      <c r="M27" s="138"/>
      <c r="N27" s="158"/>
      <c r="O27" s="28"/>
    </row>
    <row r="28" spans="6:17" x14ac:dyDescent="0.25">
      <c r="F28" s="27"/>
      <c r="G28" s="98" t="s">
        <v>5</v>
      </c>
      <c r="H28" s="99">
        <v>29</v>
      </c>
      <c r="I28" s="85">
        <v>0.375</v>
      </c>
      <c r="J28" s="82">
        <v>0.70833333333333337</v>
      </c>
      <c r="K28" s="40">
        <f t="shared" si="0"/>
        <v>7.2500000000000009</v>
      </c>
      <c r="L28" s="150">
        <v>0.3125</v>
      </c>
      <c r="M28" s="151">
        <v>0.5625</v>
      </c>
      <c r="N28" s="40">
        <f>((M28-L28)*24)</f>
        <v>6</v>
      </c>
      <c r="O28" s="28"/>
    </row>
    <row r="29" spans="6:17" ht="15.75" thickBot="1" x14ac:dyDescent="0.3">
      <c r="F29" s="27"/>
      <c r="G29" s="141" t="s">
        <v>6</v>
      </c>
      <c r="H29" s="142">
        <v>30</v>
      </c>
      <c r="I29" s="143">
        <v>0.375</v>
      </c>
      <c r="J29" s="144">
        <v>0.70833333333333337</v>
      </c>
      <c r="K29" s="47">
        <f t="shared" si="0"/>
        <v>7.2500000000000009</v>
      </c>
      <c r="L29" s="143">
        <v>0.3125</v>
      </c>
      <c r="M29" s="144">
        <v>0.5625</v>
      </c>
      <c r="N29" s="47">
        <f>((M29-L29)*24)</f>
        <v>6</v>
      </c>
      <c r="O29" s="28"/>
    </row>
    <row r="30" spans="6:17" ht="16.5" thickBot="1" x14ac:dyDescent="0.3">
      <c r="F30" s="27"/>
      <c r="G30" s="88"/>
      <c r="K30" s="103">
        <f>SUM(K4:K29)</f>
        <v>182</v>
      </c>
      <c r="L30" s="104"/>
      <c r="M30" s="104"/>
      <c r="N30" s="103">
        <f>SUM(N4:N29)</f>
        <v>150</v>
      </c>
      <c r="O30" s="28"/>
      <c r="Q30" s="2"/>
    </row>
    <row r="31" spans="6:17" s="1" customFormat="1" ht="14.25" customHeight="1" thickBot="1" x14ac:dyDescent="0.3">
      <c r="F31" s="29"/>
      <c r="G31" s="30"/>
      <c r="H31" s="31"/>
      <c r="I31" s="31"/>
      <c r="J31" s="31"/>
      <c r="K31" s="31"/>
      <c r="L31" s="31"/>
      <c r="M31" s="31"/>
      <c r="N31" s="31"/>
      <c r="O31" s="32"/>
    </row>
    <row r="32" spans="6:17" ht="13.5" customHeight="1" thickTop="1" x14ac:dyDescent="0.25">
      <c r="G32" s="5"/>
    </row>
    <row r="33" ht="9" customHeight="1" x14ac:dyDescent="0.25"/>
  </sheetData>
  <mergeCells count="3">
    <mergeCell ref="G2:N2"/>
    <mergeCell ref="I3:K3"/>
    <mergeCell ref="L3:N3"/>
  </mergeCells>
  <pageMargins left="1" right="1" top="1" bottom="1" header="0.5" footer="0.5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workbookViewId="0">
      <selection activeCell="O10" sqref="O10"/>
    </sheetView>
  </sheetViews>
  <sheetFormatPr baseColWidth="10" defaultRowHeight="15" x14ac:dyDescent="0.25"/>
  <cols>
    <col min="1" max="1" width="4.42578125" customWidth="1"/>
    <col min="2" max="2" width="5" customWidth="1"/>
    <col min="3" max="3" width="7" customWidth="1"/>
    <col min="4" max="4" width="5.28515625" customWidth="1"/>
    <col min="5" max="5" width="2.7109375" customWidth="1"/>
    <col min="6" max="6" width="7.7109375" customWidth="1"/>
    <col min="7" max="7" width="11.7109375" style="183" customWidth="1"/>
    <col min="8" max="8" width="5.85546875" customWidth="1"/>
    <col min="9" max="9" width="2.5703125" customWidth="1"/>
    <col min="10" max="10" width="8" customWidth="1"/>
    <col min="11" max="11" width="13" customWidth="1"/>
    <col min="12" max="12" width="7.85546875" customWidth="1"/>
    <col min="14" max="14" width="7.28515625" customWidth="1"/>
    <col min="16" max="16" width="9.28515625" customWidth="1"/>
    <col min="17" max="17" width="5.28515625" customWidth="1"/>
    <col min="18" max="18" width="6.42578125" customWidth="1"/>
    <col min="20" max="20" width="8.42578125" customWidth="1"/>
  </cols>
  <sheetData>
    <row r="1" spans="2:20" ht="16.5" customHeight="1" x14ac:dyDescent="0.25">
      <c r="B1" s="198" t="s">
        <v>57</v>
      </c>
      <c r="C1" s="198"/>
      <c r="D1" s="198"/>
      <c r="E1" s="198"/>
      <c r="F1" s="198"/>
      <c r="G1" s="198"/>
      <c r="H1" s="198"/>
    </row>
    <row r="2" spans="2:20" x14ac:dyDescent="0.25">
      <c r="B2" s="196" t="s">
        <v>69</v>
      </c>
      <c r="C2" s="196"/>
      <c r="D2" s="196"/>
      <c r="F2" s="197" t="s">
        <v>28</v>
      </c>
      <c r="G2" s="197"/>
      <c r="H2" s="197"/>
      <c r="J2" s="197" t="s">
        <v>62</v>
      </c>
      <c r="K2" s="197"/>
      <c r="L2" s="197"/>
      <c r="N2" s="205" t="s">
        <v>71</v>
      </c>
      <c r="O2" s="205"/>
      <c r="P2" s="205"/>
    </row>
    <row r="3" spans="2:20" ht="15" customHeight="1" x14ac:dyDescent="0.25">
      <c r="B3" s="173" t="s">
        <v>30</v>
      </c>
      <c r="C3" s="174"/>
      <c r="D3" s="175"/>
      <c r="F3" s="173" t="s">
        <v>30</v>
      </c>
      <c r="G3" s="165" t="s">
        <v>59</v>
      </c>
      <c r="H3" s="165">
        <v>8.25</v>
      </c>
      <c r="J3" s="173" t="s">
        <v>30</v>
      </c>
      <c r="K3" s="164" t="s">
        <v>63</v>
      </c>
      <c r="L3" s="165">
        <v>8</v>
      </c>
      <c r="N3" s="173" t="s">
        <v>72</v>
      </c>
      <c r="O3" s="165" t="s">
        <v>100</v>
      </c>
      <c r="P3" s="165">
        <v>7.25</v>
      </c>
      <c r="R3" s="173" t="s">
        <v>72</v>
      </c>
      <c r="S3" s="165" t="s">
        <v>59</v>
      </c>
      <c r="T3" s="165">
        <v>8.25</v>
      </c>
    </row>
    <row r="4" spans="2:20" ht="15" customHeight="1" x14ac:dyDescent="0.25">
      <c r="B4" s="173" t="s">
        <v>31</v>
      </c>
      <c r="C4" s="176"/>
      <c r="D4" s="175"/>
      <c r="F4" s="173" t="s">
        <v>31</v>
      </c>
      <c r="G4" s="165" t="s">
        <v>59</v>
      </c>
      <c r="H4" s="165">
        <v>8.25</v>
      </c>
      <c r="J4" s="173" t="s">
        <v>31</v>
      </c>
      <c r="K4" s="164" t="s">
        <v>65</v>
      </c>
      <c r="L4" s="165">
        <v>7</v>
      </c>
      <c r="N4" s="173" t="s">
        <v>73</v>
      </c>
      <c r="O4" s="165" t="s">
        <v>100</v>
      </c>
      <c r="P4" s="165">
        <v>6</v>
      </c>
      <c r="R4" s="173" t="s">
        <v>73</v>
      </c>
      <c r="S4" s="165" t="s">
        <v>59</v>
      </c>
      <c r="T4" s="165">
        <v>8.25</v>
      </c>
    </row>
    <row r="5" spans="2:20" ht="15" customHeight="1" x14ac:dyDescent="0.25">
      <c r="B5" s="173" t="s">
        <v>32</v>
      </c>
      <c r="C5" s="174"/>
      <c r="D5" s="175"/>
      <c r="F5" s="173" t="s">
        <v>32</v>
      </c>
      <c r="G5" s="165" t="s">
        <v>25</v>
      </c>
      <c r="H5" s="165">
        <v>5</v>
      </c>
      <c r="J5" s="173" t="s">
        <v>32</v>
      </c>
      <c r="K5" s="185"/>
      <c r="L5" s="186"/>
      <c r="N5" s="173" t="s">
        <v>74</v>
      </c>
      <c r="O5" s="165" t="s">
        <v>100</v>
      </c>
      <c r="P5" s="165">
        <v>6</v>
      </c>
      <c r="R5" s="173" t="s">
        <v>74</v>
      </c>
      <c r="S5" s="165" t="s">
        <v>59</v>
      </c>
      <c r="T5" s="165">
        <v>8.25</v>
      </c>
    </row>
    <row r="6" spans="2:20" ht="15" customHeight="1" x14ac:dyDescent="0.25">
      <c r="B6" s="173" t="s">
        <v>33</v>
      </c>
      <c r="C6" s="176"/>
      <c r="D6" s="175"/>
      <c r="F6" s="173" t="s">
        <v>33</v>
      </c>
      <c r="G6" s="165" t="s">
        <v>59</v>
      </c>
      <c r="H6" s="165">
        <v>8.25</v>
      </c>
      <c r="J6" s="173" t="s">
        <v>33</v>
      </c>
      <c r="K6" s="164" t="s">
        <v>65</v>
      </c>
      <c r="L6" s="165">
        <v>7</v>
      </c>
      <c r="N6" s="173" t="s">
        <v>75</v>
      </c>
      <c r="O6" s="165" t="s">
        <v>98</v>
      </c>
      <c r="P6" s="165">
        <v>6</v>
      </c>
      <c r="R6" s="173" t="s">
        <v>75</v>
      </c>
      <c r="S6" s="165" t="s">
        <v>59</v>
      </c>
      <c r="T6" s="165">
        <v>8.25</v>
      </c>
    </row>
    <row r="7" spans="2:20" ht="15" customHeight="1" x14ac:dyDescent="0.25">
      <c r="B7" s="173" t="s">
        <v>34</v>
      </c>
      <c r="C7" s="174"/>
      <c r="D7" s="175"/>
      <c r="F7" s="173" t="s">
        <v>34</v>
      </c>
      <c r="G7" s="165" t="s">
        <v>59</v>
      </c>
      <c r="H7" s="165">
        <v>8.25</v>
      </c>
      <c r="J7" s="173" t="s">
        <v>34</v>
      </c>
      <c r="K7" s="164" t="s">
        <v>63</v>
      </c>
      <c r="L7" s="165">
        <v>8</v>
      </c>
      <c r="N7" s="173" t="s">
        <v>76</v>
      </c>
      <c r="O7" s="165" t="s">
        <v>97</v>
      </c>
      <c r="P7" s="165">
        <v>7.25</v>
      </c>
      <c r="R7" s="173" t="s">
        <v>76</v>
      </c>
      <c r="S7" s="165" t="s">
        <v>59</v>
      </c>
      <c r="T7" s="165">
        <v>8.25</v>
      </c>
    </row>
    <row r="8" spans="2:20" ht="15" customHeight="1" x14ac:dyDescent="0.25">
      <c r="B8" s="173" t="s">
        <v>35</v>
      </c>
      <c r="C8" s="176"/>
      <c r="D8" s="177"/>
      <c r="F8" s="173" t="s">
        <v>35</v>
      </c>
      <c r="G8" s="165" t="s">
        <v>58</v>
      </c>
      <c r="H8" s="165">
        <v>8</v>
      </c>
      <c r="J8" s="173" t="s">
        <v>35</v>
      </c>
      <c r="K8" s="164" t="s">
        <v>65</v>
      </c>
      <c r="L8" s="165">
        <v>7</v>
      </c>
      <c r="N8" s="206" t="s">
        <v>77</v>
      </c>
      <c r="O8" s="186" t="s">
        <v>101</v>
      </c>
      <c r="P8" s="186">
        <v>4.75</v>
      </c>
      <c r="R8" s="206" t="s">
        <v>77</v>
      </c>
      <c r="S8" s="186"/>
      <c r="T8" s="186"/>
    </row>
    <row r="9" spans="2:20" ht="15" customHeight="1" x14ac:dyDescent="0.25">
      <c r="B9" s="173" t="s">
        <v>36</v>
      </c>
      <c r="C9" s="174"/>
      <c r="D9" s="175"/>
      <c r="F9" s="173" t="s">
        <v>36</v>
      </c>
      <c r="G9" s="165" t="s">
        <v>58</v>
      </c>
      <c r="H9" s="165">
        <v>8</v>
      </c>
      <c r="J9" s="173" t="s">
        <v>36</v>
      </c>
      <c r="K9" s="164" t="s">
        <v>63</v>
      </c>
      <c r="L9" s="165">
        <v>8</v>
      </c>
      <c r="N9" s="173" t="s">
        <v>78</v>
      </c>
      <c r="O9" s="165" t="s">
        <v>97</v>
      </c>
      <c r="P9" s="165">
        <v>7.25</v>
      </c>
      <c r="R9" s="173" t="s">
        <v>78</v>
      </c>
      <c r="S9" s="164" t="s">
        <v>59</v>
      </c>
      <c r="T9" s="165">
        <v>8.5</v>
      </c>
    </row>
    <row r="10" spans="2:20" ht="15" customHeight="1" x14ac:dyDescent="0.25">
      <c r="B10" s="173" t="s">
        <v>37</v>
      </c>
      <c r="C10" s="176"/>
      <c r="D10" s="175"/>
      <c r="F10" s="173" t="s">
        <v>37</v>
      </c>
      <c r="G10" s="165" t="s">
        <v>58</v>
      </c>
      <c r="H10" s="165">
        <v>8</v>
      </c>
      <c r="J10" s="173" t="s">
        <v>37</v>
      </c>
      <c r="K10" s="164" t="s">
        <v>65</v>
      </c>
      <c r="L10" s="165">
        <v>7</v>
      </c>
      <c r="N10" s="173" t="s">
        <v>79</v>
      </c>
      <c r="O10" s="165" t="s">
        <v>98</v>
      </c>
      <c r="P10" s="165">
        <v>6</v>
      </c>
      <c r="R10" s="173" t="s">
        <v>79</v>
      </c>
      <c r="S10" s="164" t="s">
        <v>102</v>
      </c>
      <c r="T10" s="165">
        <v>8.25</v>
      </c>
    </row>
    <row r="11" spans="2:20" ht="15" customHeight="1" x14ac:dyDescent="0.25">
      <c r="B11" s="173" t="s">
        <v>38</v>
      </c>
      <c r="C11" s="174"/>
      <c r="D11" s="175"/>
      <c r="F11" s="173" t="s">
        <v>38</v>
      </c>
      <c r="G11" s="165"/>
      <c r="H11" s="165"/>
      <c r="J11" s="173" t="s">
        <v>38</v>
      </c>
      <c r="K11" s="185" t="s">
        <v>64</v>
      </c>
      <c r="L11" s="186">
        <v>4.5</v>
      </c>
      <c r="N11" s="173" t="s">
        <v>80</v>
      </c>
      <c r="O11" s="165" t="s">
        <v>97</v>
      </c>
      <c r="P11" s="165">
        <v>7.25</v>
      </c>
      <c r="R11" s="173" t="s">
        <v>80</v>
      </c>
      <c r="S11" s="164" t="s">
        <v>63</v>
      </c>
      <c r="T11" s="165">
        <v>8</v>
      </c>
    </row>
    <row r="12" spans="2:20" ht="15" customHeight="1" x14ac:dyDescent="0.25">
      <c r="B12" s="173" t="s">
        <v>39</v>
      </c>
      <c r="C12" s="176"/>
      <c r="D12" s="175"/>
      <c r="F12" s="173" t="s">
        <v>39</v>
      </c>
      <c r="G12" s="165" t="s">
        <v>58</v>
      </c>
      <c r="H12" s="165">
        <v>8</v>
      </c>
      <c r="J12" s="173" t="s">
        <v>39</v>
      </c>
      <c r="K12" s="164" t="s">
        <v>65</v>
      </c>
      <c r="L12" s="165">
        <v>7</v>
      </c>
      <c r="N12" s="173" t="s">
        <v>81</v>
      </c>
      <c r="O12" s="165" t="s">
        <v>98</v>
      </c>
      <c r="P12" s="165">
        <v>6</v>
      </c>
      <c r="R12" s="173" t="s">
        <v>81</v>
      </c>
      <c r="S12" s="164" t="s">
        <v>63</v>
      </c>
      <c r="T12" s="165">
        <v>8</v>
      </c>
    </row>
    <row r="13" spans="2:20" ht="15" customHeight="1" x14ac:dyDescent="0.25">
      <c r="B13" s="173" t="s">
        <v>40</v>
      </c>
      <c r="C13" s="174"/>
      <c r="D13" s="175"/>
      <c r="F13" s="173" t="s">
        <v>40</v>
      </c>
      <c r="G13" s="165" t="s">
        <v>58</v>
      </c>
      <c r="H13" s="165">
        <v>8</v>
      </c>
      <c r="J13" s="173" t="s">
        <v>40</v>
      </c>
      <c r="K13" s="164" t="s">
        <v>63</v>
      </c>
      <c r="L13" s="165">
        <v>8</v>
      </c>
      <c r="N13" s="173" t="s">
        <v>82</v>
      </c>
      <c r="O13" s="165" t="s">
        <v>97</v>
      </c>
      <c r="P13" s="165">
        <v>7.25</v>
      </c>
      <c r="R13" s="173" t="s">
        <v>82</v>
      </c>
      <c r="S13" s="164" t="s">
        <v>63</v>
      </c>
      <c r="T13" s="165">
        <v>8</v>
      </c>
    </row>
    <row r="14" spans="2:20" ht="15" customHeight="1" x14ac:dyDescent="0.25">
      <c r="B14" s="173" t="s">
        <v>41</v>
      </c>
      <c r="C14" s="176"/>
      <c r="D14" s="178"/>
      <c r="F14" s="173" t="s">
        <v>41</v>
      </c>
      <c r="G14" s="165" t="s">
        <v>58</v>
      </c>
      <c r="H14" s="165">
        <v>8</v>
      </c>
      <c r="J14" s="173" t="s">
        <v>41</v>
      </c>
      <c r="K14" s="164" t="s">
        <v>65</v>
      </c>
      <c r="L14" s="165">
        <v>7</v>
      </c>
      <c r="N14" s="206" t="s">
        <v>83</v>
      </c>
      <c r="O14" s="186"/>
      <c r="P14" s="186"/>
      <c r="R14" s="206" t="s">
        <v>83</v>
      </c>
      <c r="S14" s="186" t="s">
        <v>98</v>
      </c>
      <c r="T14" s="186">
        <v>6</v>
      </c>
    </row>
    <row r="15" spans="2:20" ht="15" customHeight="1" x14ac:dyDescent="0.25">
      <c r="B15" s="173" t="s">
        <v>42</v>
      </c>
      <c r="C15" s="174"/>
      <c r="D15" s="175"/>
      <c r="F15" s="173" t="s">
        <v>42</v>
      </c>
      <c r="G15" s="165" t="s">
        <v>58</v>
      </c>
      <c r="H15" s="165">
        <v>8</v>
      </c>
      <c r="J15" s="173" t="s">
        <v>42</v>
      </c>
      <c r="K15" s="164" t="s">
        <v>63</v>
      </c>
      <c r="L15" s="165">
        <v>8</v>
      </c>
      <c r="N15" s="173" t="s">
        <v>84</v>
      </c>
      <c r="O15" s="165" t="s">
        <v>97</v>
      </c>
      <c r="P15" s="165">
        <v>7.25</v>
      </c>
      <c r="R15" s="173" t="s">
        <v>84</v>
      </c>
      <c r="S15" s="164" t="s">
        <v>63</v>
      </c>
      <c r="T15" s="165">
        <v>8</v>
      </c>
    </row>
    <row r="16" spans="2:20" ht="15" customHeight="1" x14ac:dyDescent="0.25">
      <c r="B16" s="173" t="s">
        <v>43</v>
      </c>
      <c r="C16" s="176"/>
      <c r="D16" s="175"/>
      <c r="F16" s="173" t="s">
        <v>43</v>
      </c>
      <c r="G16" s="165" t="s">
        <v>58</v>
      </c>
      <c r="H16" s="165">
        <v>8</v>
      </c>
      <c r="J16" s="173" t="s">
        <v>43</v>
      </c>
      <c r="K16" s="164" t="s">
        <v>65</v>
      </c>
      <c r="L16" s="165">
        <v>7</v>
      </c>
      <c r="N16" s="173" t="s">
        <v>85</v>
      </c>
      <c r="O16" s="165" t="s">
        <v>98</v>
      </c>
      <c r="P16" s="165">
        <v>6</v>
      </c>
      <c r="R16" s="173" t="s">
        <v>85</v>
      </c>
      <c r="S16" s="164" t="s">
        <v>63</v>
      </c>
      <c r="T16" s="165">
        <v>8</v>
      </c>
    </row>
    <row r="17" spans="2:20" ht="15" customHeight="1" x14ac:dyDescent="0.25">
      <c r="B17" s="173" t="s">
        <v>44</v>
      </c>
      <c r="C17" s="174"/>
      <c r="D17" s="175"/>
      <c r="F17" s="173" t="s">
        <v>44</v>
      </c>
      <c r="G17" s="165"/>
      <c r="H17" s="165"/>
      <c r="J17" s="173" t="s">
        <v>44</v>
      </c>
      <c r="K17" s="185" t="s">
        <v>64</v>
      </c>
      <c r="L17" s="186">
        <v>4.5</v>
      </c>
      <c r="N17" s="173" t="s">
        <v>86</v>
      </c>
      <c r="O17" s="165" t="s">
        <v>97</v>
      </c>
      <c r="P17" s="165">
        <v>7.25</v>
      </c>
      <c r="R17" s="173" t="s">
        <v>86</v>
      </c>
      <c r="S17" s="164" t="s">
        <v>63</v>
      </c>
      <c r="T17" s="165">
        <v>8</v>
      </c>
    </row>
    <row r="18" spans="2:20" ht="15" customHeight="1" x14ac:dyDescent="0.25">
      <c r="B18" s="173" t="s">
        <v>45</v>
      </c>
      <c r="C18" s="179"/>
      <c r="D18" s="175"/>
      <c r="F18" s="173" t="s">
        <v>45</v>
      </c>
      <c r="G18" s="165" t="s">
        <v>58</v>
      </c>
      <c r="H18" s="165">
        <v>8</v>
      </c>
      <c r="J18" s="173" t="s">
        <v>45</v>
      </c>
      <c r="K18" s="164" t="s">
        <v>65</v>
      </c>
      <c r="L18" s="165">
        <v>7</v>
      </c>
      <c r="N18" s="173" t="s">
        <v>87</v>
      </c>
      <c r="O18" s="165" t="s">
        <v>98</v>
      </c>
      <c r="P18" s="165">
        <v>6</v>
      </c>
      <c r="R18" s="173" t="s">
        <v>87</v>
      </c>
      <c r="S18" s="164" t="s">
        <v>63</v>
      </c>
      <c r="T18" s="165">
        <v>8</v>
      </c>
    </row>
    <row r="19" spans="2:20" ht="15" customHeight="1" x14ac:dyDescent="0.25">
      <c r="B19" s="173" t="s">
        <v>46</v>
      </c>
      <c r="C19" s="174"/>
      <c r="D19" s="175"/>
      <c r="F19" s="173" t="s">
        <v>46</v>
      </c>
      <c r="G19" s="165" t="s">
        <v>58</v>
      </c>
      <c r="H19" s="165">
        <v>8</v>
      </c>
      <c r="J19" s="173" t="s">
        <v>46</v>
      </c>
      <c r="K19" s="164" t="s">
        <v>63</v>
      </c>
      <c r="L19" s="165">
        <v>8</v>
      </c>
      <c r="N19" s="173" t="s">
        <v>88</v>
      </c>
      <c r="O19" s="165" t="s">
        <v>97</v>
      </c>
      <c r="P19" s="165">
        <v>7.25</v>
      </c>
      <c r="R19" s="173" t="s">
        <v>88</v>
      </c>
      <c r="S19" s="164" t="s">
        <v>63</v>
      </c>
      <c r="T19" s="165">
        <v>8</v>
      </c>
    </row>
    <row r="20" spans="2:20" ht="15" customHeight="1" x14ac:dyDescent="0.25">
      <c r="B20" s="173" t="s">
        <v>47</v>
      </c>
      <c r="C20" s="176"/>
      <c r="D20" s="177"/>
      <c r="F20" s="173" t="s">
        <v>47</v>
      </c>
      <c r="G20" s="165" t="s">
        <v>58</v>
      </c>
      <c r="H20" s="165">
        <v>8</v>
      </c>
      <c r="J20" s="173" t="s">
        <v>47</v>
      </c>
      <c r="K20" s="164" t="s">
        <v>65</v>
      </c>
      <c r="L20" s="165">
        <v>7</v>
      </c>
      <c r="N20" s="173" t="s">
        <v>89</v>
      </c>
      <c r="O20" s="165"/>
      <c r="P20" s="165"/>
      <c r="R20" s="206" t="s">
        <v>89</v>
      </c>
      <c r="S20" s="186" t="s">
        <v>98</v>
      </c>
      <c r="T20" s="186">
        <v>6</v>
      </c>
    </row>
    <row r="21" spans="2:20" ht="15" customHeight="1" x14ac:dyDescent="0.25">
      <c r="B21" s="173" t="s">
        <v>48</v>
      </c>
      <c r="C21" s="174"/>
      <c r="D21" s="175"/>
      <c r="F21" s="173" t="s">
        <v>48</v>
      </c>
      <c r="G21" s="165" t="s">
        <v>58</v>
      </c>
      <c r="H21" s="165">
        <v>8</v>
      </c>
      <c r="J21" s="173" t="s">
        <v>48</v>
      </c>
      <c r="K21" s="164" t="s">
        <v>63</v>
      </c>
      <c r="L21" s="165">
        <v>8</v>
      </c>
      <c r="N21" s="173" t="s">
        <v>90</v>
      </c>
      <c r="O21" s="165" t="s">
        <v>97</v>
      </c>
      <c r="P21" s="165">
        <v>7.25</v>
      </c>
      <c r="R21" s="173" t="s">
        <v>90</v>
      </c>
      <c r="S21" s="164" t="s">
        <v>63</v>
      </c>
      <c r="T21" s="165">
        <v>8</v>
      </c>
    </row>
    <row r="22" spans="2:20" ht="15" customHeight="1" x14ac:dyDescent="0.25">
      <c r="B22" s="173" t="s">
        <v>49</v>
      </c>
      <c r="C22" s="180"/>
      <c r="D22" s="175"/>
      <c r="F22" s="173" t="s">
        <v>49</v>
      </c>
      <c r="G22" s="165" t="s">
        <v>58</v>
      </c>
      <c r="H22" s="165">
        <v>8</v>
      </c>
      <c r="J22" s="173" t="s">
        <v>49</v>
      </c>
      <c r="K22" s="164" t="s">
        <v>65</v>
      </c>
      <c r="L22" s="165">
        <v>7</v>
      </c>
      <c r="N22" s="173" t="s">
        <v>91</v>
      </c>
      <c r="O22" s="165" t="s">
        <v>98</v>
      </c>
      <c r="P22" s="165">
        <v>6</v>
      </c>
      <c r="R22" s="173" t="s">
        <v>91</v>
      </c>
      <c r="S22" s="164" t="s">
        <v>63</v>
      </c>
      <c r="T22" s="165">
        <v>8</v>
      </c>
    </row>
    <row r="23" spans="2:20" ht="15" customHeight="1" x14ac:dyDescent="0.25">
      <c r="B23" s="173" t="s">
        <v>50</v>
      </c>
      <c r="C23" s="174"/>
      <c r="D23" s="175"/>
      <c r="F23" s="173" t="s">
        <v>50</v>
      </c>
      <c r="G23" s="165"/>
      <c r="H23" s="165"/>
      <c r="J23" s="173" t="s">
        <v>50</v>
      </c>
      <c r="K23" s="185" t="s">
        <v>64</v>
      </c>
      <c r="L23" s="186">
        <v>4.5</v>
      </c>
      <c r="N23" s="173" t="s">
        <v>92</v>
      </c>
      <c r="O23" s="165" t="s">
        <v>97</v>
      </c>
      <c r="P23" s="165">
        <v>7.25</v>
      </c>
      <c r="R23" s="173" t="s">
        <v>92</v>
      </c>
      <c r="S23" s="164" t="s">
        <v>63</v>
      </c>
      <c r="T23" s="165">
        <v>8</v>
      </c>
    </row>
    <row r="24" spans="2:20" ht="15" customHeight="1" x14ac:dyDescent="0.25">
      <c r="B24" s="173" t="s">
        <v>51</v>
      </c>
      <c r="C24" s="176"/>
      <c r="D24" s="175"/>
      <c r="F24" s="173" t="s">
        <v>51</v>
      </c>
      <c r="G24" s="165" t="s">
        <v>58</v>
      </c>
      <c r="H24" s="165">
        <v>8</v>
      </c>
      <c r="J24" s="173" t="s">
        <v>51</v>
      </c>
      <c r="K24" s="164" t="s">
        <v>65</v>
      </c>
      <c r="L24" s="165">
        <v>7</v>
      </c>
      <c r="N24" s="173" t="s">
        <v>93</v>
      </c>
      <c r="O24" s="165" t="s">
        <v>98</v>
      </c>
      <c r="P24" s="165">
        <v>6</v>
      </c>
      <c r="R24" s="173" t="s">
        <v>93</v>
      </c>
      <c r="S24" s="164" t="s">
        <v>63</v>
      </c>
      <c r="T24" s="165">
        <v>8</v>
      </c>
    </row>
    <row r="25" spans="2:20" ht="15" customHeight="1" x14ac:dyDescent="0.25">
      <c r="B25" s="173" t="s">
        <v>52</v>
      </c>
      <c r="C25" s="174"/>
      <c r="D25" s="175"/>
      <c r="F25" s="173" t="s">
        <v>52</v>
      </c>
      <c r="G25" s="165" t="s">
        <v>58</v>
      </c>
      <c r="H25" s="165">
        <v>8</v>
      </c>
      <c r="J25" s="173" t="s">
        <v>52</v>
      </c>
      <c r="K25" s="164" t="s">
        <v>63</v>
      </c>
      <c r="L25" s="165">
        <v>8</v>
      </c>
      <c r="N25" s="173" t="s">
        <v>94</v>
      </c>
      <c r="O25" s="165" t="s">
        <v>97</v>
      </c>
      <c r="P25" s="165">
        <v>7.25</v>
      </c>
      <c r="R25" s="173" t="s">
        <v>94</v>
      </c>
      <c r="S25" s="164" t="s">
        <v>63</v>
      </c>
      <c r="T25" s="165">
        <v>8</v>
      </c>
    </row>
    <row r="26" spans="2:20" ht="15" customHeight="1" x14ac:dyDescent="0.25">
      <c r="B26" s="173" t="s">
        <v>53</v>
      </c>
      <c r="C26" s="176"/>
      <c r="D26" s="177"/>
      <c r="F26" s="173" t="s">
        <v>53</v>
      </c>
      <c r="G26" s="165" t="s">
        <v>58</v>
      </c>
      <c r="H26" s="165">
        <v>8</v>
      </c>
      <c r="J26" s="173" t="s">
        <v>53</v>
      </c>
      <c r="K26" s="164" t="s">
        <v>65</v>
      </c>
      <c r="L26" s="165">
        <v>7</v>
      </c>
      <c r="N26" s="206" t="s">
        <v>95</v>
      </c>
      <c r="O26" s="186" t="s">
        <v>99</v>
      </c>
      <c r="P26" s="186">
        <v>5</v>
      </c>
      <c r="R26" s="206" t="s">
        <v>95</v>
      </c>
      <c r="S26" s="186"/>
      <c r="T26" s="186"/>
    </row>
    <row r="27" spans="2:20" ht="15" customHeight="1" x14ac:dyDescent="0.25">
      <c r="B27" s="173" t="s">
        <v>54</v>
      </c>
      <c r="C27" s="180"/>
      <c r="D27" s="175"/>
      <c r="F27" s="173" t="s">
        <v>54</v>
      </c>
      <c r="G27" s="165" t="s">
        <v>58</v>
      </c>
      <c r="H27" s="165">
        <v>8</v>
      </c>
      <c r="J27" s="173" t="s">
        <v>54</v>
      </c>
      <c r="K27" s="164" t="s">
        <v>63</v>
      </c>
      <c r="L27" s="165">
        <v>8</v>
      </c>
      <c r="N27" s="173" t="s">
        <v>96</v>
      </c>
      <c r="O27" s="165" t="s">
        <v>97</v>
      </c>
      <c r="P27" s="165">
        <v>7.25</v>
      </c>
      <c r="R27" s="173" t="s">
        <v>96</v>
      </c>
      <c r="S27" s="164" t="s">
        <v>63</v>
      </c>
      <c r="T27" s="165">
        <v>8</v>
      </c>
    </row>
    <row r="28" spans="2:20" ht="15" customHeight="1" x14ac:dyDescent="0.25">
      <c r="B28" s="173" t="s">
        <v>55</v>
      </c>
      <c r="C28" s="176"/>
      <c r="D28" s="175"/>
      <c r="F28" s="173" t="s">
        <v>55</v>
      </c>
      <c r="G28" s="182" t="s">
        <v>24</v>
      </c>
      <c r="H28" s="165">
        <v>8</v>
      </c>
      <c r="J28" s="173" t="s">
        <v>55</v>
      </c>
      <c r="K28" s="169" t="s">
        <v>24</v>
      </c>
      <c r="L28" s="165">
        <v>8</v>
      </c>
      <c r="P28" s="22">
        <f ca="1">SUM(P3:P29)</f>
        <v>150</v>
      </c>
      <c r="T28" s="22">
        <f>SUM(T3:T27)</f>
        <v>182</v>
      </c>
    </row>
    <row r="29" spans="2:20" ht="15.75" x14ac:dyDescent="0.25">
      <c r="B29" s="173" t="s">
        <v>56</v>
      </c>
      <c r="C29" s="181" t="s">
        <v>70</v>
      </c>
      <c r="D29" s="168">
        <v>6</v>
      </c>
      <c r="F29" s="173" t="s">
        <v>56</v>
      </c>
      <c r="G29" s="165" t="s">
        <v>60</v>
      </c>
      <c r="H29" s="165"/>
      <c r="J29" s="173" t="s">
        <v>56</v>
      </c>
      <c r="K29" s="185" t="s">
        <v>64</v>
      </c>
      <c r="L29" s="186">
        <v>4.5</v>
      </c>
    </row>
    <row r="30" spans="2:20" x14ac:dyDescent="0.25">
      <c r="B30" s="166"/>
      <c r="D30" s="22">
        <f>SUM(D3:D29)</f>
        <v>6</v>
      </c>
      <c r="E30" t="s">
        <v>26</v>
      </c>
      <c r="H30" s="22">
        <f>SUM(H3:H29)</f>
        <v>182</v>
      </c>
      <c r="L30" s="22">
        <f>SUM(L3:L29)</f>
        <v>182</v>
      </c>
      <c r="O30" s="183"/>
    </row>
    <row r="31" spans="2:20" x14ac:dyDescent="0.25">
      <c r="C31" s="167"/>
      <c r="D31" s="167"/>
      <c r="E31" s="167"/>
      <c r="F31" s="167"/>
      <c r="G31" s="184"/>
      <c r="H31" s="167"/>
      <c r="I31" s="167"/>
    </row>
    <row r="32" spans="2:20" x14ac:dyDescent="0.25">
      <c r="C32" s="170"/>
      <c r="D32" s="170"/>
      <c r="E32" s="170"/>
      <c r="F32" s="171" t="s">
        <v>27</v>
      </c>
      <c r="G32" s="170"/>
    </row>
    <row r="33" spans="6:8" x14ac:dyDescent="0.25">
      <c r="F33" s="172" t="s">
        <v>61</v>
      </c>
      <c r="G33" s="172" t="s">
        <v>29</v>
      </c>
      <c r="H33" s="172" t="s">
        <v>67</v>
      </c>
    </row>
    <row r="34" spans="6:8" x14ac:dyDescent="0.25">
      <c r="F34" s="187" t="s">
        <v>62</v>
      </c>
      <c r="G34" s="172" t="s">
        <v>66</v>
      </c>
      <c r="H34" s="172" t="s">
        <v>68</v>
      </c>
    </row>
  </sheetData>
  <mergeCells count="5">
    <mergeCell ref="B2:D2"/>
    <mergeCell ref="F2:H2"/>
    <mergeCell ref="B1:H1"/>
    <mergeCell ref="J2:L2"/>
    <mergeCell ref="N2:P2"/>
  </mergeCells>
  <phoneticPr fontId="12" type="noConversion"/>
  <pageMargins left="0.70866141732283472" right="0.70866141732283472" top="0.74803149606299213" bottom="0.74803149606299213" header="0.31496062992125984" footer="0.31496062992125984"/>
  <pageSetup orientation="landscape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3"/>
  <sheetViews>
    <sheetView showGridLines="0" topLeftCell="A5" workbookViewId="0">
      <selection sqref="A1:G35"/>
    </sheetView>
  </sheetViews>
  <sheetFormatPr baseColWidth="10" defaultRowHeight="15" x14ac:dyDescent="0.25"/>
  <cols>
    <col min="1" max="1" width="7.28515625" customWidth="1"/>
    <col min="2" max="2" width="10.7109375" style="132" bestFit="1" customWidth="1"/>
    <col min="3" max="6" width="15.42578125" style="132" customWidth="1"/>
    <col min="7" max="7" width="6.5703125" customWidth="1"/>
  </cols>
  <sheetData>
    <row r="5" spans="2:6" x14ac:dyDescent="0.25">
      <c r="B5" s="133" t="s">
        <v>18</v>
      </c>
      <c r="C5" s="133" t="s">
        <v>19</v>
      </c>
      <c r="D5" s="133" t="s">
        <v>20</v>
      </c>
      <c r="E5" s="133" t="s">
        <v>21</v>
      </c>
      <c r="F5" s="133" t="s">
        <v>22</v>
      </c>
    </row>
    <row r="6" spans="2:6" ht="18" customHeight="1" x14ac:dyDescent="0.25">
      <c r="B6" s="134">
        <v>44452</v>
      </c>
      <c r="C6" s="82">
        <v>0.33124999999999999</v>
      </c>
      <c r="D6" s="82">
        <v>0.53472222222222221</v>
      </c>
      <c r="E6" s="82">
        <v>0.75694444444444453</v>
      </c>
      <c r="F6" s="82"/>
    </row>
    <row r="7" spans="2:6" ht="18" customHeight="1" x14ac:dyDescent="0.25">
      <c r="B7" s="134">
        <v>44453</v>
      </c>
      <c r="C7" s="135"/>
      <c r="D7" s="136"/>
      <c r="E7" s="136"/>
      <c r="F7" s="137"/>
    </row>
    <row r="8" spans="2:6" ht="18" customHeight="1" x14ac:dyDescent="0.25">
      <c r="B8" s="134">
        <v>44454</v>
      </c>
      <c r="C8" s="82">
        <v>0.33263888888888887</v>
      </c>
      <c r="D8" s="82">
        <v>0.74583333333333324</v>
      </c>
      <c r="E8" s="137"/>
      <c r="F8" s="82"/>
    </row>
    <row r="9" spans="2:6" ht="18" customHeight="1" x14ac:dyDescent="0.25">
      <c r="B9" s="134">
        <v>44455</v>
      </c>
      <c r="C9" s="82">
        <v>0.32430555555555557</v>
      </c>
      <c r="D9" s="135"/>
      <c r="E9" s="136"/>
      <c r="F9" s="137"/>
    </row>
    <row r="10" spans="2:6" ht="18" customHeight="1" x14ac:dyDescent="0.25">
      <c r="B10" s="134">
        <v>44456</v>
      </c>
      <c r="C10" s="82">
        <v>0.31458333333333333</v>
      </c>
      <c r="D10" s="82">
        <v>0.52430555555555558</v>
      </c>
      <c r="E10" s="82">
        <v>0.56874999999999998</v>
      </c>
      <c r="F10" s="82">
        <v>0.7006944444444444</v>
      </c>
    </row>
    <row r="11" spans="2:6" ht="18" customHeight="1" x14ac:dyDescent="0.25">
      <c r="B11" s="134">
        <v>44457</v>
      </c>
      <c r="C11" s="82">
        <v>0.33611111111111108</v>
      </c>
      <c r="D11" s="82">
        <v>0.52986111111111112</v>
      </c>
      <c r="E11" s="135"/>
      <c r="F11" s="137"/>
    </row>
    <row r="12" spans="2:6" ht="18" customHeight="1" x14ac:dyDescent="0.25">
      <c r="B12" s="134">
        <v>44459</v>
      </c>
      <c r="C12" s="82">
        <v>0.33263888888888887</v>
      </c>
      <c r="D12" s="82">
        <v>0.56805555555555554</v>
      </c>
      <c r="E12" s="82">
        <v>0.78263888888888899</v>
      </c>
      <c r="F12" s="82"/>
    </row>
    <row r="13" spans="2:6" ht="18" customHeight="1" x14ac:dyDescent="0.25">
      <c r="B13" s="134">
        <v>44460</v>
      </c>
      <c r="C13" s="82">
        <v>0.33819444444444446</v>
      </c>
      <c r="D13" s="82">
        <v>0.52986111111111112</v>
      </c>
      <c r="E13" s="135"/>
      <c r="F13" s="137"/>
    </row>
    <row r="14" spans="2:6" ht="18" customHeight="1" x14ac:dyDescent="0.25">
      <c r="B14" s="134">
        <v>44461</v>
      </c>
      <c r="C14" s="82">
        <v>0.37777777777777777</v>
      </c>
      <c r="D14" s="82">
        <v>0.75486111111111109</v>
      </c>
      <c r="E14" s="135"/>
      <c r="F14" s="137"/>
    </row>
    <row r="15" spans="2:6" ht="18" customHeight="1" x14ac:dyDescent="0.25">
      <c r="B15" s="134">
        <v>44462</v>
      </c>
      <c r="C15" s="82">
        <v>0.31388888888888888</v>
      </c>
      <c r="D15" s="82">
        <v>0.55486111111111114</v>
      </c>
      <c r="E15" s="135"/>
      <c r="F15" s="137"/>
    </row>
    <row r="16" spans="2:6" ht="18" customHeight="1" x14ac:dyDescent="0.25">
      <c r="B16" s="134">
        <v>44463</v>
      </c>
      <c r="C16" s="82">
        <v>0.34583333333333338</v>
      </c>
      <c r="D16" s="82">
        <v>0.76388888888888884</v>
      </c>
      <c r="E16" s="135"/>
      <c r="F16" s="137"/>
    </row>
    <row r="17" spans="2:6" ht="18" customHeight="1" x14ac:dyDescent="0.25">
      <c r="B17" s="134">
        <v>44464</v>
      </c>
      <c r="C17" s="135"/>
      <c r="D17" s="136"/>
      <c r="E17" s="136"/>
      <c r="F17" s="137"/>
    </row>
    <row r="18" spans="2:6" ht="18" customHeight="1" x14ac:dyDescent="0.25">
      <c r="B18" s="134">
        <v>44466</v>
      </c>
      <c r="C18" s="82">
        <v>0.31875000000000003</v>
      </c>
      <c r="D18" s="82">
        <v>0.55833333333333335</v>
      </c>
      <c r="E18" s="82">
        <v>0.61458333333333337</v>
      </c>
      <c r="F18" s="82">
        <v>0.75277777777777777</v>
      </c>
    </row>
    <row r="19" spans="2:6" ht="18" customHeight="1" x14ac:dyDescent="0.25">
      <c r="B19" s="134">
        <v>44467</v>
      </c>
      <c r="C19" s="82">
        <v>0.30972222222222223</v>
      </c>
      <c r="D19" s="82">
        <v>0.56805555555555554</v>
      </c>
      <c r="E19" s="135"/>
      <c r="F19" s="137"/>
    </row>
    <row r="20" spans="2:6" ht="18" customHeight="1" x14ac:dyDescent="0.25">
      <c r="B20" s="134">
        <v>44468</v>
      </c>
      <c r="C20" s="82">
        <v>0.30902777777777779</v>
      </c>
      <c r="D20" s="82">
        <v>0.76250000000000007</v>
      </c>
      <c r="E20" s="135"/>
      <c r="F20" s="137"/>
    </row>
    <row r="21" spans="2:6" ht="18" customHeight="1" x14ac:dyDescent="0.25">
      <c r="B21" s="134">
        <v>44469</v>
      </c>
      <c r="C21" s="82">
        <v>0.33194444444444443</v>
      </c>
      <c r="D21" s="82">
        <v>0.57500000000000007</v>
      </c>
      <c r="E21" s="135"/>
      <c r="F21" s="137"/>
    </row>
    <row r="22" spans="2:6" x14ac:dyDescent="0.25">
      <c r="B22" s="135"/>
      <c r="C22" s="136"/>
      <c r="D22" s="136"/>
      <c r="E22" s="136"/>
      <c r="F22" s="137"/>
    </row>
    <row r="23" spans="2:6" ht="18" customHeight="1" x14ac:dyDescent="0.25">
      <c r="B23" s="134">
        <v>44470</v>
      </c>
      <c r="C23" s="82">
        <v>0.31527777777777777</v>
      </c>
      <c r="D23" s="135"/>
      <c r="E23" s="136"/>
      <c r="F23" s="137"/>
    </row>
    <row r="24" spans="2:6" ht="18" customHeight="1" x14ac:dyDescent="0.25">
      <c r="B24" s="134">
        <v>44471</v>
      </c>
      <c r="C24" s="82">
        <v>0.3576388888888889</v>
      </c>
      <c r="D24" s="82">
        <v>0.54236111111111118</v>
      </c>
      <c r="E24" s="135"/>
      <c r="F24" s="137"/>
    </row>
    <row r="25" spans="2:6" ht="18" customHeight="1" x14ac:dyDescent="0.25">
      <c r="B25" s="134">
        <v>44473</v>
      </c>
      <c r="C25" s="135"/>
      <c r="D25" s="136"/>
      <c r="E25" s="136"/>
      <c r="F25" s="137"/>
    </row>
    <row r="26" spans="2:6" ht="18" customHeight="1" x14ac:dyDescent="0.25">
      <c r="B26" s="134">
        <v>44474</v>
      </c>
      <c r="C26" s="135"/>
      <c r="D26" s="136"/>
      <c r="E26" s="136"/>
      <c r="F26" s="137"/>
    </row>
    <row r="27" spans="2:6" ht="18" customHeight="1" x14ac:dyDescent="0.25">
      <c r="B27" s="134">
        <v>44475</v>
      </c>
      <c r="C27" s="135"/>
      <c r="D27" s="136"/>
      <c r="E27" s="136"/>
      <c r="F27" s="137"/>
    </row>
    <row r="28" spans="2:6" ht="18" customHeight="1" x14ac:dyDescent="0.25">
      <c r="B28" s="134">
        <v>44476</v>
      </c>
      <c r="C28" s="135"/>
      <c r="D28" s="136"/>
      <c r="E28" s="136"/>
      <c r="F28" s="137"/>
    </row>
    <row r="29" spans="2:6" ht="18" customHeight="1" x14ac:dyDescent="0.25">
      <c r="B29" s="134">
        <v>44477</v>
      </c>
      <c r="C29" s="135"/>
      <c r="D29" s="136"/>
      <c r="E29" s="136"/>
      <c r="F29" s="137"/>
    </row>
    <row r="30" spans="2:6" ht="18" customHeight="1" x14ac:dyDescent="0.25">
      <c r="B30" s="134">
        <v>44478</v>
      </c>
      <c r="C30" s="135"/>
      <c r="D30" s="136"/>
      <c r="E30" s="136"/>
      <c r="F30" s="137"/>
    </row>
    <row r="31" spans="2:6" ht="18" customHeight="1" x14ac:dyDescent="0.25">
      <c r="B31" s="134">
        <v>44480</v>
      </c>
      <c r="C31" s="82">
        <v>0.3125</v>
      </c>
      <c r="D31" s="82">
        <v>0.72083333333333333</v>
      </c>
      <c r="E31" s="135"/>
      <c r="F31" s="137"/>
    </row>
    <row r="32" spans="2:6" ht="18" customHeight="1" x14ac:dyDescent="0.25">
      <c r="B32" s="134">
        <v>44481</v>
      </c>
      <c r="C32" s="82">
        <v>0.31388888888888888</v>
      </c>
      <c r="D32" s="82">
        <v>0.51944444444444449</v>
      </c>
      <c r="E32" s="135"/>
      <c r="F32" s="137"/>
    </row>
    <row r="33" spans="2:6" ht="18" customHeight="1" x14ac:dyDescent="0.25">
      <c r="B33" s="134">
        <v>44482</v>
      </c>
      <c r="C33" s="82">
        <v>0.31527777777777777</v>
      </c>
      <c r="D33" s="135"/>
      <c r="E33" s="136"/>
      <c r="F33" s="137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33"/>
  <sheetViews>
    <sheetView showGridLines="0" topLeftCell="E1" zoomScale="115" zoomScaleNormal="115" workbookViewId="0">
      <selection activeCell="F2" sqref="F2:P32"/>
    </sheetView>
  </sheetViews>
  <sheetFormatPr baseColWidth="10" defaultColWidth="9.140625" defaultRowHeight="15" x14ac:dyDescent="0.25"/>
  <cols>
    <col min="1" max="4" width="0" hidden="1" customWidth="1"/>
    <col min="5" max="5" width="3.85546875" customWidth="1"/>
    <col min="6" max="6" width="4" customWidth="1"/>
    <col min="7" max="7" width="4.28515625" style="1" bestFit="1" customWidth="1"/>
    <col min="8" max="8" width="4.28515625" style="1" customWidth="1"/>
    <col min="14" max="14" width="9.140625" customWidth="1"/>
    <col min="15" max="15" width="4.85546875" customWidth="1"/>
    <col min="16" max="16" width="3.85546875" customWidth="1"/>
  </cols>
  <sheetData>
    <row r="1" spans="5:17" ht="16.5" thickTop="1" thickBot="1" x14ac:dyDescent="0.3">
      <c r="E1" s="25"/>
      <c r="F1" s="67"/>
      <c r="G1" s="68"/>
      <c r="H1" s="68"/>
      <c r="I1" s="67"/>
      <c r="J1" s="67"/>
      <c r="K1" s="67"/>
      <c r="L1" s="67"/>
      <c r="M1" s="67"/>
      <c r="N1" s="67"/>
      <c r="O1" s="67"/>
      <c r="P1" s="26"/>
    </row>
    <row r="2" spans="5:17" ht="22.5" thickTop="1" thickBot="1" x14ac:dyDescent="0.4">
      <c r="E2" s="27"/>
      <c r="F2" s="25"/>
      <c r="G2" s="191" t="s">
        <v>8</v>
      </c>
      <c r="H2" s="191"/>
      <c r="I2" s="191"/>
      <c r="J2" s="191"/>
      <c r="K2" s="191"/>
      <c r="L2" s="191"/>
      <c r="M2" s="191"/>
      <c r="N2" s="191"/>
      <c r="O2" s="26"/>
      <c r="P2" s="28"/>
    </row>
    <row r="3" spans="5:17" ht="16.5" thickBot="1" x14ac:dyDescent="0.3">
      <c r="E3" s="27"/>
      <c r="F3" s="27"/>
      <c r="I3" s="188" t="s">
        <v>0</v>
      </c>
      <c r="J3" s="189"/>
      <c r="K3" s="190"/>
      <c r="L3" s="188" t="s">
        <v>1</v>
      </c>
      <c r="M3" s="189"/>
      <c r="N3" s="190"/>
      <c r="O3" s="28"/>
      <c r="P3" s="28"/>
    </row>
    <row r="4" spans="5:17" x14ac:dyDescent="0.25">
      <c r="E4" s="27"/>
      <c r="F4" s="27"/>
      <c r="G4" s="5" t="s">
        <v>5</v>
      </c>
      <c r="H4" s="22">
        <v>2</v>
      </c>
      <c r="I4" s="36">
        <v>0.33333333333333331</v>
      </c>
      <c r="J4" s="37">
        <v>0.6875</v>
      </c>
      <c r="K4" s="38">
        <f>((J4-I4)-0.03125)*24</f>
        <v>7.75</v>
      </c>
      <c r="L4" s="15">
        <v>0.3125</v>
      </c>
      <c r="M4" s="7">
        <v>0.66666666666666663</v>
      </c>
      <c r="N4" s="3">
        <f>((M4-L4)-0.03125)*24</f>
        <v>7.7499999999999991</v>
      </c>
      <c r="O4" s="28"/>
      <c r="P4" s="28"/>
    </row>
    <row r="5" spans="5:17" x14ac:dyDescent="0.25">
      <c r="E5" s="27"/>
      <c r="F5" s="27"/>
      <c r="G5" s="5" t="s">
        <v>6</v>
      </c>
      <c r="H5" s="22">
        <v>3</v>
      </c>
      <c r="I5" s="48">
        <v>0.33333333333333331</v>
      </c>
      <c r="J5" s="39">
        <v>0.69791666666666663</v>
      </c>
      <c r="K5" s="40">
        <f t="shared" ref="K5:K29" si="0">((J5-I5)-0.03125)*24</f>
        <v>8</v>
      </c>
      <c r="L5" s="16">
        <v>0.3125</v>
      </c>
      <c r="M5" s="4">
        <v>0.5625</v>
      </c>
      <c r="N5" s="11">
        <f>((M5-L5)*24)</f>
        <v>6</v>
      </c>
      <c r="O5" s="28"/>
      <c r="P5" s="28"/>
    </row>
    <row r="6" spans="5:17" x14ac:dyDescent="0.25">
      <c r="E6" s="27"/>
      <c r="F6" s="27"/>
      <c r="G6" s="5" t="s">
        <v>7</v>
      </c>
      <c r="H6" s="22">
        <v>4</v>
      </c>
      <c r="I6" s="49">
        <v>0.33333333333333331</v>
      </c>
      <c r="J6" s="50">
        <v>0.70833333333333337</v>
      </c>
      <c r="K6" s="51">
        <f t="shared" si="0"/>
        <v>8.2500000000000018</v>
      </c>
      <c r="L6" s="17"/>
      <c r="M6" s="6"/>
      <c r="N6" s="11"/>
      <c r="O6" s="28"/>
      <c r="P6" s="28"/>
    </row>
    <row r="7" spans="5:17" x14ac:dyDescent="0.25">
      <c r="E7" s="27"/>
      <c r="F7" s="27"/>
      <c r="G7" s="5" t="s">
        <v>2</v>
      </c>
      <c r="H7" s="22">
        <v>5</v>
      </c>
      <c r="I7" s="48">
        <v>0.33333333333333331</v>
      </c>
      <c r="J7" s="39">
        <v>0.66666666666666663</v>
      </c>
      <c r="K7" s="40">
        <f t="shared" si="0"/>
        <v>7.25</v>
      </c>
      <c r="L7" s="16">
        <v>0.3125</v>
      </c>
      <c r="M7" s="4">
        <v>0.54166666666666663</v>
      </c>
      <c r="N7" s="11">
        <f>((M7-L7)*24)</f>
        <v>5.4999999999999991</v>
      </c>
      <c r="O7" s="28"/>
      <c r="P7" s="69"/>
      <c r="Q7" s="2"/>
    </row>
    <row r="8" spans="5:17" x14ac:dyDescent="0.25">
      <c r="E8" s="27"/>
      <c r="F8" s="27"/>
      <c r="G8" s="5" t="s">
        <v>3</v>
      </c>
      <c r="H8" s="22">
        <v>6</v>
      </c>
      <c r="I8" s="52">
        <v>0.33333333333333331</v>
      </c>
      <c r="J8" s="53">
        <v>0.70833333333333337</v>
      </c>
      <c r="K8" s="51">
        <f t="shared" si="0"/>
        <v>8.2500000000000018</v>
      </c>
      <c r="L8" s="17">
        <v>0.3125</v>
      </c>
      <c r="M8" s="6">
        <v>0.64583333333333337</v>
      </c>
      <c r="N8" s="11">
        <f t="shared" ref="N8:N28" si="1">((M8-L8)-0.03125)*24</f>
        <v>7.2500000000000009</v>
      </c>
      <c r="O8" s="28"/>
      <c r="P8" s="28"/>
    </row>
    <row r="9" spans="5:17" x14ac:dyDescent="0.25">
      <c r="E9" s="27"/>
      <c r="F9" s="27"/>
      <c r="G9" s="23" t="s">
        <v>4</v>
      </c>
      <c r="H9" s="24">
        <v>7</v>
      </c>
      <c r="I9" s="202"/>
      <c r="J9" s="203"/>
      <c r="K9" s="204"/>
      <c r="L9" s="64">
        <v>0.33333333333333331</v>
      </c>
      <c r="M9" s="65">
        <v>0.52083333333333337</v>
      </c>
      <c r="N9" s="66">
        <f>((M9-L9))*24</f>
        <v>4.5000000000000018</v>
      </c>
      <c r="O9" s="28"/>
      <c r="P9" s="28"/>
    </row>
    <row r="10" spans="5:17" x14ac:dyDescent="0.25">
      <c r="E10" s="27"/>
      <c r="F10" s="27"/>
      <c r="G10" s="5" t="s">
        <v>5</v>
      </c>
      <c r="H10" s="22">
        <v>9</v>
      </c>
      <c r="I10" s="41">
        <v>0.33333333333333331</v>
      </c>
      <c r="J10" s="39">
        <v>0.6875</v>
      </c>
      <c r="K10" s="40">
        <f t="shared" si="0"/>
        <v>7.75</v>
      </c>
      <c r="L10" s="17">
        <v>0.3125</v>
      </c>
      <c r="M10" s="6">
        <v>0.66666666666666663</v>
      </c>
      <c r="N10" s="11">
        <f t="shared" si="1"/>
        <v>7.7499999999999991</v>
      </c>
      <c r="O10" s="28"/>
      <c r="P10" s="28"/>
    </row>
    <row r="11" spans="5:17" x14ac:dyDescent="0.25">
      <c r="E11" s="27"/>
      <c r="F11" s="27"/>
      <c r="G11" s="5" t="s">
        <v>6</v>
      </c>
      <c r="H11" s="22">
        <v>10</v>
      </c>
      <c r="I11" s="41">
        <v>0.33333333333333331</v>
      </c>
      <c r="J11" s="39">
        <v>0.69791666666666663</v>
      </c>
      <c r="K11" s="40">
        <f t="shared" si="0"/>
        <v>8</v>
      </c>
      <c r="L11" s="16">
        <v>0.3125</v>
      </c>
      <c r="M11" s="4">
        <v>0.5625</v>
      </c>
      <c r="N11" s="11">
        <f>((M11-L11)*24)</f>
        <v>6</v>
      </c>
      <c r="O11" s="28"/>
      <c r="P11" s="28"/>
    </row>
    <row r="12" spans="5:17" x14ac:dyDescent="0.25">
      <c r="E12" s="27"/>
      <c r="F12" s="27"/>
      <c r="G12" s="5" t="s">
        <v>7</v>
      </c>
      <c r="H12" s="22">
        <v>11</v>
      </c>
      <c r="I12" s="52">
        <v>0.33333333333333331</v>
      </c>
      <c r="J12" s="50">
        <v>0.70833333333333337</v>
      </c>
      <c r="K12" s="51">
        <f t="shared" si="0"/>
        <v>8.2500000000000018</v>
      </c>
      <c r="L12" s="17">
        <v>0.3125</v>
      </c>
      <c r="M12" s="6">
        <v>0.64583333333333337</v>
      </c>
      <c r="N12" s="11">
        <f t="shared" si="1"/>
        <v>7.2500000000000009</v>
      </c>
      <c r="O12" s="28"/>
      <c r="P12" s="28"/>
    </row>
    <row r="13" spans="5:17" x14ac:dyDescent="0.25">
      <c r="E13" s="27"/>
      <c r="F13" s="27"/>
      <c r="G13" s="5" t="s">
        <v>2</v>
      </c>
      <c r="H13" s="22">
        <v>12</v>
      </c>
      <c r="I13" s="41">
        <v>0.33333333333333331</v>
      </c>
      <c r="J13" s="39">
        <v>0.66666666666666663</v>
      </c>
      <c r="K13" s="40">
        <f t="shared" si="0"/>
        <v>7.25</v>
      </c>
      <c r="L13" s="16">
        <v>0.3125</v>
      </c>
      <c r="M13" s="4">
        <v>0.54166666666666663</v>
      </c>
      <c r="N13" s="11">
        <f>((M13-L13)*24)</f>
        <v>5.4999999999999991</v>
      </c>
      <c r="O13" s="28"/>
      <c r="P13" s="28"/>
    </row>
    <row r="14" spans="5:17" x14ac:dyDescent="0.25">
      <c r="E14" s="27"/>
      <c r="F14" s="27"/>
      <c r="G14" s="5" t="s">
        <v>3</v>
      </c>
      <c r="H14" s="22">
        <v>13</v>
      </c>
      <c r="I14" s="52">
        <v>0.33333333333333331</v>
      </c>
      <c r="J14" s="50">
        <v>0.70833333333333337</v>
      </c>
      <c r="K14" s="51">
        <f t="shared" si="0"/>
        <v>8.2500000000000018</v>
      </c>
      <c r="L14" s="17">
        <v>0.3125</v>
      </c>
      <c r="M14" s="6">
        <v>0.64583333333333337</v>
      </c>
      <c r="N14" s="11">
        <f t="shared" si="1"/>
        <v>7.2500000000000009</v>
      </c>
      <c r="O14" s="28"/>
      <c r="P14" s="28"/>
    </row>
    <row r="15" spans="5:17" x14ac:dyDescent="0.25">
      <c r="E15" s="27"/>
      <c r="F15" s="27"/>
      <c r="G15" s="23" t="s">
        <v>4</v>
      </c>
      <c r="H15" s="24">
        <v>14</v>
      </c>
      <c r="I15" s="33">
        <v>0.33333333333333331</v>
      </c>
      <c r="J15" s="34">
        <v>0.51041666666666663</v>
      </c>
      <c r="K15" s="35">
        <f>((J15-I15)*24)</f>
        <v>4.25</v>
      </c>
      <c r="L15" s="199"/>
      <c r="M15" s="200"/>
      <c r="N15" s="201"/>
      <c r="O15" s="28"/>
      <c r="P15" s="28"/>
    </row>
    <row r="16" spans="5:17" x14ac:dyDescent="0.25">
      <c r="E16" s="27"/>
      <c r="F16" s="27"/>
      <c r="G16" s="5" t="s">
        <v>5</v>
      </c>
      <c r="H16" s="22">
        <v>16</v>
      </c>
      <c r="I16" s="41">
        <v>0.33333333333333331</v>
      </c>
      <c r="J16" s="39">
        <v>0.6875</v>
      </c>
      <c r="K16" s="40">
        <f t="shared" si="0"/>
        <v>7.75</v>
      </c>
      <c r="L16" s="17">
        <v>0.3125</v>
      </c>
      <c r="M16" s="6">
        <v>0.5625</v>
      </c>
      <c r="N16" s="11">
        <f>((M16-L16)*24)</f>
        <v>6</v>
      </c>
      <c r="O16" s="28"/>
      <c r="P16" s="28"/>
    </row>
    <row r="17" spans="5:17" x14ac:dyDescent="0.25">
      <c r="E17" s="27"/>
      <c r="F17" s="27"/>
      <c r="G17" s="5" t="s">
        <v>6</v>
      </c>
      <c r="H17" s="22">
        <v>17</v>
      </c>
      <c r="I17" s="41">
        <v>0.33333333333333331</v>
      </c>
      <c r="J17" s="39">
        <v>0.69791666666666663</v>
      </c>
      <c r="K17" s="40">
        <f t="shared" si="0"/>
        <v>8</v>
      </c>
      <c r="L17" s="16">
        <v>0.3125</v>
      </c>
      <c r="M17" s="4">
        <v>0.66666666666666663</v>
      </c>
      <c r="N17" s="11">
        <f t="shared" si="1"/>
        <v>7.7499999999999991</v>
      </c>
      <c r="O17" s="28"/>
      <c r="P17" s="28"/>
    </row>
    <row r="18" spans="5:17" x14ac:dyDescent="0.25">
      <c r="E18" s="27"/>
      <c r="F18" s="27"/>
      <c r="G18" s="5" t="s">
        <v>7</v>
      </c>
      <c r="H18" s="22">
        <v>18</v>
      </c>
      <c r="I18" s="52">
        <v>0.33333333333333331</v>
      </c>
      <c r="J18" s="50">
        <v>0.70833333333333337</v>
      </c>
      <c r="K18" s="51">
        <f t="shared" si="0"/>
        <v>8.2500000000000018</v>
      </c>
      <c r="L18" s="17">
        <v>0.3125</v>
      </c>
      <c r="M18" s="6">
        <v>0.64583333333333337</v>
      </c>
      <c r="N18" s="11">
        <f t="shared" si="1"/>
        <v>7.2500000000000009</v>
      </c>
      <c r="O18" s="28"/>
      <c r="P18" s="28"/>
    </row>
    <row r="19" spans="5:17" x14ac:dyDescent="0.25">
      <c r="E19" s="27"/>
      <c r="F19" s="27"/>
      <c r="G19" s="5" t="s">
        <v>2</v>
      </c>
      <c r="H19" s="22">
        <v>19</v>
      </c>
      <c r="I19" s="41">
        <v>0.33333333333333331</v>
      </c>
      <c r="J19" s="39">
        <v>0.66666666666666663</v>
      </c>
      <c r="K19" s="40">
        <f t="shared" si="0"/>
        <v>7.25</v>
      </c>
      <c r="L19" s="16">
        <v>0.3125</v>
      </c>
      <c r="M19" s="4">
        <v>0.54166666666666663</v>
      </c>
      <c r="N19" s="11">
        <f>((M19-L19)*24)</f>
        <v>5.4999999999999991</v>
      </c>
      <c r="O19" s="28"/>
      <c r="P19" s="28"/>
    </row>
    <row r="20" spans="5:17" x14ac:dyDescent="0.25">
      <c r="E20" s="27"/>
      <c r="F20" s="27"/>
      <c r="G20" s="5" t="s">
        <v>3</v>
      </c>
      <c r="H20" s="22">
        <v>20</v>
      </c>
      <c r="I20" s="52">
        <v>0.33333333333333331</v>
      </c>
      <c r="J20" s="50">
        <v>0.70833333333333337</v>
      </c>
      <c r="K20" s="51">
        <f t="shared" si="0"/>
        <v>8.2500000000000018</v>
      </c>
      <c r="L20" s="17">
        <v>0.3125</v>
      </c>
      <c r="M20" s="6">
        <v>0.64583333333333337</v>
      </c>
      <c r="N20" s="11">
        <f t="shared" si="1"/>
        <v>7.2500000000000009</v>
      </c>
      <c r="O20" s="28"/>
      <c r="P20" s="28"/>
    </row>
    <row r="21" spans="5:17" x14ac:dyDescent="0.25">
      <c r="E21" s="27"/>
      <c r="F21" s="27"/>
      <c r="G21" s="23" t="s">
        <v>4</v>
      </c>
      <c r="H21" s="24">
        <v>21</v>
      </c>
      <c r="I21" s="202"/>
      <c r="J21" s="203"/>
      <c r="K21" s="204"/>
      <c r="L21" s="64">
        <v>0.33333333333333331</v>
      </c>
      <c r="M21" s="65">
        <v>0.5</v>
      </c>
      <c r="N21" s="66">
        <f>((M21-L21)*24)</f>
        <v>4</v>
      </c>
      <c r="O21" s="28"/>
      <c r="P21" s="28"/>
    </row>
    <row r="22" spans="5:17" x14ac:dyDescent="0.25">
      <c r="E22" s="27"/>
      <c r="F22" s="27"/>
      <c r="G22" s="5" t="s">
        <v>5</v>
      </c>
      <c r="H22" s="22">
        <v>23</v>
      </c>
      <c r="I22" s="41">
        <v>0.33333333333333331</v>
      </c>
      <c r="J22" s="39">
        <v>0.6875</v>
      </c>
      <c r="K22" s="40">
        <f t="shared" si="0"/>
        <v>7.75</v>
      </c>
      <c r="L22" s="17">
        <v>0.3125</v>
      </c>
      <c r="M22" s="6">
        <v>0.66666666666666663</v>
      </c>
      <c r="N22" s="11">
        <f t="shared" si="1"/>
        <v>7.7499999999999991</v>
      </c>
      <c r="O22" s="28"/>
      <c r="P22" s="28"/>
    </row>
    <row r="23" spans="5:17" x14ac:dyDescent="0.25">
      <c r="E23" s="27"/>
      <c r="F23" s="27"/>
      <c r="G23" s="5" t="s">
        <v>6</v>
      </c>
      <c r="H23" s="22">
        <v>24</v>
      </c>
      <c r="I23" s="41">
        <v>0.33333333333333331</v>
      </c>
      <c r="J23" s="39">
        <v>0.69791666666666663</v>
      </c>
      <c r="K23" s="40">
        <f t="shared" si="0"/>
        <v>8</v>
      </c>
      <c r="L23" s="16">
        <v>0.3125</v>
      </c>
      <c r="M23" s="4">
        <v>0.5625</v>
      </c>
      <c r="N23" s="11">
        <f>(M23-L23)*24</f>
        <v>6</v>
      </c>
      <c r="O23" s="28"/>
      <c r="P23" s="28"/>
    </row>
    <row r="24" spans="5:17" x14ac:dyDescent="0.25">
      <c r="E24" s="27"/>
      <c r="F24" s="27"/>
      <c r="G24" s="5" t="s">
        <v>7</v>
      </c>
      <c r="H24" s="22">
        <v>25</v>
      </c>
      <c r="I24" s="52">
        <v>0.33333333333333331</v>
      </c>
      <c r="J24" s="50">
        <v>0.70833333333333337</v>
      </c>
      <c r="K24" s="51">
        <f t="shared" si="0"/>
        <v>8.2500000000000018</v>
      </c>
      <c r="L24" s="17">
        <v>0.3125</v>
      </c>
      <c r="M24" s="6">
        <v>0.64583333333333337</v>
      </c>
      <c r="N24" s="11">
        <f t="shared" si="1"/>
        <v>7.2500000000000009</v>
      </c>
      <c r="O24" s="28"/>
      <c r="P24" s="28"/>
    </row>
    <row r="25" spans="5:17" x14ac:dyDescent="0.25">
      <c r="E25" s="27"/>
      <c r="F25" s="27"/>
      <c r="G25" s="5" t="s">
        <v>2</v>
      </c>
      <c r="H25" s="22">
        <v>26</v>
      </c>
      <c r="I25" s="41">
        <v>0.33333333333333331</v>
      </c>
      <c r="J25" s="39">
        <v>0.66666666666666663</v>
      </c>
      <c r="K25" s="40">
        <f t="shared" si="0"/>
        <v>7.25</v>
      </c>
      <c r="L25" s="16">
        <v>0.3125</v>
      </c>
      <c r="M25" s="4">
        <v>0.54166666666666663</v>
      </c>
      <c r="N25" s="11">
        <f>((M25-L25)*24)</f>
        <v>5.4999999999999991</v>
      </c>
      <c r="O25" s="28"/>
      <c r="P25" s="28"/>
    </row>
    <row r="26" spans="5:17" x14ac:dyDescent="0.25">
      <c r="E26" s="27"/>
      <c r="F26" s="27"/>
      <c r="G26" s="5" t="s">
        <v>3</v>
      </c>
      <c r="H26" s="22">
        <v>27</v>
      </c>
      <c r="I26" s="52">
        <v>0.33333333333333331</v>
      </c>
      <c r="J26" s="50">
        <v>0.70833333333333337</v>
      </c>
      <c r="K26" s="51">
        <f t="shared" si="0"/>
        <v>8.2500000000000018</v>
      </c>
      <c r="L26" s="17">
        <v>0.3125</v>
      </c>
      <c r="M26" s="6">
        <v>0.64583333333333337</v>
      </c>
      <c r="N26" s="11">
        <f t="shared" si="1"/>
        <v>7.2500000000000009</v>
      </c>
      <c r="O26" s="28"/>
      <c r="P26" s="28"/>
    </row>
    <row r="27" spans="5:17" x14ac:dyDescent="0.25">
      <c r="E27" s="27"/>
      <c r="F27" s="27"/>
      <c r="G27" s="23" t="s">
        <v>4</v>
      </c>
      <c r="H27" s="24">
        <v>28</v>
      </c>
      <c r="I27" s="33">
        <v>0.33333333333333331</v>
      </c>
      <c r="J27" s="34">
        <v>0.5</v>
      </c>
      <c r="K27" s="35">
        <f>((J27-I27)*24)</f>
        <v>4</v>
      </c>
      <c r="L27" s="199"/>
      <c r="M27" s="200"/>
      <c r="N27" s="201"/>
      <c r="O27" s="28"/>
      <c r="P27" s="28"/>
    </row>
    <row r="28" spans="5:17" x14ac:dyDescent="0.25">
      <c r="E28" s="27"/>
      <c r="F28" s="27"/>
      <c r="G28" s="5" t="s">
        <v>5</v>
      </c>
      <c r="H28" s="22">
        <v>30</v>
      </c>
      <c r="I28" s="76">
        <v>0.33333333333333331</v>
      </c>
      <c r="J28" s="77">
        <v>0.6875</v>
      </c>
      <c r="K28" s="78">
        <f t="shared" si="0"/>
        <v>7.75</v>
      </c>
      <c r="L28" s="79">
        <v>0.3125</v>
      </c>
      <c r="M28" s="80">
        <v>0.66666666666666663</v>
      </c>
      <c r="N28" s="81">
        <f t="shared" si="1"/>
        <v>7.7499999999999991</v>
      </c>
      <c r="O28" s="28"/>
      <c r="P28" s="28"/>
    </row>
    <row r="29" spans="5:17" ht="15.75" thickBot="1" x14ac:dyDescent="0.3">
      <c r="E29" s="27"/>
      <c r="F29" s="27"/>
      <c r="G29" s="5" t="s">
        <v>6</v>
      </c>
      <c r="H29" s="22">
        <v>31</v>
      </c>
      <c r="I29" s="45">
        <v>0.33333333333333331</v>
      </c>
      <c r="J29" s="46">
        <v>0.69791666666666663</v>
      </c>
      <c r="K29" s="47">
        <f t="shared" si="0"/>
        <v>8</v>
      </c>
      <c r="L29" s="20">
        <v>0.3125</v>
      </c>
      <c r="M29" s="8">
        <v>0.5625</v>
      </c>
      <c r="N29" s="12">
        <f>(M29-L29)*24</f>
        <v>6</v>
      </c>
      <c r="O29" s="28"/>
      <c r="P29" s="28"/>
    </row>
    <row r="30" spans="5:17" ht="15.75" thickBot="1" x14ac:dyDescent="0.3">
      <c r="E30" s="27"/>
      <c r="F30" s="27"/>
      <c r="G30" s="5"/>
      <c r="K30" s="10">
        <f>SUM(K4:K29)</f>
        <v>182</v>
      </c>
      <c r="N30" s="10">
        <f>SUM(N4:N29)</f>
        <v>150</v>
      </c>
      <c r="O30" s="28"/>
      <c r="P30" s="28"/>
      <c r="Q30" s="2"/>
    </row>
    <row r="31" spans="5:17" s="1" customFormat="1" ht="14.25" customHeight="1" thickBot="1" x14ac:dyDescent="0.3">
      <c r="E31" s="70"/>
      <c r="F31" s="29"/>
      <c r="G31" s="30"/>
      <c r="H31" s="31"/>
      <c r="I31" s="31"/>
      <c r="J31" s="31"/>
      <c r="K31" s="31"/>
      <c r="L31" s="31"/>
      <c r="M31" s="31"/>
      <c r="N31" s="31"/>
      <c r="O31" s="32"/>
      <c r="P31" s="71"/>
    </row>
    <row r="32" spans="5:17" ht="16.5" thickTop="1" thickBot="1" x14ac:dyDescent="0.3">
      <c r="E32" s="72"/>
      <c r="F32" s="73"/>
      <c r="G32" s="30"/>
      <c r="H32" s="31"/>
      <c r="I32" s="73"/>
      <c r="J32" s="73"/>
      <c r="K32" s="74"/>
      <c r="L32" s="73"/>
      <c r="M32" s="73"/>
      <c r="N32" s="73"/>
      <c r="O32" s="73"/>
      <c r="P32" s="75"/>
    </row>
    <row r="33" ht="15.75" thickTop="1" x14ac:dyDescent="0.25"/>
  </sheetData>
  <mergeCells count="7">
    <mergeCell ref="G2:N2"/>
    <mergeCell ref="I3:K3"/>
    <mergeCell ref="L3:N3"/>
    <mergeCell ref="L27:N27"/>
    <mergeCell ref="I21:K21"/>
    <mergeCell ref="I9:K9"/>
    <mergeCell ref="L15:N15"/>
  </mergeCells>
  <pageMargins left="1" right="1" top="1" bottom="1" header="0.5" footer="0.5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J33"/>
  <sheetViews>
    <sheetView workbookViewId="0">
      <selection activeCell="R20" sqref="R20"/>
    </sheetView>
  </sheetViews>
  <sheetFormatPr baseColWidth="10" defaultRowHeight="15.75" x14ac:dyDescent="0.25"/>
  <cols>
    <col min="6" max="6" width="3.140625" customWidth="1"/>
    <col min="7" max="10" width="11.42578125" style="61"/>
  </cols>
  <sheetData>
    <row r="7" spans="5:10" x14ac:dyDescent="0.25">
      <c r="E7" t="s">
        <v>9</v>
      </c>
      <c r="F7">
        <v>1</v>
      </c>
      <c r="G7" s="60">
        <v>0.3347222222222222</v>
      </c>
      <c r="H7" s="60">
        <v>0.51736111111111105</v>
      </c>
      <c r="I7" s="60">
        <v>0.5541666666666667</v>
      </c>
      <c r="J7" s="60">
        <v>0.64444444444444449</v>
      </c>
    </row>
    <row r="8" spans="5:10" x14ac:dyDescent="0.25">
      <c r="E8" t="s">
        <v>10</v>
      </c>
      <c r="F8">
        <v>2</v>
      </c>
      <c r="G8" s="60">
        <v>0.3354166666666667</v>
      </c>
      <c r="H8" s="60">
        <v>0.55763888888888891</v>
      </c>
      <c r="J8" s="63">
        <v>0.67708333333333337</v>
      </c>
    </row>
    <row r="9" spans="5:10" x14ac:dyDescent="0.25">
      <c r="E9" t="s">
        <v>11</v>
      </c>
      <c r="F9">
        <v>3</v>
      </c>
      <c r="G9" s="60">
        <v>0.33263888888888887</v>
      </c>
      <c r="H9" s="60"/>
      <c r="J9" s="63">
        <v>0.50069444444444444</v>
      </c>
    </row>
    <row r="10" spans="5:10" x14ac:dyDescent="0.25">
      <c r="E10" t="s">
        <v>12</v>
      </c>
      <c r="F10">
        <v>5</v>
      </c>
      <c r="G10" s="60">
        <v>0.3354166666666667</v>
      </c>
      <c r="J10" s="63">
        <v>0.7006944444444444</v>
      </c>
    </row>
    <row r="11" spans="5:10" x14ac:dyDescent="0.25">
      <c r="E11" t="s">
        <v>13</v>
      </c>
      <c r="F11">
        <v>6</v>
      </c>
      <c r="G11" s="60">
        <v>0.33611111111111108</v>
      </c>
      <c r="H11" s="60">
        <v>0.56944444444444442</v>
      </c>
      <c r="I11" s="60">
        <v>0.59791666666666665</v>
      </c>
      <c r="J11" s="63">
        <v>0.71805555555555556</v>
      </c>
    </row>
    <row r="12" spans="5:10" x14ac:dyDescent="0.25">
      <c r="E12" t="s">
        <v>14</v>
      </c>
      <c r="F12">
        <v>7</v>
      </c>
      <c r="G12" s="60">
        <v>0.33958333333333335</v>
      </c>
      <c r="H12" s="60">
        <v>0.55486111111111114</v>
      </c>
      <c r="I12" s="60">
        <v>0.57847222222222217</v>
      </c>
      <c r="J12" s="63">
        <v>0.71458333333333324</v>
      </c>
    </row>
    <row r="13" spans="5:10" x14ac:dyDescent="0.25">
      <c r="E13" t="s">
        <v>9</v>
      </c>
      <c r="F13">
        <v>8</v>
      </c>
      <c r="G13" s="60">
        <v>0.33611111111111108</v>
      </c>
      <c r="J13" s="63">
        <v>0.70624999999999993</v>
      </c>
    </row>
    <row r="14" spans="5:10" x14ac:dyDescent="0.25">
      <c r="E14" t="s">
        <v>10</v>
      </c>
      <c r="F14">
        <v>9</v>
      </c>
      <c r="G14" s="60">
        <v>0.33333333333333331</v>
      </c>
      <c r="H14" s="60">
        <v>0.52569444444444446</v>
      </c>
      <c r="I14" s="60">
        <v>0.55555555555555558</v>
      </c>
      <c r="J14" s="60">
        <v>0.68472222222222223</v>
      </c>
    </row>
    <row r="15" spans="5:10" x14ac:dyDescent="0.25">
      <c r="E15" t="s">
        <v>11</v>
      </c>
      <c r="F15">
        <v>10</v>
      </c>
    </row>
    <row r="16" spans="5:10" x14ac:dyDescent="0.25">
      <c r="E16" t="s">
        <v>12</v>
      </c>
      <c r="F16">
        <v>12</v>
      </c>
      <c r="G16" s="60">
        <v>0.33402777777777781</v>
      </c>
      <c r="H16" s="60">
        <v>0.52777777777777779</v>
      </c>
      <c r="I16" s="60">
        <v>0.56180555555555556</v>
      </c>
      <c r="J16" s="63">
        <v>0.70208333333333339</v>
      </c>
    </row>
    <row r="17" spans="5:10" x14ac:dyDescent="0.25">
      <c r="E17" t="s">
        <v>13</v>
      </c>
      <c r="F17">
        <v>13</v>
      </c>
      <c r="G17" s="60">
        <v>0.33611111111111108</v>
      </c>
      <c r="H17" s="60">
        <v>0.5756944444444444</v>
      </c>
      <c r="J17" s="62">
        <v>0.73611111111111116</v>
      </c>
    </row>
    <row r="18" spans="5:10" x14ac:dyDescent="0.25">
      <c r="E18" t="s">
        <v>14</v>
      </c>
      <c r="F18">
        <v>14</v>
      </c>
      <c r="G18" s="60">
        <v>0.3430555555555555</v>
      </c>
      <c r="H18" s="60">
        <v>0.60069444444444442</v>
      </c>
      <c r="I18" s="60">
        <v>0.6333333333333333</v>
      </c>
      <c r="J18" s="63">
        <v>0.70277777777777783</v>
      </c>
    </row>
    <row r="19" spans="5:10" x14ac:dyDescent="0.25">
      <c r="E19" t="s">
        <v>9</v>
      </c>
      <c r="F19">
        <v>15</v>
      </c>
      <c r="G19" s="60">
        <v>0.33749999999999997</v>
      </c>
      <c r="H19" s="60">
        <v>0.51874999999999993</v>
      </c>
      <c r="I19" s="60">
        <v>0.5493055555555556</v>
      </c>
      <c r="J19" s="63">
        <v>0.7006944444444444</v>
      </c>
    </row>
    <row r="20" spans="5:10" x14ac:dyDescent="0.25">
      <c r="E20" t="s">
        <v>10</v>
      </c>
      <c r="F20">
        <v>16</v>
      </c>
      <c r="G20" s="60">
        <v>0.3347222222222222</v>
      </c>
      <c r="H20" s="60">
        <v>0.53819444444444442</v>
      </c>
      <c r="I20" s="60">
        <v>0.56666666666666665</v>
      </c>
      <c r="J20" s="63">
        <v>0.66805555555555562</v>
      </c>
    </row>
    <row r="21" spans="5:10" x14ac:dyDescent="0.25">
      <c r="E21" t="s">
        <v>11</v>
      </c>
      <c r="F21">
        <v>17</v>
      </c>
      <c r="G21" s="60">
        <v>0.33958333333333335</v>
      </c>
      <c r="J21" s="63">
        <v>0.50208333333333333</v>
      </c>
    </row>
    <row r="22" spans="5:10" x14ac:dyDescent="0.25">
      <c r="E22" t="s">
        <v>12</v>
      </c>
      <c r="F22">
        <v>19</v>
      </c>
      <c r="G22" s="60">
        <v>0.33124999999999999</v>
      </c>
      <c r="H22" s="60">
        <v>0.50902777777777775</v>
      </c>
      <c r="I22" s="60">
        <v>0.53680555555555554</v>
      </c>
      <c r="J22" s="63">
        <v>0.69861111111111107</v>
      </c>
    </row>
    <row r="23" spans="5:10" x14ac:dyDescent="0.25">
      <c r="E23" t="s">
        <v>13</v>
      </c>
      <c r="F23">
        <v>20</v>
      </c>
      <c r="G23" s="60">
        <v>0.33819444444444446</v>
      </c>
      <c r="J23" s="62">
        <v>0.72361111111111109</v>
      </c>
    </row>
    <row r="24" spans="5:10" x14ac:dyDescent="0.25">
      <c r="E24" t="s">
        <v>14</v>
      </c>
      <c r="F24">
        <v>21</v>
      </c>
      <c r="G24" s="60">
        <v>0.33263888888888887</v>
      </c>
      <c r="H24" s="60">
        <v>0.5131944444444444</v>
      </c>
      <c r="I24" s="60">
        <v>0.54722222222222217</v>
      </c>
      <c r="J24" s="63">
        <v>0.70208333333333339</v>
      </c>
    </row>
    <row r="25" spans="5:10" x14ac:dyDescent="0.25">
      <c r="E25" t="s">
        <v>9</v>
      </c>
      <c r="F25">
        <v>22</v>
      </c>
      <c r="G25" s="60">
        <v>0.3298611111111111</v>
      </c>
      <c r="H25" s="60">
        <v>0.61527777777777781</v>
      </c>
      <c r="I25" s="60">
        <v>0.63611111111111118</v>
      </c>
      <c r="J25" s="63">
        <v>0.7006944444444444</v>
      </c>
    </row>
    <row r="26" spans="5:10" x14ac:dyDescent="0.25">
      <c r="E26" t="s">
        <v>10</v>
      </c>
      <c r="F26">
        <v>23</v>
      </c>
      <c r="G26" s="60">
        <v>0.5180555555555556</v>
      </c>
      <c r="J26" s="63">
        <v>0.70000000000000007</v>
      </c>
    </row>
    <row r="27" spans="5:10" x14ac:dyDescent="0.25">
      <c r="E27" t="s">
        <v>11</v>
      </c>
      <c r="F27">
        <v>24</v>
      </c>
    </row>
    <row r="28" spans="5:10" x14ac:dyDescent="0.25">
      <c r="E28" t="s">
        <v>12</v>
      </c>
      <c r="F28">
        <v>26</v>
      </c>
      <c r="G28" s="60">
        <v>0.33124999999999999</v>
      </c>
      <c r="H28" s="60">
        <v>0.56111111111111112</v>
      </c>
      <c r="I28" s="60">
        <v>0.59166666666666667</v>
      </c>
      <c r="J28" s="63">
        <v>0.70624999999999993</v>
      </c>
    </row>
    <row r="29" spans="5:10" x14ac:dyDescent="0.25">
      <c r="E29" t="s">
        <v>13</v>
      </c>
      <c r="F29">
        <v>27</v>
      </c>
      <c r="G29" s="60">
        <v>0.33611111111111108</v>
      </c>
      <c r="H29" s="60">
        <v>0.5395833333333333</v>
      </c>
      <c r="I29" s="60">
        <v>0.56041666666666667</v>
      </c>
      <c r="J29" s="63">
        <v>0.71180555555555547</v>
      </c>
    </row>
    <row r="30" spans="5:10" x14ac:dyDescent="0.25">
      <c r="E30" t="s">
        <v>14</v>
      </c>
      <c r="F30">
        <v>28</v>
      </c>
    </row>
    <row r="31" spans="5:10" x14ac:dyDescent="0.25">
      <c r="E31" t="s">
        <v>9</v>
      </c>
      <c r="F31">
        <v>29</v>
      </c>
    </row>
    <row r="32" spans="5:10" x14ac:dyDescent="0.25">
      <c r="E32" t="s">
        <v>10</v>
      </c>
      <c r="F32">
        <v>30</v>
      </c>
      <c r="G32" s="60">
        <v>0.33194444444444443</v>
      </c>
      <c r="H32" s="60">
        <v>0.54999999999999993</v>
      </c>
      <c r="I32" s="60">
        <v>0.5756944444444444</v>
      </c>
      <c r="J32" s="63">
        <v>0.70972222222222225</v>
      </c>
    </row>
    <row r="33" spans="5:10" x14ac:dyDescent="0.25">
      <c r="E33" t="s">
        <v>11</v>
      </c>
      <c r="F33">
        <v>31</v>
      </c>
      <c r="G33" s="60">
        <v>0.32291666666666669</v>
      </c>
      <c r="J33" s="62">
        <v>0.61319444444444449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EQUIPOS BIOMEDICOS</vt:lpstr>
      <vt:lpstr>OCTUBRE</vt:lpstr>
      <vt:lpstr>NOVIEMBRE</vt:lpstr>
      <vt:lpstr>ENERO 2024</vt:lpstr>
      <vt:lpstr>Hoja1</vt:lpstr>
      <vt:lpstr>RRHH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2024-07-30T17:39:28Z</dcterms:modified>
</cp:coreProperties>
</file>