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EBAN\DE LA U\02 ESPECIALIZACION\SEMESTRE 2\PREDICTIVA\Trabajo Final\dataset1\"/>
    </mc:Choice>
  </mc:AlternateContent>
  <xr:revisionPtr revIDLastSave="0" documentId="13_ncr:1_{C62DA9F6-FD5A-4CF6-995D-9729FDFFFD17}" xr6:coauthVersionLast="45" xr6:coauthVersionMax="45" xr10:uidLastSave="{00000000-0000-0000-0000-000000000000}"/>
  <bookViews>
    <workbookView xWindow="-120" yWindow="-120" windowWidth="20730" windowHeight="11160" activeTab="3" xr2:uid="{013CFE02-171C-4C43-8EEB-2FEEC371E7C7}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Hoja1!$A$1:$D$18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4" l="1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H16" i="2" l="1"/>
  <c r="G16" i="2"/>
  <c r="K15" i="2"/>
  <c r="H15" i="2"/>
  <c r="G15" i="2"/>
  <c r="I15" i="2" s="1"/>
  <c r="E15" i="2"/>
  <c r="E14" i="2"/>
  <c r="I7" i="2"/>
  <c r="E7" i="2"/>
  <c r="E6" i="2"/>
  <c r="H8" i="2"/>
  <c r="G8" i="2"/>
  <c r="I8" i="2" s="1"/>
  <c r="K7" i="2"/>
  <c r="H7" i="2"/>
  <c r="G7" i="2"/>
  <c r="I16" i="2" l="1"/>
</calcChain>
</file>

<file path=xl/sharedStrings.xml><?xml version="1.0" encoding="utf-8"?>
<sst xmlns="http://schemas.openxmlformats.org/spreadsheetml/2006/main" count="131" uniqueCount="80">
  <si>
    <t>numric</t>
  </si>
  <si>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</si>
  <si>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</si>
  <si>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</si>
  <si>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</si>
  <si>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</si>
  <si>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</si>
  <si>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</si>
  <si>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</si>
  <si>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</si>
  <si>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</si>
  <si>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</si>
  <si>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</si>
  <si>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</si>
  <si>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</si>
  <si>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</si>
  <si>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</si>
  <si>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</si>
  <si>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Type of job (categorical)</t>
  </si>
  <si>
    <t>Marital status</t>
  </si>
  <si>
    <t>Level of education of the customer</t>
  </si>
  <si>
    <t>has credit in default? (binary: "yes","no")</t>
  </si>
  <si>
    <t>average yearly balance, in euros (numeric)</t>
  </si>
  <si>
    <t>has housing loan? (binary: "yes","no")</t>
  </si>
  <si>
    <t>has personal loan? (binary: "yes","no")</t>
  </si>
  <si>
    <t>contact communication type (categorical: "unknown","telephone","cellular")</t>
  </si>
  <si>
    <t>last contact day of the month (numeric)</t>
  </si>
  <si>
    <t>last contact month of year (categorical: "jan", "feb", "mar", ..., "nov", "dec")</t>
  </si>
  <si>
    <t>last contact duration, in seconds (numeric), important</t>
  </si>
  <si>
    <t>number of contacts performed during this campaign and for this client (numeric, includes last contact)</t>
  </si>
  <si>
    <t>Edad</t>
  </si>
  <si>
    <t>Tipo de empleo</t>
  </si>
  <si>
    <t>Estado Civil</t>
  </si>
  <si>
    <t>Nivel de educación</t>
  </si>
  <si>
    <t>Credito en mora?</t>
  </si>
  <si>
    <t>Saldo anual en Euros</t>
  </si>
  <si>
    <t>Tiene prestamo de vivienda?</t>
  </si>
  <si>
    <t>Tiene prestamo de personal?</t>
  </si>
  <si>
    <t>Tipo de contacto de comunicación</t>
  </si>
  <si>
    <t>ultimo dia de contacto del mes</t>
  </si>
  <si>
    <t>ultimo mes de contacto</t>
  </si>
  <si>
    <t>Duración de ultimo contacto</t>
  </si>
  <si>
    <t>número de contactos realizados durante esta campaña y para este cliente (numérico, incluye el último contacto)</t>
  </si>
  <si>
    <t>número de días que pasaron después de que el cliente fue contactado por última vez desde una campaña anterior (numérico, -1 significa que el cliente no fue contactado previamente)</t>
  </si>
  <si>
    <t>número de contactos realizados antes de esta campaña y para este cliente (numérico)</t>
  </si>
  <si>
    <t>resultado de la campaña de marketing anterior (categórico:" "desconocido" "," "otro" "," "fracaso" "," "éxito" ")</t>
  </si>
  <si>
    <t>number of days that passed by after the client was last contacted from a previous campaign (numeric, -1 means client was not previously contacted)</t>
  </si>
  <si>
    <t>number of contacts performed before this campaign and for this client (numeric)</t>
  </si>
  <si>
    <t>outcome of the previous marketing campaign (categorical: "unknown","other","failure","success")</t>
  </si>
  <si>
    <t>has the client subscribed a term deposit? (binary : 0, 1)</t>
  </si>
  <si>
    <t>feature</t>
  </si>
  <si>
    <t>significado</t>
  </si>
  <si>
    <t>Numerico</t>
  </si>
  <si>
    <t>¿El cliente ha suscrito un depósito a plazo? (binario: 0, 1) (0=No, 1=Si)</t>
  </si>
  <si>
    <t>NO</t>
  </si>
  <si>
    <t>SI</t>
  </si>
  <si>
    <t>Pronosticado</t>
  </si>
  <si>
    <t>Real</t>
  </si>
  <si>
    <t>Precision</t>
  </si>
  <si>
    <t>Recall</t>
  </si>
  <si>
    <t>f1-score</t>
  </si>
  <si>
    <t>acc</t>
  </si>
  <si>
    <t>TN</t>
  </si>
  <si>
    <t>FP</t>
  </si>
  <si>
    <t>FN</t>
  </si>
  <si>
    <t>TP</t>
  </si>
  <si>
    <t>Crear clasificador</t>
  </si>
  <si>
    <t>crear pipeline</t>
  </si>
  <si>
    <t>parametros cv</t>
  </si>
  <si>
    <t>Crear CV</t>
  </si>
  <si>
    <t>fit</t>
  </si>
  <si>
    <t>best params</t>
  </si>
  <si>
    <t>Clasificador con mejores params</t>
  </si>
  <si>
    <t>predict</t>
  </si>
  <si>
    <t>score</t>
  </si>
  <si>
    <t>Lista clasificadores</t>
  </si>
  <si>
    <t>unknown</t>
  </si>
  <si>
    <t>failure</t>
  </si>
  <si>
    <t>other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</si>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</sst>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4AF8-C1F5-4C46-8B70-2A0544BD2928}">
  <dimension ref="A1:D18"/>
  <sheetViews>
    <sheetView workbookViewId="0">
      <selection activeCell="D9" sqref="D9"/>
    </sheetView>
  </sheetViews>
  <sheetFormatPr baseColWidth="10" defaultRowHeight="12.75" x14ac:dyDescent="0.2"/>
  <cols>
    <col min="1" max="2" width="11.42578125" style="1"/>
    <col min="3" max="3" width="63" style="1" customWidth="1"/>
    <col min="4" max="4" width="64.7109375" style="1" customWidth="1"/>
    <col min="15" max="15" width="27.7109375" customWidth="1"/>
  </cols>
  <sheetData>
    <row r="1" spans="1:4" x14ac:dyDescent="0.2">
      <c r="A1" s="1" t="s">
        <v>50</v>
      </c>
      <c r="D1" s="1" t="s">
        <v>51</v>
      </c>
    </row>
    <row r="2" spans="1:4" x14ac:dyDescent="0.2">
      <c r="A2" s="1" t="s">
        <v>1</v>
      </c>
      <c r="B2" s="1" t="s">
        <v>52</v>
      </c>
      <c r="C2" s="1" t="s">
        <v>0</v>
      </c>
      <c r="D2" s="1" t="s">
        <v>30</v>
      </c>
    </row>
    <row r="3" spans="1:4" x14ac:dyDescent="0.2">
      <c r="A3" s="1" t="s">
        <v>2</v>
      </c>
      <c r="C3" s="1" t="s">
        <v>18</v>
      </c>
      <c r="D3" s="1" t="s">
        <v>31</v>
      </c>
    </row>
    <row r="4" spans="1:4" x14ac:dyDescent="0.2">
      <c r="A4" s="1" t="s">
        <v>3</v>
      </c>
      <c r="C4" s="1" t="s">
        <v>19</v>
      </c>
      <c r="D4" s="1" t="s">
        <v>32</v>
      </c>
    </row>
    <row r="5" spans="1:4" x14ac:dyDescent="0.2">
      <c r="A5" s="1" t="s">
        <v>4</v>
      </c>
      <c r="C5" s="1" t="s">
        <v>20</v>
      </c>
      <c r="D5" s="1" t="s">
        <v>33</v>
      </c>
    </row>
    <row r="6" spans="1:4" x14ac:dyDescent="0.2">
      <c r="A6" s="1" t="s">
        <v>5</v>
      </c>
      <c r="C6" s="1" t="s">
        <v>21</v>
      </c>
      <c r="D6" s="1" t="s">
        <v>34</v>
      </c>
    </row>
    <row r="7" spans="1:4" x14ac:dyDescent="0.2">
      <c r="A7" s="1" t="s">
        <v>6</v>
      </c>
      <c r="B7" s="1" t="s">
        <v>52</v>
      </c>
      <c r="C7" s="1" t="s">
        <v>22</v>
      </c>
      <c r="D7" s="1" t="s">
        <v>35</v>
      </c>
    </row>
    <row r="8" spans="1:4" x14ac:dyDescent="0.2">
      <c r="A8" s="1" t="s">
        <v>7</v>
      </c>
      <c r="C8" s="1" t="s">
        <v>23</v>
      </c>
      <c r="D8" s="1" t="s">
        <v>36</v>
      </c>
    </row>
    <row r="9" spans="1:4" x14ac:dyDescent="0.2">
      <c r="A9" s="1" t="s">
        <v>8</v>
      </c>
      <c r="C9" s="1" t="s">
        <v>24</v>
      </c>
      <c r="D9" s="1" t="s">
        <v>37</v>
      </c>
    </row>
    <row r="10" spans="1:4" x14ac:dyDescent="0.2">
      <c r="A10" s="1" t="s">
        <v>9</v>
      </c>
      <c r="C10" s="1" t="s">
        <v>25</v>
      </c>
      <c r="D10" s="1" t="s">
        <v>38</v>
      </c>
    </row>
    <row r="11" spans="1:4" x14ac:dyDescent="0.2">
      <c r="A11" s="1" t="s">
        <v>10</v>
      </c>
      <c r="B11" s="1" t="s">
        <v>52</v>
      </c>
      <c r="C11" s="1" t="s">
        <v>26</v>
      </c>
      <c r="D11" s="1" t="s">
        <v>39</v>
      </c>
    </row>
    <row r="12" spans="1:4" x14ac:dyDescent="0.2">
      <c r="A12" s="1" t="s">
        <v>11</v>
      </c>
      <c r="C12" s="1" t="s">
        <v>27</v>
      </c>
      <c r="D12" s="1" t="s">
        <v>40</v>
      </c>
    </row>
    <row r="13" spans="1:4" x14ac:dyDescent="0.2">
      <c r="A13" s="1" t="s">
        <v>12</v>
      </c>
      <c r="B13" s="1" t="s">
        <v>52</v>
      </c>
      <c r="C13" s="1" t="s">
        <v>28</v>
      </c>
      <c r="D13" s="1" t="s">
        <v>41</v>
      </c>
    </row>
    <row r="14" spans="1:4" ht="25.5" x14ac:dyDescent="0.2">
      <c r="A14" s="1" t="s">
        <v>13</v>
      </c>
      <c r="B14" s="1" t="s">
        <v>52</v>
      </c>
      <c r="C14" s="1" t="s">
        <v>29</v>
      </c>
      <c r="D14" s="1" t="s">
        <v>42</v>
      </c>
    </row>
    <row r="15" spans="1:4" ht="38.25" x14ac:dyDescent="0.2">
      <c r="A15" s="1" t="s">
        <v>14</v>
      </c>
      <c r="B15" s="1" t="s">
        <v>52</v>
      </c>
      <c r="C15" s="1" t="s">
        <v>46</v>
      </c>
      <c r="D15" s="1" t="s">
        <v>43</v>
      </c>
    </row>
    <row r="16" spans="1:4" ht="25.5" x14ac:dyDescent="0.2">
      <c r="A16" s="1" t="s">
        <v>15</v>
      </c>
      <c r="B16" s="1" t="s">
        <v>52</v>
      </c>
      <c r="C16" s="1" t="s">
        <v>47</v>
      </c>
      <c r="D16" s="1" t="s">
        <v>44</v>
      </c>
    </row>
    <row r="17" spans="1:4" ht="25.5" x14ac:dyDescent="0.2">
      <c r="A17" s="1" t="s">
        <v>16</v>
      </c>
      <c r="C17" s="1" t="s">
        <v>48</v>
      </c>
      <c r="D17" s="1" t="s">
        <v>45</v>
      </c>
    </row>
    <row r="18" spans="1:4" x14ac:dyDescent="0.2">
      <c r="A18" s="1" t="s">
        <v>17</v>
      </c>
      <c r="B18" s="1" t="s">
        <v>52</v>
      </c>
      <c r="C18" s="1" t="s">
        <v>49</v>
      </c>
      <c r="D18" s="1" t="s">
        <v>53</v>
      </c>
    </row>
  </sheetData>
  <autoFilter ref="A1:D18" xr:uid="{49AB74CD-4F77-4F9F-A3DB-E17430DEEB01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A8AE-2A2A-4E42-88BD-89D144AFFCD5}">
  <dimension ref="A4:K24"/>
  <sheetViews>
    <sheetView workbookViewId="0">
      <selection activeCell="H8" sqref="H8"/>
    </sheetView>
  </sheetViews>
  <sheetFormatPr baseColWidth="10" defaultRowHeight="12.75" x14ac:dyDescent="0.2"/>
  <cols>
    <col min="1" max="5" width="11.42578125" style="2"/>
  </cols>
  <sheetData>
    <row r="4" spans="1:11" x14ac:dyDescent="0.2">
      <c r="C4" s="5" t="s">
        <v>56</v>
      </c>
      <c r="D4" s="5"/>
    </row>
    <row r="5" spans="1:11" x14ac:dyDescent="0.2">
      <c r="C5" s="2" t="s">
        <v>54</v>
      </c>
      <c r="D5" s="2" t="s">
        <v>55</v>
      </c>
    </row>
    <row r="6" spans="1:11" x14ac:dyDescent="0.2">
      <c r="A6" s="4" t="s">
        <v>57</v>
      </c>
      <c r="B6" s="2" t="s">
        <v>54</v>
      </c>
      <c r="C6" s="2">
        <v>7793</v>
      </c>
      <c r="D6" s="2">
        <v>187</v>
      </c>
      <c r="E6" s="2">
        <f>SUM(C6:D6)/SUM($C$6:$D$7)</f>
        <v>0.88245051420988607</v>
      </c>
      <c r="G6" t="s">
        <v>58</v>
      </c>
      <c r="H6" t="s">
        <v>59</v>
      </c>
      <c r="I6" t="s">
        <v>60</v>
      </c>
      <c r="K6" t="s">
        <v>61</v>
      </c>
    </row>
    <row r="7" spans="1:11" x14ac:dyDescent="0.2">
      <c r="A7" s="4"/>
      <c r="B7" s="2" t="s">
        <v>55</v>
      </c>
      <c r="C7" s="2">
        <v>747</v>
      </c>
      <c r="D7" s="2">
        <v>316</v>
      </c>
      <c r="E7" s="2">
        <f>SUM(C7:D7)/SUM($C$6:$D$7)</f>
        <v>0.1175494857901139</v>
      </c>
      <c r="F7" t="s">
        <v>54</v>
      </c>
      <c r="G7" s="3">
        <f>C6/SUM(C6:C7)</f>
        <v>0.91252927400468387</v>
      </c>
      <c r="H7" s="3">
        <f>+C6/SUM(C6:D6)</f>
        <v>0.9765664160401003</v>
      </c>
      <c r="I7" s="3">
        <f>2*G7*H7/(G7+H7)</f>
        <v>0.94346246973365622</v>
      </c>
      <c r="K7" s="3">
        <f>(C6+D7)/SUM(C6:D7)</f>
        <v>0.89671569169523391</v>
      </c>
    </row>
    <row r="8" spans="1:11" x14ac:dyDescent="0.2">
      <c r="F8" t="s">
        <v>55</v>
      </c>
      <c r="G8" s="3">
        <f>+D7/SUM(D6:D7)</f>
        <v>0.62823061630218691</v>
      </c>
      <c r="H8" s="3">
        <f>D7/SUM(C7:D7)</f>
        <v>0.29727187206020694</v>
      </c>
      <c r="I8" s="3">
        <f>2*G8*H8/(G8+H8)</f>
        <v>0.40357598978288628</v>
      </c>
    </row>
    <row r="12" spans="1:11" x14ac:dyDescent="0.2">
      <c r="C12" s="5" t="s">
        <v>56</v>
      </c>
      <c r="D12" s="5"/>
    </row>
    <row r="13" spans="1:11" x14ac:dyDescent="0.2">
      <c r="C13" s="2" t="s">
        <v>54</v>
      </c>
      <c r="D13" s="2" t="s">
        <v>55</v>
      </c>
    </row>
    <row r="14" spans="1:11" x14ac:dyDescent="0.2">
      <c r="A14" s="4" t="s">
        <v>57</v>
      </c>
      <c r="B14" s="2" t="s">
        <v>54</v>
      </c>
      <c r="C14" s="2">
        <v>849</v>
      </c>
      <c r="D14" s="2">
        <v>180</v>
      </c>
      <c r="E14" s="2">
        <f>SUM(C14:D14)/SUM($C$6:$D$7)</f>
        <v>0.11378967156916953</v>
      </c>
      <c r="G14" t="s">
        <v>58</v>
      </c>
      <c r="H14" t="s">
        <v>59</v>
      </c>
      <c r="I14" t="s">
        <v>60</v>
      </c>
      <c r="K14" t="s">
        <v>61</v>
      </c>
    </row>
    <row r="15" spans="1:11" x14ac:dyDescent="0.2">
      <c r="A15" s="4"/>
      <c r="B15" s="2" t="s">
        <v>55</v>
      </c>
      <c r="C15" s="2">
        <v>206</v>
      </c>
      <c r="D15" s="2">
        <v>881</v>
      </c>
      <c r="E15" s="2">
        <f>SUM(C15:D15)/SUM($C$6:$D$7)</f>
        <v>0.12020347229901582</v>
      </c>
      <c r="F15" t="s">
        <v>54</v>
      </c>
      <c r="G15" s="3">
        <f>C14/SUM(C14:C15)</f>
        <v>0.80473933649289098</v>
      </c>
      <c r="H15" s="3">
        <f>+C14/SUM(C14:D14)</f>
        <v>0.82507288629737607</v>
      </c>
      <c r="I15" s="3">
        <f>2*G15*H15/(G15+H15)</f>
        <v>0.81477927063339739</v>
      </c>
      <c r="K15" s="3">
        <f>(C14+D15)/SUM(C14:D15)</f>
        <v>0.81758034026465032</v>
      </c>
    </row>
    <row r="16" spans="1:11" x14ac:dyDescent="0.2">
      <c r="F16" t="s">
        <v>55</v>
      </c>
      <c r="G16" s="3">
        <f>+D15/SUM(D14:D15)</f>
        <v>0.83034872761545708</v>
      </c>
      <c r="H16" s="3">
        <f>D15/SUM(C15:D15)</f>
        <v>0.81048758049678016</v>
      </c>
      <c r="I16" s="3">
        <f>2*G16*H16/(G16+H16)</f>
        <v>0.82029795158286778</v>
      </c>
    </row>
    <row r="22" spans="2:4" x14ac:dyDescent="0.2">
      <c r="C22" s="2" t="s">
        <v>54</v>
      </c>
      <c r="D22" s="2" t="s">
        <v>55</v>
      </c>
    </row>
    <row r="23" spans="2:4" x14ac:dyDescent="0.2">
      <c r="B23" s="2" t="s">
        <v>54</v>
      </c>
      <c r="C23" s="2" t="s">
        <v>62</v>
      </c>
      <c r="D23" s="2" t="s">
        <v>63</v>
      </c>
    </row>
    <row r="24" spans="2:4" x14ac:dyDescent="0.2">
      <c r="B24" s="2" t="s">
        <v>55</v>
      </c>
      <c r="C24" s="2" t="s">
        <v>64</v>
      </c>
      <c r="D24" s="2" t="s">
        <v>65</v>
      </c>
    </row>
  </sheetData>
  <mergeCells count="4">
    <mergeCell ref="A6:A7"/>
    <mergeCell ref="C4:D4"/>
    <mergeCell ref="C12:D12"/>
    <mergeCell ref="A14:A1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9EE0-6DE4-4AD6-97FF-32912FD22A06}">
  <dimension ref="A1:E11"/>
  <sheetViews>
    <sheetView workbookViewId="0">
      <selection activeCell="C2" sqref="C2"/>
    </sheetView>
  </sheetViews>
  <sheetFormatPr baseColWidth="10" defaultRowHeight="12.75" x14ac:dyDescent="0.2"/>
  <cols>
    <col min="1" max="3" width="27.5703125" bestFit="1" customWidth="1"/>
  </cols>
  <sheetData>
    <row r="1" spans="1:5" x14ac:dyDescent="0.2">
      <c r="A1" t="s">
        <v>66</v>
      </c>
      <c r="B1" t="s">
        <v>66</v>
      </c>
      <c r="C1" t="s">
        <v>66</v>
      </c>
      <c r="E1" t="s">
        <v>75</v>
      </c>
    </row>
    <row r="2" spans="1:5" x14ac:dyDescent="0.2">
      <c r="A2" t="s">
        <v>67</v>
      </c>
      <c r="B2" t="s">
        <v>67</v>
      </c>
      <c r="C2" t="s">
        <v>67</v>
      </c>
    </row>
    <row r="3" spans="1:5" x14ac:dyDescent="0.2">
      <c r="A3" t="s">
        <v>68</v>
      </c>
      <c r="B3" t="s">
        <v>68</v>
      </c>
      <c r="C3" t="s">
        <v>68</v>
      </c>
    </row>
    <row r="4" spans="1:5" x14ac:dyDescent="0.2">
      <c r="A4" t="s">
        <v>69</v>
      </c>
      <c r="B4" t="s">
        <v>69</v>
      </c>
      <c r="C4" t="s">
        <v>69</v>
      </c>
    </row>
    <row r="5" spans="1:5" x14ac:dyDescent="0.2">
      <c r="A5" t="s">
        <v>70</v>
      </c>
      <c r="B5" t="s">
        <v>70</v>
      </c>
      <c r="C5" t="s">
        <v>70</v>
      </c>
    </row>
    <row r="6" spans="1:5" x14ac:dyDescent="0.2">
      <c r="A6" t="s">
        <v>71</v>
      </c>
      <c r="B6" t="s">
        <v>71</v>
      </c>
      <c r="C6" t="s">
        <v>71</v>
      </c>
    </row>
    <row r="7" spans="1:5" x14ac:dyDescent="0.2">
      <c r="A7" t="s">
        <v>72</v>
      </c>
      <c r="B7" t="s">
        <v>72</v>
      </c>
      <c r="C7" t="s">
        <v>72</v>
      </c>
    </row>
    <row r="8" spans="1:5" x14ac:dyDescent="0.2">
      <c r="A8" t="s">
        <v>67</v>
      </c>
      <c r="B8" t="s">
        <v>67</v>
      </c>
      <c r="C8" t="s">
        <v>67</v>
      </c>
    </row>
    <row r="9" spans="1:5" x14ac:dyDescent="0.2">
      <c r="A9" t="s">
        <v>70</v>
      </c>
      <c r="B9" t="s">
        <v>70</v>
      </c>
      <c r="C9" t="s">
        <v>70</v>
      </c>
    </row>
    <row r="10" spans="1:5" x14ac:dyDescent="0.2">
      <c r="A10" t="s">
        <v>73</v>
      </c>
      <c r="B10" t="s">
        <v>73</v>
      </c>
      <c r="C10" t="s">
        <v>73</v>
      </c>
    </row>
    <row r="11" spans="1:5" x14ac:dyDescent="0.2">
      <c r="A11" t="s">
        <v>74</v>
      </c>
      <c r="B11" t="s">
        <v>74</v>
      </c>
      <c r="C11" t="s">
        <v>74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DC66-BBFA-4D42-881F-DBC56B986C91}">
  <dimension ref="B4:G15"/>
  <sheetViews>
    <sheetView tabSelected="1" workbookViewId="0">
      <selection activeCell="G7" sqref="G7"/>
    </sheetView>
  </sheetViews>
  <sheetFormatPr baseColWidth="10" defaultRowHeight="12.75" x14ac:dyDescent="0.2"/>
  <sheetData>
    <row r="4" spans="2:7" x14ac:dyDescent="0.2">
      <c r="B4" t="s">
        <v>76</v>
      </c>
      <c r="C4">
        <v>36959</v>
      </c>
      <c r="G4" t="str">
        <f>+"'"&amp;B4&amp;"',"</f>
        <v>'unknown',</v>
      </c>
    </row>
    <row r="5" spans="2:7" x14ac:dyDescent="0.2">
      <c r="B5" t="s">
        <v>77</v>
      </c>
      <c r="C5">
        <v>4901</v>
      </c>
      <c r="G5" t="str">
        <f>+"'"&amp;B5&amp;"',"&amp;G4</f>
        <v>'failure','unknown',</v>
      </c>
    </row>
    <row r="6" spans="2:7" x14ac:dyDescent="0.2">
      <c r="B6" t="s">
        <v>78</v>
      </c>
      <c r="C6">
        <v>1840</v>
      </c>
      <c r="G6" t="str">
        <f t="shared" ref="G6:G15" si="0">+"'"&amp;B6&amp;"',"&amp;G5</f>
        <v>'other','failure','unknown',</v>
      </c>
    </row>
    <row r="7" spans="2:7" x14ac:dyDescent="0.2">
      <c r="B7" t="s">
        <v>79</v>
      </c>
      <c r="C7">
        <v>1511</v>
      </c>
      <c r="G7" t="str">
        <f t="shared" si="0"/>
        <v>'success','other','failure','unknown',</v>
      </c>
    </row>
    <row r="8" spans="2:7" x14ac:dyDescent="0.2">
      <c r="G8" t="str">
        <f t="shared" si="0"/>
        <v>'','success','other','failure','unknown',</v>
      </c>
    </row>
    <row r="9" spans="2:7" x14ac:dyDescent="0.2">
      <c r="G9" t="str">
        <f t="shared" si="0"/>
        <v>'','','success','other','failure','unknown',</v>
      </c>
    </row>
    <row r="10" spans="2:7" x14ac:dyDescent="0.2">
      <c r="G10" t="str">
        <f t="shared" si="0"/>
        <v>'','','','success','other','failure','unknown',</v>
      </c>
    </row>
    <row r="11" spans="2:7" x14ac:dyDescent="0.2">
      <c r="G11" t="str">
        <f t="shared" si="0"/>
        <v>'','','','','success','other','failure','unknown',</v>
      </c>
    </row>
    <row r="12" spans="2:7" x14ac:dyDescent="0.2">
      <c r="G12" t="str">
        <f t="shared" si="0"/>
        <v>'','','','','','success','other','failure','unknown',</v>
      </c>
    </row>
    <row r="13" spans="2:7" x14ac:dyDescent="0.2">
      <c r="G13" t="str">
        <f t="shared" si="0"/>
        <v>'','','','','','','success','other','failure','unknown',</v>
      </c>
    </row>
    <row r="14" spans="2:7" x14ac:dyDescent="0.2">
      <c r="G14" t="str">
        <f t="shared" si="0"/>
        <v>'','','','','','','','success','other','failure','unknown',</v>
      </c>
    </row>
    <row r="15" spans="2:7" x14ac:dyDescent="0.2">
      <c r="G15" t="str">
        <f t="shared" si="0"/>
        <v>'','','','','','','','','success','other','failure','unknown',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2021-05-02T18:52:56Z</dcterms:created>
  <dcterms:modified xsi:type="dcterms:W3CDTF">2021-05-31T20:54:17Z</dcterms:modified>
</cp:coreProperties>
</file>