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endez\Documents\Documentos Corporativos\OneDrive - Tecnoquimicas\1. Evacuación e Inventario\Internacional\1. Salvador\97 MAYORISTAS_MOD\"/>
    </mc:Choice>
  </mc:AlternateContent>
  <bookViews>
    <workbookView xWindow="-120" yWindow="-120" windowWidth="29040" windowHeight="15840"/>
  </bookViews>
  <sheets>
    <sheet name="Hoja1" sheetId="4" r:id="rId1"/>
    <sheet name="Jheral Abril 2019 " sheetId="2" state="hidden" r:id="rId2"/>
    <sheet name="San Jose Abril 2019" sheetId="1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7" i="2"/>
  <c r="N11" i="2"/>
  <c r="F28" i="2" l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33" i="1"/>
  <c r="I33" i="1" s="1"/>
  <c r="E23" i="1"/>
</calcChain>
</file>

<file path=xl/sharedStrings.xml><?xml version="1.0" encoding="utf-8"?>
<sst xmlns="http://schemas.openxmlformats.org/spreadsheetml/2006/main" count="240" uniqueCount="143">
  <si>
    <t>CODIGO</t>
  </si>
  <si>
    <t>PRODUCTO</t>
  </si>
  <si>
    <t>Existencias</t>
  </si>
  <si>
    <t>VENTA</t>
  </si>
  <si>
    <t>MONTO</t>
  </si>
  <si>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</si>
  <si>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</si>
  <si>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</si>
  <si>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</si>
  <si>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</si>
  <si>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</si>
  <si>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</si>
  <si>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</si>
  <si>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</si>
  <si>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</si>
  <si>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</si>
  <si>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</si>
  <si>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</si>
  <si>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</si>
  <si>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</si>
  <si>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</si>
  <si>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</si>
  <si>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</si>
  <si>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</si>
  <si>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TOTAL</t>
  </si>
  <si>
    <t>Codigo TQ</t>
  </si>
  <si>
    <t>Codigo Bonima</t>
  </si>
  <si>
    <t>Producto</t>
  </si>
  <si>
    <t>Presentacion</t>
  </si>
  <si>
    <t>ACETAMINOFEN MK 500MG</t>
  </si>
  <si>
    <t>DISX100</t>
  </si>
  <si>
    <t>ACETAMINOFEN MK 120MG/5ML JBE</t>
  </si>
  <si>
    <t>FCOX60ML</t>
  </si>
  <si>
    <t>ACETAMINO MK 100MG/1ML SOL GOT</t>
  </si>
  <si>
    <t>FCOX30ML</t>
  </si>
  <si>
    <t>ALBENDAZOL MK 400MG/10ML SUS</t>
  </si>
  <si>
    <t>FCOX10ML</t>
  </si>
  <si>
    <t>LORATADINA MK 10MG TAB</t>
  </si>
  <si>
    <t>CAJX32TAB</t>
  </si>
  <si>
    <t>VITAMINA C MK 500MG TAB MAST</t>
  </si>
  <si>
    <t>LORATADINA MK 5MG/5ML JBE</t>
  </si>
  <si>
    <t>AMOXICILINA MK 500MG CAP</t>
  </si>
  <si>
    <t xml:space="preserve">CAJX30CAP   </t>
  </si>
  <si>
    <t>AMOXICILINA MK 250MG PPS</t>
  </si>
  <si>
    <t xml:space="preserve">FCOX60      </t>
  </si>
  <si>
    <t>AMPICILINA MK 500MG CAP</t>
  </si>
  <si>
    <t>CAJX50CAP</t>
  </si>
  <si>
    <t>CIPROFLOXACINO MK 500MG TABREC</t>
  </si>
  <si>
    <t xml:space="preserve">CAJX30TAB   </t>
  </si>
  <si>
    <t>IBUPROFENO MK SUS</t>
  </si>
  <si>
    <t>FCOX120ML</t>
  </si>
  <si>
    <t>IBUPROFENO MK 600MG LIQ GEL</t>
  </si>
  <si>
    <t>PREDNISONA MK 5MG TAB</t>
  </si>
  <si>
    <t>CAJX100TAB</t>
  </si>
  <si>
    <t>SILDENAFIL MK 100MG  PROM</t>
  </si>
  <si>
    <t>CAJX1+1TAB</t>
  </si>
  <si>
    <t>SILDENAFIL MK 50MG PROM</t>
  </si>
  <si>
    <t>CAJx1+1TAB</t>
  </si>
  <si>
    <t>TETRACICLINA MK 500MG NVA FORM</t>
  </si>
  <si>
    <t>CAJX100CAP</t>
  </si>
  <si>
    <t>TRIMETOPRIMA S. MK 160MG/800MG</t>
  </si>
  <si>
    <t>CAJX50TAB</t>
  </si>
  <si>
    <t xml:space="preserve">CUREBAND GASA 7.5 X 7.5CM X 24 SB                           </t>
  </si>
  <si>
    <t>FARMACIA JHERALFARMA</t>
  </si>
  <si>
    <t>Presentación</t>
  </si>
  <si>
    <t>Evacuacion Unidades</t>
  </si>
  <si>
    <t>Venta</t>
  </si>
  <si>
    <t>Unidades</t>
  </si>
  <si>
    <t>Inv Final Julio</t>
  </si>
  <si>
    <t>Inve Final Agosto</t>
  </si>
  <si>
    <t>Inv Final Septiembre</t>
  </si>
  <si>
    <t>Inv Final Octubre</t>
  </si>
  <si>
    <t>Inv Final Nov</t>
  </si>
  <si>
    <t xml:space="preserve">Inve Final Diciembre </t>
  </si>
  <si>
    <t>Ana Dent muelitas</t>
  </si>
  <si>
    <t>Disp. X 100 tabs</t>
  </si>
  <si>
    <t>Vendita estándar</t>
  </si>
  <si>
    <t xml:space="preserve">Caja x 100 </t>
  </si>
  <si>
    <t>Ana Dent Todo Dolor</t>
  </si>
  <si>
    <t>3006142</t>
  </si>
  <si>
    <t>08000657</t>
  </si>
  <si>
    <t>Salvadol 500 mg</t>
  </si>
  <si>
    <t>Disp. X 50 tabs</t>
  </si>
  <si>
    <t>3005026</t>
  </si>
  <si>
    <t>08000321</t>
  </si>
  <si>
    <t>Salvadol Migraña</t>
  </si>
  <si>
    <t>3002720</t>
  </si>
  <si>
    <t>08000746</t>
  </si>
  <si>
    <t>3001420</t>
  </si>
  <si>
    <t>08000744</t>
  </si>
  <si>
    <t>ALBENDAZOL MK 200MG TAB 2 tab</t>
  </si>
  <si>
    <t>Vita C Fresa</t>
  </si>
  <si>
    <t>Dplx 110 tab</t>
  </si>
  <si>
    <t>3006159</t>
  </si>
  <si>
    <t>08000660</t>
  </si>
  <si>
    <t>Vita C Naranja</t>
  </si>
  <si>
    <t>Salvadol + Ibuflas</t>
  </si>
  <si>
    <t>Descontinuado</t>
  </si>
  <si>
    <t>Disp x 50 tab</t>
  </si>
  <si>
    <t>Nor-Cetin</t>
  </si>
  <si>
    <t>Disp x 100 tab</t>
  </si>
  <si>
    <t>Nor-Kedy</t>
  </si>
  <si>
    <t>Fco x 120 ml</t>
  </si>
  <si>
    <t>Gassa 7.5 x 7.5</t>
  </si>
  <si>
    <t>Ple x 24 unidades</t>
  </si>
  <si>
    <t>Curas Redonda</t>
  </si>
  <si>
    <t>Nor-Tussol</t>
  </si>
  <si>
    <t>Nor-Vibrax 50 mg</t>
  </si>
  <si>
    <t>Caja x 3 tab</t>
  </si>
  <si>
    <t>Nor-Vibrax 100 mg</t>
  </si>
  <si>
    <t>Nor-Crezing 10mg</t>
  </si>
  <si>
    <t>Fcox 120 ml</t>
  </si>
  <si>
    <t>Microporoso Blanco</t>
  </si>
  <si>
    <t>1x5</t>
  </si>
  <si>
    <t>½x5</t>
  </si>
  <si>
    <t>2x5</t>
  </si>
  <si>
    <t>Gripe-Med</t>
  </si>
  <si>
    <t>Nor-Volten Flex</t>
  </si>
  <si>
    <t>Caja x 20 tab</t>
  </si>
  <si>
    <t>Nor-Ameb Plus</t>
  </si>
  <si>
    <t>Caja x 2 tab</t>
  </si>
  <si>
    <t xml:space="preserve">Total </t>
  </si>
  <si>
    <t>Inve Final Abril</t>
  </si>
  <si>
    <t>Inv Final Abril</t>
  </si>
  <si>
    <t>Salvadol 500 mg bandeado</t>
  </si>
  <si>
    <t xml:space="preserve">Salvadol Migraña </t>
  </si>
  <si>
    <t>Venditas estandard</t>
  </si>
  <si>
    <t>Caja x 100</t>
  </si>
  <si>
    <t>COD PRODUCTO</t>
  </si>
  <si>
    <t>DESCRIPCIÓN</t>
  </si>
  <si>
    <t>PRESENTACIÓN</t>
  </si>
  <si>
    <t>COD PDV</t>
  </si>
  <si>
    <t>NOMBRE PDV</t>
  </si>
  <si>
    <t>MUNICIPIO</t>
  </si>
  <si>
    <t>COD ESTABLECIMIENTO</t>
  </si>
  <si>
    <t>ESTABLECIMIENTO</t>
  </si>
  <si>
    <t>CAJAS</t>
  </si>
  <si>
    <t>UNIDADES</t>
  </si>
  <si>
    <t>TIPO</t>
  </si>
  <si>
    <t>FORMATO</t>
  </si>
  <si>
    <t>INV</t>
  </si>
  <si>
    <t>VTA</t>
  </si>
  <si>
    <t>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</si>
</sst>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0000000"/>
    <numFmt numFmtId="167" formatCode="00000000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3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5" fontId="0" fillId="0" borderId="1" xfId="4" applyFont="1" applyBorder="1"/>
    <xf numFmtId="0" fontId="6" fillId="4" borderId="1" xfId="0" applyFont="1" applyFill="1" applyBorder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4" applyFont="1" applyBorder="1"/>
    <xf numFmtId="0" fontId="8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1" applyFont="1" applyBorder="1"/>
    <xf numFmtId="0" fontId="8" fillId="0" borderId="1" xfId="0" applyFont="1" applyFill="1" applyBorder="1" applyAlignment="1">
      <alignment vertical="center"/>
    </xf>
    <xf numFmtId="164" fontId="0" fillId="0" borderId="1" xfId="1" applyFont="1" applyFill="1" applyBorder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quotePrefix="1" applyNumberFormat="1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Font="1"/>
    <xf numFmtId="0" fontId="0" fillId="0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3" borderId="1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164" fontId="0" fillId="0" borderId="0" xfId="1" applyFont="1" applyBorder="1"/>
    <xf numFmtId="164" fontId="0" fillId="0" borderId="0" xfId="1" applyFont="1" applyFill="1" applyBorder="1"/>
    <xf numFmtId="0" fontId="3" fillId="0" borderId="1" xfId="0" applyFont="1" applyFill="1" applyBorder="1" applyAlignment="1">
      <alignment horizontal="right" vertical="center" wrapText="1"/>
    </xf>
    <xf numFmtId="1" fontId="0" fillId="0" borderId="1" xfId="0" applyNumberFormat="1" applyBorder="1"/>
    <xf numFmtId="0" fontId="0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8" fontId="0" fillId="0" borderId="0" xfId="2" applyNumberFormat="1" applyFont="1"/>
    <xf numFmtId="0" fontId="0" fillId="0" borderId="1" xfId="0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1" fontId="11" fillId="5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7">
    <cellStyle name="Millares 2" xfId="3"/>
    <cellStyle name="Moneda" xfId="1" builtinId="4"/>
    <cellStyle name="Moneda 2" xfId="4"/>
    <cellStyle name="Normal" xfId="0" builtinId="0"/>
    <cellStyle name="Normal 2 5 2" xfId="5"/>
    <cellStyle name="Normal 7" xfId="6"/>
    <cellStyle name="Porcentaje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7" sqref="B7"/>
    </sheetView>
  </sheetViews>
  <sheetFormatPr baseColWidth="10" defaultRowHeight="15" x14ac:dyDescent="0.25"/>
  <cols>
    <col min="1" max="1" width="15.140625" bestFit="1" customWidth="1"/>
    <col min="2" max="2" width="24.5703125" bestFit="1" customWidth="1"/>
    <col min="3" max="3" width="14.5703125" bestFit="1" customWidth="1"/>
    <col min="5" max="5" width="13" bestFit="1" customWidth="1"/>
    <col min="7" max="7" width="21.7109375" bestFit="1" customWidth="1"/>
    <col min="8" max="8" width="17.28515625" bestFit="1" customWidth="1"/>
  </cols>
  <sheetData>
    <row r="1" spans="1:12" x14ac:dyDescent="0.25">
      <c r="A1" s="52" t="s">
        <v>128</v>
      </c>
      <c r="B1" s="52" t="s">
        <v>129</v>
      </c>
      <c r="C1" s="52" t="s">
        <v>130</v>
      </c>
      <c r="D1" s="52" t="s">
        <v>131</v>
      </c>
      <c r="E1" s="52" t="s">
        <v>132</v>
      </c>
      <c r="F1" s="52" t="s">
        <v>133</v>
      </c>
      <c r="G1" s="52" t="s">
        <v>134</v>
      </c>
      <c r="H1" s="52" t="s">
        <v>135</v>
      </c>
      <c r="I1" s="52" t="s">
        <v>136</v>
      </c>
      <c r="J1" s="52" t="s">
        <v>137</v>
      </c>
      <c r="K1" s="52" t="s">
        <v>138</v>
      </c>
      <c r="L1" s="52" t="s">
        <v>139</v>
      </c>
    </row>
    <row r="2" spans="1:12" x14ac:dyDescent="0.25">
      <c r="A2" s="53">
        <v>2000268</v>
      </c>
      <c r="B2" s="31" t="s">
        <v>74</v>
      </c>
      <c r="C2" s="31" t="s">
        <v>75</v>
      </c>
      <c r="D2" s="31"/>
      <c r="E2" s="31"/>
      <c r="F2" s="31"/>
      <c r="G2" s="31"/>
      <c r="H2" s="31"/>
      <c r="I2" s="31"/>
      <c r="J2" s="31">
        <v>550</v>
      </c>
      <c r="K2" s="31" t="s">
        <v>140</v>
      </c>
      <c r="L2" t="s">
        <v>142</v>
      </c>
    </row>
    <row r="3" spans="1:12" x14ac:dyDescent="0.25">
      <c r="A3" s="53">
        <v>2000398</v>
      </c>
      <c r="B3" s="31" t="s">
        <v>78</v>
      </c>
      <c r="C3" s="31" t="s">
        <v>75</v>
      </c>
      <c r="D3" s="31"/>
      <c r="E3" s="31"/>
      <c r="F3" s="31"/>
      <c r="G3" s="31"/>
      <c r="H3" s="31"/>
      <c r="I3" s="31"/>
      <c r="J3" s="31">
        <v>2955</v>
      </c>
      <c r="K3" s="31" t="s">
        <v>140</v>
      </c>
      <c r="L3" t="s">
        <v>142</v>
      </c>
    </row>
    <row r="4" spans="1:12" x14ac:dyDescent="0.25">
      <c r="A4" s="53">
        <v>2060059</v>
      </c>
      <c r="B4" s="31" t="s">
        <v>81</v>
      </c>
      <c r="C4" s="31" t="s">
        <v>82</v>
      </c>
      <c r="D4" s="31"/>
      <c r="E4" s="31"/>
      <c r="F4" s="31"/>
      <c r="G4" s="31"/>
      <c r="H4" s="31"/>
      <c r="I4" s="31"/>
      <c r="J4" s="31">
        <v>7464</v>
      </c>
      <c r="K4" s="31" t="s">
        <v>140</v>
      </c>
      <c r="L4" t="s">
        <v>142</v>
      </c>
    </row>
    <row r="5" spans="1:12" x14ac:dyDescent="0.25">
      <c r="A5" s="53">
        <v>2095477</v>
      </c>
      <c r="B5" s="31" t="s">
        <v>124</v>
      </c>
      <c r="C5" s="31" t="s">
        <v>82</v>
      </c>
      <c r="D5" s="31"/>
      <c r="E5" s="31"/>
      <c r="F5" s="31"/>
      <c r="G5" s="31"/>
      <c r="H5" s="31"/>
      <c r="I5" s="31"/>
      <c r="J5" s="31"/>
      <c r="K5" s="31" t="s">
        <v>140</v>
      </c>
      <c r="L5" t="s">
        <v>142</v>
      </c>
    </row>
    <row r="6" spans="1:12" x14ac:dyDescent="0.25">
      <c r="A6" s="53">
        <v>2062390</v>
      </c>
      <c r="B6" s="31" t="s">
        <v>125</v>
      </c>
      <c r="C6" s="31" t="s">
        <v>82</v>
      </c>
      <c r="D6" s="31"/>
      <c r="E6" s="31"/>
      <c r="F6" s="31"/>
      <c r="G6" s="31"/>
      <c r="H6" s="31"/>
      <c r="I6" s="31"/>
      <c r="J6" s="31"/>
      <c r="K6" s="31" t="s">
        <v>140</v>
      </c>
      <c r="L6" t="s">
        <v>142</v>
      </c>
    </row>
    <row r="7" spans="1:12" x14ac:dyDescent="0.25">
      <c r="A7" s="53">
        <v>645001</v>
      </c>
      <c r="B7" s="31" t="s">
        <v>126</v>
      </c>
      <c r="C7" s="31" t="s">
        <v>127</v>
      </c>
      <c r="D7" s="31"/>
      <c r="E7" s="31"/>
      <c r="F7" s="31"/>
      <c r="G7" s="31"/>
      <c r="H7" s="31"/>
      <c r="I7" s="31"/>
      <c r="J7" s="31">
        <v>1000</v>
      </c>
      <c r="K7" s="31" t="s">
        <v>140</v>
      </c>
      <c r="L7" t="s">
        <v>142</v>
      </c>
    </row>
    <row r="8" spans="1:12" x14ac:dyDescent="0.25">
      <c r="A8" s="53">
        <v>2120557</v>
      </c>
      <c r="B8" s="31" t="s">
        <v>91</v>
      </c>
      <c r="C8" s="31" t="s">
        <v>127</v>
      </c>
      <c r="D8" s="31"/>
      <c r="E8" s="31"/>
      <c r="F8" s="31"/>
      <c r="G8" s="31"/>
      <c r="H8" s="31"/>
      <c r="I8" s="31"/>
      <c r="J8" s="31">
        <v>0</v>
      </c>
      <c r="K8" s="31" t="s">
        <v>140</v>
      </c>
      <c r="L8" t="s">
        <v>142</v>
      </c>
    </row>
    <row r="9" spans="1:12" x14ac:dyDescent="0.25">
      <c r="A9" s="31"/>
      <c r="B9" s="31" t="s">
        <v>95</v>
      </c>
      <c r="C9" s="31" t="s">
        <v>127</v>
      </c>
      <c r="D9" s="31"/>
      <c r="E9" s="31"/>
      <c r="F9" s="31"/>
      <c r="G9" s="31"/>
      <c r="H9" s="31"/>
      <c r="I9" s="31"/>
      <c r="J9" s="31">
        <v>0</v>
      </c>
      <c r="K9" s="31" t="s">
        <v>140</v>
      </c>
      <c r="L9" t="s">
        <v>142</v>
      </c>
    </row>
    <row r="10" spans="1:12" x14ac:dyDescent="0.25">
      <c r="A10" s="53">
        <v>2000268</v>
      </c>
      <c r="B10" s="31" t="s">
        <v>74</v>
      </c>
      <c r="C10" s="31" t="s">
        <v>75</v>
      </c>
      <c r="D10" s="31"/>
      <c r="E10" s="31"/>
      <c r="F10" s="31"/>
      <c r="G10" s="31"/>
      <c r="H10" s="31"/>
      <c r="I10" s="31"/>
      <c r="J10" s="31">
        <v>150</v>
      </c>
      <c r="K10" s="31" t="s">
        <v>141</v>
      </c>
      <c r="L10" t="s">
        <v>142</v>
      </c>
    </row>
    <row r="11" spans="1:12" x14ac:dyDescent="0.25">
      <c r="A11" s="53">
        <v>2000398</v>
      </c>
      <c r="B11" s="31" t="s">
        <v>78</v>
      </c>
      <c r="C11" s="31" t="s">
        <v>75</v>
      </c>
      <c r="D11" s="31"/>
      <c r="E11" s="31"/>
      <c r="F11" s="31"/>
      <c r="G11" s="31"/>
      <c r="H11" s="31"/>
      <c r="I11" s="31"/>
      <c r="J11" s="31">
        <v>735</v>
      </c>
      <c r="K11" s="31" t="s">
        <v>141</v>
      </c>
      <c r="L11" t="s">
        <v>142</v>
      </c>
    </row>
    <row r="12" spans="1:12" x14ac:dyDescent="0.25">
      <c r="A12" s="53">
        <v>2060059</v>
      </c>
      <c r="B12" s="31" t="s">
        <v>81</v>
      </c>
      <c r="C12" s="31" t="s">
        <v>82</v>
      </c>
      <c r="D12" s="31"/>
      <c r="E12" s="31"/>
      <c r="F12" s="31"/>
      <c r="G12" s="31"/>
      <c r="H12" s="31"/>
      <c r="I12" s="31"/>
      <c r="J12" s="31">
        <v>600</v>
      </c>
      <c r="K12" s="31" t="s">
        <v>141</v>
      </c>
      <c r="L12" t="s">
        <v>142</v>
      </c>
    </row>
    <row r="13" spans="1:12" x14ac:dyDescent="0.25">
      <c r="A13" s="53">
        <v>2095477</v>
      </c>
      <c r="B13" s="31" t="s">
        <v>124</v>
      </c>
      <c r="C13" s="31" t="s">
        <v>82</v>
      </c>
      <c r="D13" s="31"/>
      <c r="E13" s="31"/>
      <c r="F13" s="31"/>
      <c r="G13" s="31"/>
      <c r="H13" s="31"/>
      <c r="I13" s="31"/>
      <c r="J13" s="31">
        <v>0</v>
      </c>
      <c r="K13" s="31" t="s">
        <v>141</v>
      </c>
      <c r="L13" t="s">
        <v>142</v>
      </c>
    </row>
    <row r="14" spans="1:12" x14ac:dyDescent="0.25">
      <c r="A14" s="53">
        <v>2062390</v>
      </c>
      <c r="B14" s="31" t="s">
        <v>125</v>
      </c>
      <c r="C14" s="31" t="s">
        <v>82</v>
      </c>
      <c r="D14" s="31"/>
      <c r="E14" s="31"/>
      <c r="F14" s="31"/>
      <c r="G14" s="31"/>
      <c r="H14" s="31"/>
      <c r="I14" s="31"/>
      <c r="J14" s="31">
        <v>0</v>
      </c>
      <c r="K14" s="31" t="s">
        <v>141</v>
      </c>
      <c r="L14" t="s">
        <v>142</v>
      </c>
    </row>
    <row r="15" spans="1:12" x14ac:dyDescent="0.25">
      <c r="A15" s="53">
        <v>645001</v>
      </c>
      <c r="B15" s="31" t="s">
        <v>126</v>
      </c>
      <c r="C15" s="31" t="s">
        <v>127</v>
      </c>
      <c r="D15" s="31"/>
      <c r="E15" s="31"/>
      <c r="F15" s="31"/>
      <c r="G15" s="31"/>
      <c r="H15" s="31"/>
      <c r="I15" s="31"/>
      <c r="J15" s="31">
        <v>170</v>
      </c>
      <c r="K15" s="31" t="s">
        <v>141</v>
      </c>
      <c r="L15" t="s">
        <v>142</v>
      </c>
    </row>
    <row r="16" spans="1:12" x14ac:dyDescent="0.25">
      <c r="A16" s="53">
        <v>2120557</v>
      </c>
      <c r="B16" s="31" t="s">
        <v>91</v>
      </c>
      <c r="C16" s="31" t="s">
        <v>127</v>
      </c>
      <c r="D16" s="31"/>
      <c r="E16" s="31"/>
      <c r="F16" s="31"/>
      <c r="G16" s="31"/>
      <c r="H16" s="31"/>
      <c r="I16" s="31"/>
      <c r="J16" s="31">
        <v>0</v>
      </c>
      <c r="K16" s="31" t="s">
        <v>141</v>
      </c>
      <c r="L16" t="s">
        <v>142</v>
      </c>
    </row>
    <row r="17" spans="1:12" x14ac:dyDescent="0.25">
      <c r="A17" s="31"/>
      <c r="B17" s="31" t="s">
        <v>95</v>
      </c>
      <c r="C17" s="31" t="s">
        <v>127</v>
      </c>
      <c r="D17" s="31"/>
      <c r="E17" s="31"/>
      <c r="F17" s="31"/>
      <c r="G17" s="31"/>
      <c r="H17" s="31"/>
      <c r="I17" s="31"/>
      <c r="J17" s="31">
        <v>0</v>
      </c>
      <c r="K17" s="31" t="s">
        <v>141</v>
      </c>
      <c r="L17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N28"/>
  <sheetViews>
    <sheetView topLeftCell="H1" zoomScale="85" zoomScaleNormal="85" workbookViewId="0">
      <selection activeCell="N17" sqref="N17"/>
    </sheetView>
  </sheetViews>
  <sheetFormatPr baseColWidth="10" defaultRowHeight="15" x14ac:dyDescent="0.25"/>
  <cols>
    <col min="1" max="1" width="23.42578125" customWidth="1"/>
    <col min="2" max="3" width="16.28515625" customWidth="1"/>
    <col min="4" max="4" width="14.85546875" customWidth="1"/>
    <col min="5" max="5" width="14.28515625" customWidth="1"/>
    <col min="6" max="6" width="14.7109375" customWidth="1"/>
    <col min="7" max="7" width="14.7109375" hidden="1" customWidth="1"/>
    <col min="8" max="8" width="14.85546875" style="32" customWidth="1"/>
    <col min="11" max="11" width="47.7109375" customWidth="1"/>
    <col min="12" max="12" width="15.5703125" customWidth="1"/>
    <col min="13" max="13" width="12.28515625" customWidth="1"/>
    <col min="14" max="14" width="16" customWidth="1"/>
    <col min="15" max="20" width="16" style="33" customWidth="1"/>
    <col min="21" max="21" width="16" customWidth="1"/>
  </cols>
  <sheetData>
    <row r="3" spans="1:40" x14ac:dyDescent="0.25">
      <c r="A3" s="30" t="s">
        <v>63</v>
      </c>
      <c r="B3" s="30"/>
      <c r="C3" s="31"/>
    </row>
    <row r="4" spans="1:40" x14ac:dyDescent="0.25">
      <c r="A4" s="31"/>
      <c r="B4" s="31"/>
      <c r="C4" s="31"/>
    </row>
    <row r="5" spans="1:40" ht="30" x14ac:dyDescent="0.25">
      <c r="A5" s="34" t="s">
        <v>27</v>
      </c>
      <c r="B5" s="34" t="s">
        <v>25</v>
      </c>
      <c r="C5" s="34" t="s">
        <v>64</v>
      </c>
      <c r="D5" s="35" t="s">
        <v>122</v>
      </c>
      <c r="E5" s="35" t="s">
        <v>65</v>
      </c>
      <c r="F5" s="34" t="s">
        <v>66</v>
      </c>
      <c r="G5" s="36"/>
      <c r="H5" s="36"/>
      <c r="I5" s="2" t="s">
        <v>25</v>
      </c>
      <c r="J5" s="3" t="s">
        <v>26</v>
      </c>
      <c r="K5" s="3" t="s">
        <v>27</v>
      </c>
      <c r="L5" s="35" t="s">
        <v>123</v>
      </c>
      <c r="M5" s="37" t="s">
        <v>67</v>
      </c>
      <c r="N5" s="37" t="s">
        <v>66</v>
      </c>
      <c r="O5" s="38"/>
      <c r="P5" s="38"/>
      <c r="Q5" s="38"/>
      <c r="R5" s="38"/>
      <c r="S5" s="38"/>
      <c r="T5" s="38"/>
      <c r="W5" s="34" t="s">
        <v>27</v>
      </c>
      <c r="X5" s="34" t="s">
        <v>25</v>
      </c>
      <c r="Y5" s="34" t="s">
        <v>64</v>
      </c>
      <c r="Z5" s="35" t="s">
        <v>68</v>
      </c>
      <c r="AA5" s="35" t="s">
        <v>69</v>
      </c>
      <c r="AB5" s="35" t="s">
        <v>65</v>
      </c>
      <c r="AC5" s="35" t="s">
        <v>70</v>
      </c>
      <c r="AD5" s="35" t="s">
        <v>65</v>
      </c>
      <c r="AE5" s="34" t="s">
        <v>66</v>
      </c>
      <c r="AF5" s="35" t="s">
        <v>71</v>
      </c>
      <c r="AG5" s="35" t="s">
        <v>65</v>
      </c>
      <c r="AH5" s="34" t="s">
        <v>66</v>
      </c>
      <c r="AI5" s="35" t="s">
        <v>72</v>
      </c>
      <c r="AJ5" s="35" t="s">
        <v>65</v>
      </c>
      <c r="AK5" s="34" t="s">
        <v>66</v>
      </c>
      <c r="AL5" s="35" t="s">
        <v>73</v>
      </c>
      <c r="AM5" s="35" t="s">
        <v>65</v>
      </c>
      <c r="AN5" s="34" t="s">
        <v>66</v>
      </c>
    </row>
    <row r="6" spans="1:40" ht="15.75" x14ac:dyDescent="0.25">
      <c r="A6" s="14" t="s">
        <v>74</v>
      </c>
      <c r="B6" s="28">
        <v>2000268</v>
      </c>
      <c r="C6" s="28" t="s">
        <v>75</v>
      </c>
      <c r="D6" s="14">
        <v>300</v>
      </c>
      <c r="E6" s="14">
        <v>250</v>
      </c>
      <c r="F6" s="20">
        <v>4250</v>
      </c>
      <c r="G6" s="39"/>
      <c r="H6" s="40"/>
      <c r="I6" s="18">
        <v>3006128</v>
      </c>
      <c r="J6" s="18">
        <v>8000654</v>
      </c>
      <c r="K6" s="19" t="s">
        <v>29</v>
      </c>
      <c r="L6" s="41">
        <v>995</v>
      </c>
      <c r="M6" s="14">
        <v>2005</v>
      </c>
      <c r="N6" s="20">
        <v>11027.5</v>
      </c>
      <c r="O6" s="40"/>
      <c r="P6" s="40"/>
      <c r="Q6" s="40"/>
      <c r="R6" s="40"/>
      <c r="S6" s="40"/>
      <c r="T6" s="40"/>
      <c r="U6" s="39"/>
      <c r="W6" s="14" t="s">
        <v>76</v>
      </c>
      <c r="X6" s="28">
        <v>645001</v>
      </c>
      <c r="Y6" s="28" t="s">
        <v>77</v>
      </c>
      <c r="Z6" s="14">
        <v>5000</v>
      </c>
      <c r="AA6" s="14">
        <v>4000</v>
      </c>
      <c r="AB6" s="14">
        <v>1000</v>
      </c>
      <c r="AC6" s="14">
        <v>3450</v>
      </c>
      <c r="AD6" s="14">
        <v>550</v>
      </c>
      <c r="AE6" s="42">
        <v>632.5</v>
      </c>
      <c r="AF6" s="43">
        <v>3350</v>
      </c>
      <c r="AG6" s="14">
        <v>100</v>
      </c>
      <c r="AH6" s="14">
        <v>114.99999999999999</v>
      </c>
      <c r="AI6" s="14">
        <v>2922</v>
      </c>
      <c r="AJ6" s="14">
        <v>428</v>
      </c>
      <c r="AK6" s="14">
        <v>535</v>
      </c>
      <c r="AL6" s="14">
        <v>2422</v>
      </c>
      <c r="AM6" s="14">
        <v>500</v>
      </c>
      <c r="AN6" s="14">
        <v>625</v>
      </c>
    </row>
    <row r="7" spans="1:40" ht="15.75" x14ac:dyDescent="0.25">
      <c r="A7" s="14" t="s">
        <v>78</v>
      </c>
      <c r="B7" s="28">
        <v>2023115</v>
      </c>
      <c r="C7" s="28" t="s">
        <v>75</v>
      </c>
      <c r="D7" s="14">
        <v>500</v>
      </c>
      <c r="E7" s="14">
        <v>815</v>
      </c>
      <c r="F7" s="20">
        <f>17*E7</f>
        <v>13855</v>
      </c>
      <c r="G7" s="39"/>
      <c r="H7" s="40"/>
      <c r="I7" s="44" t="s">
        <v>79</v>
      </c>
      <c r="J7" s="45" t="s">
        <v>80</v>
      </c>
      <c r="K7" s="21" t="s">
        <v>31</v>
      </c>
      <c r="L7" s="14">
        <v>350</v>
      </c>
      <c r="M7" s="14">
        <v>243</v>
      </c>
      <c r="N7" s="20">
        <v>729</v>
      </c>
      <c r="O7" s="40"/>
      <c r="P7" s="40"/>
      <c r="Q7" s="40"/>
      <c r="R7" s="40"/>
      <c r="S7" s="40"/>
      <c r="T7" s="40"/>
      <c r="U7" s="39"/>
    </row>
    <row r="8" spans="1:40" ht="15.75" x14ac:dyDescent="0.25">
      <c r="A8" s="14" t="s">
        <v>81</v>
      </c>
      <c r="B8" s="28">
        <v>2060059</v>
      </c>
      <c r="C8" s="28" t="s">
        <v>82</v>
      </c>
      <c r="D8" s="14">
        <v>3000</v>
      </c>
      <c r="E8" s="14">
        <v>1275</v>
      </c>
      <c r="F8" s="20">
        <v>6502.5</v>
      </c>
      <c r="G8" s="39"/>
      <c r="H8" s="40"/>
      <c r="I8" s="44" t="s">
        <v>83</v>
      </c>
      <c r="J8" s="45" t="s">
        <v>84</v>
      </c>
      <c r="K8" s="21" t="s">
        <v>39</v>
      </c>
      <c r="L8" s="14">
        <v>200</v>
      </c>
      <c r="M8" s="14">
        <v>100</v>
      </c>
      <c r="N8" s="20">
        <v>1400</v>
      </c>
      <c r="O8" s="40"/>
      <c r="P8" s="40"/>
      <c r="Q8" s="40"/>
      <c r="R8" s="40"/>
      <c r="S8" s="40"/>
      <c r="T8" s="40"/>
      <c r="U8" s="39"/>
    </row>
    <row r="9" spans="1:40" ht="15.75" x14ac:dyDescent="0.25">
      <c r="A9" s="14" t="s">
        <v>85</v>
      </c>
      <c r="B9" s="28">
        <v>2062390</v>
      </c>
      <c r="C9" s="28" t="s">
        <v>82</v>
      </c>
      <c r="D9" s="14">
        <v>150</v>
      </c>
      <c r="E9" s="14">
        <v>36</v>
      </c>
      <c r="F9" s="20">
        <v>198</v>
      </c>
      <c r="G9" s="39"/>
      <c r="H9" s="40"/>
      <c r="I9" s="44" t="s">
        <v>86</v>
      </c>
      <c r="J9" s="45" t="s">
        <v>87</v>
      </c>
      <c r="K9" s="21" t="s">
        <v>35</v>
      </c>
      <c r="L9" s="14">
        <v>550</v>
      </c>
      <c r="M9" s="14">
        <v>16</v>
      </c>
      <c r="N9" s="20">
        <v>41.6</v>
      </c>
      <c r="O9" s="40"/>
      <c r="P9" s="40"/>
      <c r="Q9" s="40"/>
      <c r="R9" s="40"/>
      <c r="S9" s="40"/>
      <c r="T9" s="40"/>
      <c r="U9" s="39"/>
    </row>
    <row r="10" spans="1:40" ht="15.75" x14ac:dyDescent="0.25">
      <c r="A10" s="14" t="s">
        <v>76</v>
      </c>
      <c r="B10" s="28">
        <v>645001</v>
      </c>
      <c r="C10" s="28" t="s">
        <v>77</v>
      </c>
      <c r="D10" s="14">
        <v>1100</v>
      </c>
      <c r="E10" s="14">
        <v>100</v>
      </c>
      <c r="F10" s="20">
        <v>125</v>
      </c>
      <c r="G10" s="39"/>
      <c r="H10" s="40"/>
      <c r="I10" s="44" t="s">
        <v>88</v>
      </c>
      <c r="J10" s="45" t="s">
        <v>89</v>
      </c>
      <c r="K10" s="21" t="s">
        <v>90</v>
      </c>
      <c r="L10" s="14">
        <v>75</v>
      </c>
      <c r="M10" s="14">
        <v>25</v>
      </c>
      <c r="N10" s="20">
        <v>43.75</v>
      </c>
      <c r="O10" s="40"/>
      <c r="P10" s="40"/>
      <c r="Q10" s="40"/>
      <c r="R10" s="40"/>
      <c r="S10" s="40"/>
      <c r="T10" s="40"/>
      <c r="U10" s="39"/>
    </row>
    <row r="11" spans="1:40" ht="15.75" x14ac:dyDescent="0.25">
      <c r="A11" s="14" t="s">
        <v>91</v>
      </c>
      <c r="B11" s="28">
        <v>2023535</v>
      </c>
      <c r="C11" s="28" t="s">
        <v>92</v>
      </c>
      <c r="D11" s="14">
        <v>0</v>
      </c>
      <c r="E11" s="14">
        <v>12</v>
      </c>
      <c r="F11" s="20">
        <v>168</v>
      </c>
      <c r="G11" s="39"/>
      <c r="H11" s="40"/>
      <c r="I11" s="44" t="s">
        <v>93</v>
      </c>
      <c r="J11" s="45" t="s">
        <v>94</v>
      </c>
      <c r="K11" s="21" t="s">
        <v>33</v>
      </c>
      <c r="L11" s="14">
        <v>52</v>
      </c>
      <c r="M11" s="14">
        <v>2</v>
      </c>
      <c r="N11" s="20">
        <f>9</f>
        <v>9</v>
      </c>
      <c r="O11" s="40"/>
      <c r="P11" s="40"/>
      <c r="Q11" s="40"/>
      <c r="R11" s="40"/>
      <c r="S11" s="40"/>
      <c r="T11" s="40"/>
    </row>
    <row r="12" spans="1:40" x14ac:dyDescent="0.25">
      <c r="A12" s="14" t="s">
        <v>95</v>
      </c>
      <c r="B12" s="28">
        <v>2023528</v>
      </c>
      <c r="C12" s="28" t="s">
        <v>92</v>
      </c>
      <c r="D12" s="14">
        <v>0</v>
      </c>
      <c r="E12" s="14">
        <v>0</v>
      </c>
      <c r="F12" s="20">
        <v>0</v>
      </c>
      <c r="G12" s="39"/>
      <c r="H12" s="40"/>
      <c r="I12" s="10"/>
      <c r="N12" s="10"/>
      <c r="O12" s="46"/>
      <c r="P12" s="46"/>
      <c r="Q12" s="46"/>
      <c r="R12" s="46"/>
      <c r="S12" s="46"/>
      <c r="T12" s="46"/>
    </row>
    <row r="13" spans="1:40" x14ac:dyDescent="0.25">
      <c r="A13" s="14" t="s">
        <v>96</v>
      </c>
      <c r="B13" s="28" t="s">
        <v>97</v>
      </c>
      <c r="C13" s="28" t="s">
        <v>98</v>
      </c>
      <c r="D13" s="14"/>
      <c r="E13" s="14">
        <v>0</v>
      </c>
      <c r="F13" s="20">
        <v>0</v>
      </c>
      <c r="G13" s="39"/>
      <c r="H13" s="40"/>
      <c r="I13" s="10"/>
      <c r="V13" s="47"/>
    </row>
    <row r="14" spans="1:40" ht="15.75" x14ac:dyDescent="0.25">
      <c r="A14" s="19" t="s">
        <v>99</v>
      </c>
      <c r="B14" s="28">
        <v>2008378</v>
      </c>
      <c r="C14" s="48" t="s">
        <v>100</v>
      </c>
      <c r="D14" s="14">
        <v>13</v>
      </c>
      <c r="E14" s="14">
        <v>7</v>
      </c>
      <c r="F14" s="20">
        <v>133</v>
      </c>
      <c r="G14" s="39"/>
      <c r="H14" s="40"/>
      <c r="I14" s="10"/>
      <c r="J14" s="31"/>
      <c r="K14" s="49"/>
      <c r="L14" s="31"/>
    </row>
    <row r="15" spans="1:40" x14ac:dyDescent="0.25">
      <c r="A15" s="19" t="s">
        <v>101</v>
      </c>
      <c r="B15" s="28">
        <v>2012876</v>
      </c>
      <c r="C15" s="48" t="s">
        <v>102</v>
      </c>
      <c r="D15" s="14">
        <v>0</v>
      </c>
      <c r="E15" s="14">
        <v>0</v>
      </c>
      <c r="F15" s="20">
        <v>0</v>
      </c>
      <c r="G15" s="39"/>
      <c r="H15" s="40"/>
      <c r="I15" s="10"/>
    </row>
    <row r="16" spans="1:40" x14ac:dyDescent="0.25">
      <c r="A16" s="19" t="s">
        <v>103</v>
      </c>
      <c r="B16" s="28">
        <v>647670</v>
      </c>
      <c r="C16" s="28" t="s">
        <v>104</v>
      </c>
      <c r="D16" s="14">
        <v>248</v>
      </c>
      <c r="E16" s="14">
        <v>140</v>
      </c>
      <c r="F16" s="20">
        <v>385</v>
      </c>
      <c r="G16" s="39"/>
      <c r="H16" s="40"/>
      <c r="I16" s="10"/>
    </row>
    <row r="17" spans="1:12" x14ac:dyDescent="0.25">
      <c r="A17" s="19" t="s">
        <v>105</v>
      </c>
      <c r="B17" s="28">
        <v>642286</v>
      </c>
      <c r="C17" s="28" t="s">
        <v>77</v>
      </c>
      <c r="D17" s="14">
        <v>55</v>
      </c>
      <c r="E17" s="14">
        <v>5</v>
      </c>
      <c r="F17" s="20">
        <v>6.25</v>
      </c>
      <c r="G17" s="39"/>
      <c r="H17" s="40"/>
      <c r="I17" s="10"/>
    </row>
    <row r="18" spans="1:12" x14ac:dyDescent="0.25">
      <c r="A18" s="14" t="s">
        <v>106</v>
      </c>
      <c r="B18" s="28">
        <v>2019044</v>
      </c>
      <c r="C18" s="28" t="s">
        <v>102</v>
      </c>
      <c r="D18" s="14">
        <v>35</v>
      </c>
      <c r="E18" s="14">
        <v>5</v>
      </c>
      <c r="F18" s="20">
        <v>35</v>
      </c>
      <c r="G18" s="39"/>
      <c r="H18" s="40"/>
      <c r="I18" s="10"/>
    </row>
    <row r="19" spans="1:12" x14ac:dyDescent="0.25">
      <c r="A19" s="19" t="s">
        <v>107</v>
      </c>
      <c r="B19" s="28">
        <v>2023443</v>
      </c>
      <c r="C19" s="48" t="s">
        <v>108</v>
      </c>
      <c r="D19" s="14">
        <v>75</v>
      </c>
      <c r="E19" s="14">
        <v>23</v>
      </c>
      <c r="F19" s="20">
        <v>57.5</v>
      </c>
      <c r="G19" s="39"/>
      <c r="H19" s="40"/>
      <c r="I19" s="10"/>
    </row>
    <row r="20" spans="1:12" x14ac:dyDescent="0.25">
      <c r="A20" s="19" t="s">
        <v>109</v>
      </c>
      <c r="B20" s="28">
        <v>2023450</v>
      </c>
      <c r="C20" s="48" t="s">
        <v>108</v>
      </c>
      <c r="D20" s="14">
        <v>75</v>
      </c>
      <c r="E20" s="14">
        <v>50</v>
      </c>
      <c r="F20" s="20">
        <v>150</v>
      </c>
      <c r="G20" s="39"/>
      <c r="H20" s="40"/>
      <c r="I20" s="10"/>
    </row>
    <row r="21" spans="1:12" x14ac:dyDescent="0.25">
      <c r="A21" s="19" t="s">
        <v>110</v>
      </c>
      <c r="B21" s="28">
        <v>2009951</v>
      </c>
      <c r="C21" s="48" t="s">
        <v>111</v>
      </c>
      <c r="D21" s="14">
        <v>0</v>
      </c>
      <c r="E21" s="14">
        <v>0</v>
      </c>
      <c r="F21" s="20">
        <v>0</v>
      </c>
      <c r="G21" s="39"/>
      <c r="H21" s="40"/>
      <c r="I21" s="10"/>
      <c r="L21" s="50"/>
    </row>
    <row r="22" spans="1:12" x14ac:dyDescent="0.25">
      <c r="A22" s="19" t="s">
        <v>112</v>
      </c>
      <c r="B22" s="28">
        <v>365354</v>
      </c>
      <c r="C22" s="48" t="s">
        <v>113</v>
      </c>
      <c r="D22" s="14">
        <v>90</v>
      </c>
      <c r="E22" s="14">
        <v>100</v>
      </c>
      <c r="F22" s="20">
        <v>110.00000000000001</v>
      </c>
      <c r="G22" s="39"/>
      <c r="H22" s="40"/>
      <c r="I22" s="10"/>
    </row>
    <row r="23" spans="1:12" x14ac:dyDescent="0.25">
      <c r="A23" s="19" t="s">
        <v>112</v>
      </c>
      <c r="B23" s="28">
        <v>365354</v>
      </c>
      <c r="C23" s="48" t="s">
        <v>114</v>
      </c>
      <c r="D23" s="14">
        <v>413</v>
      </c>
      <c r="E23" s="14">
        <v>7</v>
      </c>
      <c r="F23" s="20">
        <v>5.25</v>
      </c>
      <c r="G23" s="39"/>
      <c r="H23" s="40"/>
      <c r="I23" s="10"/>
    </row>
    <row r="24" spans="1:12" x14ac:dyDescent="0.25">
      <c r="A24" s="19" t="s">
        <v>112</v>
      </c>
      <c r="B24" s="28">
        <v>365354</v>
      </c>
      <c r="C24" s="48" t="s">
        <v>115</v>
      </c>
      <c r="D24" s="14">
        <v>100</v>
      </c>
      <c r="E24" s="14">
        <v>24</v>
      </c>
      <c r="F24" s="20">
        <v>48</v>
      </c>
      <c r="G24" s="39"/>
      <c r="H24" s="40"/>
      <c r="I24" s="10"/>
    </row>
    <row r="25" spans="1:12" x14ac:dyDescent="0.25">
      <c r="A25" s="19" t="s">
        <v>116</v>
      </c>
      <c r="B25" s="28">
        <v>2060974</v>
      </c>
      <c r="C25" s="48" t="s">
        <v>98</v>
      </c>
      <c r="D25" s="14">
        <v>0</v>
      </c>
      <c r="E25" s="14">
        <v>0</v>
      </c>
      <c r="F25" s="20">
        <v>0</v>
      </c>
      <c r="G25" s="39"/>
      <c r="H25" s="40"/>
      <c r="I25" s="10"/>
    </row>
    <row r="26" spans="1:12" x14ac:dyDescent="0.25">
      <c r="A26" s="19" t="s">
        <v>117</v>
      </c>
      <c r="B26" s="28">
        <v>2020567</v>
      </c>
      <c r="C26" s="28" t="s">
        <v>118</v>
      </c>
      <c r="D26" s="14">
        <v>0</v>
      </c>
      <c r="E26" s="14">
        <v>0</v>
      </c>
      <c r="F26" s="20">
        <v>0</v>
      </c>
      <c r="G26" s="39"/>
      <c r="H26" s="40"/>
      <c r="I26" s="10"/>
    </row>
    <row r="27" spans="1:12" x14ac:dyDescent="0.25">
      <c r="A27" s="19" t="s">
        <v>119</v>
      </c>
      <c r="B27" s="28">
        <v>2006662</v>
      </c>
      <c r="C27" s="28" t="s">
        <v>120</v>
      </c>
      <c r="D27" s="14">
        <v>27</v>
      </c>
      <c r="E27" s="14">
        <v>68</v>
      </c>
      <c r="F27" s="20">
        <v>442</v>
      </c>
      <c r="G27" s="39"/>
      <c r="H27" s="40"/>
      <c r="I27" s="10"/>
    </row>
    <row r="28" spans="1:12" x14ac:dyDescent="0.25">
      <c r="A28" s="51" t="s">
        <v>121</v>
      </c>
      <c r="B28" s="51"/>
      <c r="C28" s="51"/>
      <c r="D28" s="51"/>
      <c r="E28" s="51"/>
      <c r="F28" s="20">
        <f>SUM(F6:F27)</f>
        <v>26470.5</v>
      </c>
      <c r="G28" s="39"/>
      <c r="H28" s="40"/>
    </row>
  </sheetData>
  <mergeCells count="1">
    <mergeCell ref="A28:E28"/>
  </mergeCells>
  <pageMargins left="0.7" right="0.7" top="0.75" bottom="0.75" header="0.3" footer="0.3"/>
  <pageSetup scale="1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E54" sqref="E54"/>
    </sheetView>
  </sheetViews>
  <sheetFormatPr baseColWidth="10" defaultRowHeight="15" x14ac:dyDescent="0.25"/>
  <cols>
    <col min="2" max="2" width="32.28515625" customWidth="1"/>
    <col min="3" max="3" width="39.140625" customWidth="1"/>
    <col min="4" max="4" width="14.85546875" customWidth="1"/>
    <col min="5" max="5" width="13.28515625" customWidth="1"/>
    <col min="8" max="9" width="0" hidden="1" customWidth="1"/>
  </cols>
  <sheetData>
    <row r="2" spans="1:10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10" x14ac:dyDescent="0.25">
      <c r="A3" s="4">
        <v>2060257</v>
      </c>
      <c r="B3" s="5" t="s">
        <v>5</v>
      </c>
      <c r="C3" s="5"/>
      <c r="D3" s="5"/>
      <c r="E3" s="6"/>
    </row>
    <row r="4" spans="1:10" x14ac:dyDescent="0.25">
      <c r="A4" s="4">
        <v>2060189</v>
      </c>
      <c r="B4" s="7" t="s">
        <v>6</v>
      </c>
      <c r="C4" s="5"/>
      <c r="D4" s="4"/>
      <c r="E4" s="6"/>
    </row>
    <row r="5" spans="1:10" x14ac:dyDescent="0.25">
      <c r="A5" s="4">
        <v>2000268</v>
      </c>
      <c r="B5" s="7" t="s">
        <v>7</v>
      </c>
      <c r="C5" s="5">
        <v>5</v>
      </c>
      <c r="D5" s="4">
        <v>237</v>
      </c>
      <c r="E5" s="6">
        <v>3250</v>
      </c>
      <c r="H5" s="23">
        <v>13.716823529411764</v>
      </c>
      <c r="I5" s="23">
        <v>15.500010588235291</v>
      </c>
    </row>
    <row r="6" spans="1:10" x14ac:dyDescent="0.25">
      <c r="A6" s="4">
        <v>2023115</v>
      </c>
      <c r="B6" s="7" t="s">
        <v>8</v>
      </c>
      <c r="C6" s="5">
        <v>782</v>
      </c>
      <c r="D6" s="4">
        <v>821</v>
      </c>
      <c r="E6" s="6">
        <v>11261.5</v>
      </c>
      <c r="H6" s="23">
        <v>13.716811594202898</v>
      </c>
      <c r="I6" s="23">
        <v>15.499997101449274</v>
      </c>
      <c r="J6" s="8"/>
    </row>
    <row r="7" spans="1:10" x14ac:dyDescent="0.25">
      <c r="A7" s="4">
        <v>645001</v>
      </c>
      <c r="B7" s="7" t="s">
        <v>9</v>
      </c>
      <c r="C7" s="5">
        <v>675</v>
      </c>
      <c r="D7" s="4">
        <v>841</v>
      </c>
      <c r="E7" s="6">
        <v>749</v>
      </c>
      <c r="H7" s="23">
        <v>0.89988717948717944</v>
      </c>
      <c r="I7" s="23">
        <v>1.0168725128205127</v>
      </c>
    </row>
    <row r="8" spans="1:10" x14ac:dyDescent="0.25">
      <c r="A8" s="4">
        <v>2060875</v>
      </c>
      <c r="B8" s="7" t="s">
        <v>10</v>
      </c>
      <c r="C8" s="5"/>
      <c r="D8" s="4"/>
      <c r="E8" s="6"/>
      <c r="H8" s="23"/>
      <c r="I8" s="23"/>
    </row>
    <row r="9" spans="1:10" x14ac:dyDescent="0.25">
      <c r="A9" s="4">
        <v>2060974</v>
      </c>
      <c r="B9" s="7" t="s">
        <v>11</v>
      </c>
      <c r="C9" s="5"/>
      <c r="D9" s="4"/>
      <c r="E9" s="6"/>
      <c r="H9" s="23"/>
      <c r="I9" s="23"/>
    </row>
    <row r="10" spans="1:10" x14ac:dyDescent="0.25">
      <c r="A10" s="9">
        <v>2120168</v>
      </c>
      <c r="B10" s="7" t="s">
        <v>12</v>
      </c>
      <c r="C10" s="5"/>
      <c r="D10" s="4"/>
      <c r="E10" s="6"/>
      <c r="H10" s="23"/>
      <c r="I10" s="23"/>
    </row>
    <row r="11" spans="1:10" x14ac:dyDescent="0.25">
      <c r="A11" s="4">
        <v>2061205</v>
      </c>
      <c r="B11" s="7" t="s">
        <v>13</v>
      </c>
      <c r="C11" s="5"/>
      <c r="D11" s="4"/>
      <c r="E11" s="6"/>
      <c r="H11" s="23"/>
      <c r="I11" s="23"/>
    </row>
    <row r="12" spans="1:10" x14ac:dyDescent="0.25">
      <c r="A12" s="4">
        <v>2042923</v>
      </c>
      <c r="B12" s="7" t="s">
        <v>14</v>
      </c>
      <c r="C12" s="5"/>
      <c r="D12" s="4"/>
      <c r="E12" s="6"/>
      <c r="H12" s="23"/>
      <c r="I12" s="23"/>
    </row>
    <row r="13" spans="1:10" x14ac:dyDescent="0.25">
      <c r="A13" s="9">
        <v>2019044</v>
      </c>
      <c r="B13" s="7" t="s">
        <v>15</v>
      </c>
      <c r="C13" s="5"/>
      <c r="D13" s="4"/>
      <c r="E13" s="6"/>
      <c r="H13" s="23"/>
      <c r="I13" s="23"/>
    </row>
    <row r="14" spans="1:10" x14ac:dyDescent="0.25">
      <c r="A14" s="4">
        <v>2061489</v>
      </c>
      <c r="B14" s="7" t="s">
        <v>16</v>
      </c>
      <c r="C14" s="5"/>
      <c r="D14" s="4"/>
      <c r="E14" s="6"/>
      <c r="H14" s="23"/>
      <c r="I14" s="23"/>
    </row>
    <row r="15" spans="1:10" x14ac:dyDescent="0.25">
      <c r="A15" s="4">
        <v>2060059</v>
      </c>
      <c r="B15" s="7" t="s">
        <v>17</v>
      </c>
      <c r="C15" s="5">
        <v>4016</v>
      </c>
      <c r="D15" s="4">
        <v>1207</v>
      </c>
      <c r="E15" s="6">
        <v>4806.8599999999997</v>
      </c>
      <c r="H15" s="23">
        <v>3.9820189274447948</v>
      </c>
      <c r="I15" s="23">
        <v>4.4996813880126174</v>
      </c>
    </row>
    <row r="16" spans="1:10" x14ac:dyDescent="0.25">
      <c r="A16" s="4">
        <v>2061717</v>
      </c>
      <c r="B16" s="7" t="s">
        <v>18</v>
      </c>
      <c r="C16" s="5"/>
      <c r="D16" s="4"/>
      <c r="E16" s="6"/>
      <c r="H16" s="23"/>
      <c r="I16" s="23"/>
      <c r="J16" s="11"/>
    </row>
    <row r="17" spans="1:9" x14ac:dyDescent="0.25">
      <c r="A17" s="12">
        <v>2061816</v>
      </c>
      <c r="B17" s="13" t="s">
        <v>19</v>
      </c>
      <c r="C17" s="5"/>
      <c r="D17" s="4"/>
      <c r="E17" s="6"/>
      <c r="H17" s="23"/>
      <c r="I17" s="23"/>
    </row>
    <row r="18" spans="1:9" x14ac:dyDescent="0.25">
      <c r="A18" s="4">
        <v>2120557</v>
      </c>
      <c r="B18" s="5" t="s">
        <v>20</v>
      </c>
      <c r="C18" s="5"/>
      <c r="D18" s="4"/>
      <c r="E18" s="6">
        <v>0</v>
      </c>
      <c r="H18" s="23">
        <v>14.333333333333334</v>
      </c>
      <c r="I18" s="23">
        <v>16.196666666666665</v>
      </c>
    </row>
    <row r="19" spans="1:9" x14ac:dyDescent="0.25">
      <c r="A19" s="4">
        <v>2120571</v>
      </c>
      <c r="B19" s="5" t="s">
        <v>21</v>
      </c>
      <c r="C19" s="5"/>
      <c r="D19" s="4"/>
      <c r="E19" s="6">
        <v>0</v>
      </c>
      <c r="H19" s="23">
        <v>14.294117647058824</v>
      </c>
      <c r="I19" s="23">
        <v>16.152352941176471</v>
      </c>
    </row>
    <row r="20" spans="1:9" x14ac:dyDescent="0.25">
      <c r="A20" s="4">
        <v>2008378</v>
      </c>
      <c r="B20" s="5" t="s">
        <v>22</v>
      </c>
      <c r="C20" s="5"/>
      <c r="D20" s="4"/>
      <c r="E20" s="6"/>
      <c r="H20" s="23"/>
      <c r="I20" s="23"/>
    </row>
    <row r="21" spans="1:9" x14ac:dyDescent="0.25">
      <c r="A21" s="4">
        <v>2062390</v>
      </c>
      <c r="B21" s="5" t="s">
        <v>23</v>
      </c>
      <c r="C21" s="5">
        <v>239</v>
      </c>
      <c r="D21" s="4">
        <v>355</v>
      </c>
      <c r="E21" s="6">
        <v>1460.93</v>
      </c>
      <c r="H21" s="23">
        <v>4.1141732283464565</v>
      </c>
      <c r="I21" s="23">
        <v>4.6490157480314958</v>
      </c>
    </row>
    <row r="22" spans="1:9" x14ac:dyDescent="0.25">
      <c r="A22" s="26">
        <v>234005</v>
      </c>
      <c r="B22" s="5" t="s">
        <v>62</v>
      </c>
      <c r="C22" s="5">
        <v>186</v>
      </c>
      <c r="D22" s="4">
        <v>26</v>
      </c>
      <c r="E22" s="6">
        <v>48.85</v>
      </c>
      <c r="H22" s="23">
        <v>1.8788461538461538</v>
      </c>
      <c r="I22" s="23">
        <v>2.1230961538461535</v>
      </c>
    </row>
    <row r="23" spans="1:9" x14ac:dyDescent="0.25">
      <c r="A23" s="14"/>
      <c r="B23" s="15" t="s">
        <v>24</v>
      </c>
      <c r="C23" s="5"/>
      <c r="D23" s="16"/>
      <c r="E23" s="17">
        <f>SUM(E3:E22)</f>
        <v>21577.14</v>
      </c>
    </row>
    <row r="25" spans="1:9" x14ac:dyDescent="0.25">
      <c r="A25" s="2" t="s">
        <v>25</v>
      </c>
      <c r="B25" s="3" t="s">
        <v>26</v>
      </c>
      <c r="C25" s="3" t="s">
        <v>27</v>
      </c>
      <c r="D25" s="2" t="s">
        <v>28</v>
      </c>
      <c r="E25" s="2" t="s">
        <v>2</v>
      </c>
      <c r="F25" s="3" t="s">
        <v>3</v>
      </c>
      <c r="G25" s="3" t="s">
        <v>4</v>
      </c>
    </row>
    <row r="26" spans="1:9" ht="15.75" x14ac:dyDescent="0.25">
      <c r="A26" s="18">
        <v>3006128</v>
      </c>
      <c r="B26" s="18">
        <v>8000654</v>
      </c>
      <c r="C26" s="19" t="s">
        <v>29</v>
      </c>
      <c r="D26" s="19" t="s">
        <v>30</v>
      </c>
      <c r="E26" s="14">
        <v>1631</v>
      </c>
      <c r="F26" s="27">
        <v>2034</v>
      </c>
      <c r="G26" s="20">
        <v>8558.5</v>
      </c>
      <c r="H26" s="10">
        <v>3.5486730733690628</v>
      </c>
      <c r="I26" s="10">
        <v>4.0100005729070407</v>
      </c>
    </row>
    <row r="27" spans="1:9" ht="15.75" x14ac:dyDescent="0.25">
      <c r="A27" s="18">
        <v>3006142</v>
      </c>
      <c r="B27" s="18">
        <v>8000657</v>
      </c>
      <c r="C27" s="21" t="s">
        <v>31</v>
      </c>
      <c r="D27" s="21" t="s">
        <v>32</v>
      </c>
      <c r="E27" s="14">
        <v>1128</v>
      </c>
      <c r="F27" s="27">
        <v>885</v>
      </c>
      <c r="G27" s="20">
        <v>1904.31</v>
      </c>
      <c r="H27" s="10">
        <v>1.8762052505966587</v>
      </c>
      <c r="I27" s="10">
        <v>2.1201119331742242</v>
      </c>
    </row>
    <row r="28" spans="1:9" ht="15.75" x14ac:dyDescent="0.25">
      <c r="A28" s="18">
        <v>3006159</v>
      </c>
      <c r="B28" s="18">
        <v>8000660</v>
      </c>
      <c r="C28" s="21" t="s">
        <v>33</v>
      </c>
      <c r="D28" s="21" t="s">
        <v>34</v>
      </c>
      <c r="E28" s="14">
        <v>142</v>
      </c>
      <c r="F28" s="27">
        <v>140</v>
      </c>
      <c r="G28" s="20">
        <v>615</v>
      </c>
      <c r="H28" s="10">
        <v>4.0354268292682924</v>
      </c>
      <c r="I28" s="10">
        <v>4.56003231707317</v>
      </c>
    </row>
    <row r="29" spans="1:9" ht="15.75" x14ac:dyDescent="0.25">
      <c r="A29" s="18">
        <v>3002720</v>
      </c>
      <c r="B29" s="18">
        <v>8000746</v>
      </c>
      <c r="C29" s="21" t="s">
        <v>35</v>
      </c>
      <c r="D29" s="21" t="s">
        <v>36</v>
      </c>
      <c r="E29" s="14">
        <v>122</v>
      </c>
      <c r="F29" s="27">
        <v>107</v>
      </c>
      <c r="G29" s="20">
        <v>230.65</v>
      </c>
      <c r="H29" s="10">
        <v>1.9314285714285715</v>
      </c>
      <c r="I29" s="10">
        <v>2.1825142857142854</v>
      </c>
    </row>
    <row r="30" spans="1:9" ht="15.75" x14ac:dyDescent="0.25">
      <c r="A30" s="18">
        <v>3001680</v>
      </c>
      <c r="B30" s="18">
        <v>8000469</v>
      </c>
      <c r="C30" s="21" t="s">
        <v>37</v>
      </c>
      <c r="D30" s="21" t="s">
        <v>38</v>
      </c>
      <c r="E30" s="14">
        <v>185</v>
      </c>
      <c r="F30" s="27">
        <v>33</v>
      </c>
      <c r="G30" s="20">
        <v>677.98</v>
      </c>
      <c r="H30" s="10">
        <v>19.152857142857144</v>
      </c>
      <c r="I30" s="10">
        <v>21.64272857142857</v>
      </c>
    </row>
    <row r="31" spans="1:9" ht="15.75" x14ac:dyDescent="0.25">
      <c r="A31" s="18">
        <v>3005026</v>
      </c>
      <c r="B31" s="18">
        <v>8000321</v>
      </c>
      <c r="C31" s="21" t="s">
        <v>39</v>
      </c>
      <c r="D31" s="21" t="s">
        <v>30</v>
      </c>
      <c r="E31" s="14">
        <v>484</v>
      </c>
      <c r="F31" s="27">
        <v>61</v>
      </c>
      <c r="G31" s="20">
        <v>699.58</v>
      </c>
      <c r="H31" s="10">
        <v>10.488229166666667</v>
      </c>
      <c r="I31" s="10">
        <v>11.851698958333332</v>
      </c>
    </row>
    <row r="32" spans="1:9" ht="15.75" x14ac:dyDescent="0.25">
      <c r="A32" s="18">
        <v>3000885</v>
      </c>
      <c r="B32" s="18">
        <v>8000471</v>
      </c>
      <c r="C32" s="21" t="s">
        <v>40</v>
      </c>
      <c r="D32" s="21" t="s">
        <v>32</v>
      </c>
      <c r="E32" s="19">
        <v>175</v>
      </c>
      <c r="F32" s="27">
        <v>43</v>
      </c>
      <c r="G32" s="22">
        <v>243.19</v>
      </c>
      <c r="H32" s="10">
        <v>5.9291666666666663</v>
      </c>
      <c r="I32" s="10">
        <v>6.6999583333333321</v>
      </c>
    </row>
    <row r="33" spans="1:9" ht="15.75" x14ac:dyDescent="0.25">
      <c r="A33" s="14">
        <v>3001055</v>
      </c>
      <c r="B33" s="24">
        <v>3001055</v>
      </c>
      <c r="C33" s="25" t="s">
        <v>41</v>
      </c>
      <c r="D33" s="25" t="s">
        <v>42</v>
      </c>
      <c r="E33" s="14">
        <v>375</v>
      </c>
      <c r="F33" s="27">
        <v>438</v>
      </c>
      <c r="G33" s="22">
        <v>2907.12</v>
      </c>
      <c r="H33" s="10">
        <f>G33/F33</f>
        <v>6.6372602739726023</v>
      </c>
      <c r="I33" s="10">
        <f>H33*1.13</f>
        <v>7.5001041095890395</v>
      </c>
    </row>
    <row r="34" spans="1:9" ht="15.75" x14ac:dyDescent="0.25">
      <c r="A34" s="28">
        <v>3000755</v>
      </c>
      <c r="B34" s="24">
        <v>3000755</v>
      </c>
      <c r="C34" s="25" t="s">
        <v>43</v>
      </c>
      <c r="D34" s="25" t="s">
        <v>44</v>
      </c>
      <c r="E34" s="14">
        <v>688</v>
      </c>
      <c r="F34" s="27">
        <v>276</v>
      </c>
      <c r="G34" s="22">
        <v>747.6</v>
      </c>
      <c r="H34" s="10">
        <f t="shared" ref="H34:H43" si="0">G34/F34</f>
        <v>2.7086956521739132</v>
      </c>
      <c r="I34" s="10">
        <f t="shared" ref="I34:I43" si="1">H34*1.13</f>
        <v>3.0608260869565216</v>
      </c>
    </row>
    <row r="35" spans="1:9" x14ac:dyDescent="0.25">
      <c r="A35" s="28">
        <v>3001062</v>
      </c>
      <c r="B35" s="28">
        <v>3001062</v>
      </c>
      <c r="C35" s="14" t="s">
        <v>45</v>
      </c>
      <c r="D35" s="14" t="s">
        <v>46</v>
      </c>
      <c r="E35" s="14">
        <v>237</v>
      </c>
      <c r="F35" s="27">
        <v>101</v>
      </c>
      <c r="G35" s="22">
        <v>949.07</v>
      </c>
      <c r="H35" s="10">
        <f t="shared" si="0"/>
        <v>9.3967326732673264</v>
      </c>
      <c r="I35" s="10">
        <f t="shared" si="1"/>
        <v>10.618307920792077</v>
      </c>
    </row>
    <row r="36" spans="1:9" x14ac:dyDescent="0.25">
      <c r="A36" s="28">
        <v>3001109</v>
      </c>
      <c r="B36" s="28">
        <v>3001109</v>
      </c>
      <c r="C36" s="14" t="s">
        <v>47</v>
      </c>
      <c r="D36" s="14" t="s">
        <v>48</v>
      </c>
      <c r="E36" s="14">
        <v>114</v>
      </c>
      <c r="F36" s="27">
        <v>19</v>
      </c>
      <c r="G36" s="22">
        <v>562</v>
      </c>
      <c r="H36" s="10">
        <f t="shared" si="0"/>
        <v>29.578947368421051</v>
      </c>
      <c r="I36" s="10">
        <f t="shared" si="1"/>
        <v>33.424210526315782</v>
      </c>
    </row>
    <row r="37" spans="1:9" ht="15.75" x14ac:dyDescent="0.25">
      <c r="A37" s="28">
        <v>3006210</v>
      </c>
      <c r="B37" s="29">
        <v>3006210</v>
      </c>
      <c r="C37" s="21" t="s">
        <v>49</v>
      </c>
      <c r="D37" s="21" t="s">
        <v>50</v>
      </c>
      <c r="E37" s="14">
        <v>90</v>
      </c>
      <c r="F37" s="27">
        <v>40</v>
      </c>
      <c r="G37" s="22">
        <v>120.18</v>
      </c>
      <c r="H37" s="10">
        <f t="shared" si="0"/>
        <v>3.0045000000000002</v>
      </c>
      <c r="I37" s="10">
        <f t="shared" si="1"/>
        <v>3.3950849999999999</v>
      </c>
    </row>
    <row r="38" spans="1:9" ht="15.75" x14ac:dyDescent="0.25">
      <c r="A38" s="28">
        <v>3006036</v>
      </c>
      <c r="B38" s="29">
        <v>3006036</v>
      </c>
      <c r="C38" s="21" t="s">
        <v>51</v>
      </c>
      <c r="D38" s="21" t="s">
        <v>46</v>
      </c>
      <c r="E38" s="14">
        <v>169</v>
      </c>
      <c r="F38" s="27">
        <v>83</v>
      </c>
      <c r="G38" s="22">
        <v>1126</v>
      </c>
      <c r="H38" s="10">
        <f t="shared" si="0"/>
        <v>13.566265060240964</v>
      </c>
      <c r="I38" s="10">
        <f t="shared" si="1"/>
        <v>15.329879518072287</v>
      </c>
    </row>
    <row r="39" spans="1:9" x14ac:dyDescent="0.25">
      <c r="A39" s="28">
        <v>3000045</v>
      </c>
      <c r="B39" s="29">
        <v>3000045</v>
      </c>
      <c r="C39" s="14" t="s">
        <v>52</v>
      </c>
      <c r="D39" s="14" t="s">
        <v>53</v>
      </c>
      <c r="E39" s="14">
        <v>175</v>
      </c>
      <c r="F39" s="27">
        <v>40</v>
      </c>
      <c r="G39" s="22">
        <v>531.54999999999995</v>
      </c>
      <c r="H39" s="10">
        <f t="shared" si="0"/>
        <v>13.288749999999999</v>
      </c>
      <c r="I39" s="10">
        <f t="shared" si="1"/>
        <v>15.016287499999997</v>
      </c>
    </row>
    <row r="40" spans="1:9" x14ac:dyDescent="0.25">
      <c r="A40" s="28">
        <v>3001321</v>
      </c>
      <c r="B40" s="29">
        <v>3001321</v>
      </c>
      <c r="C40" s="14" t="s">
        <v>54</v>
      </c>
      <c r="D40" s="14" t="s">
        <v>55</v>
      </c>
      <c r="E40" s="14">
        <v>364</v>
      </c>
      <c r="F40" s="27">
        <v>103</v>
      </c>
      <c r="G40" s="22">
        <v>497</v>
      </c>
      <c r="H40" s="10">
        <f t="shared" si="0"/>
        <v>4.825242718446602</v>
      </c>
      <c r="I40" s="10">
        <f t="shared" si="1"/>
        <v>5.45252427184466</v>
      </c>
    </row>
    <row r="41" spans="1:9" x14ac:dyDescent="0.25">
      <c r="A41" s="28">
        <v>3001369</v>
      </c>
      <c r="B41" s="29">
        <v>3001369</v>
      </c>
      <c r="C41" s="14" t="s">
        <v>56</v>
      </c>
      <c r="D41" s="14" t="s">
        <v>57</v>
      </c>
      <c r="E41" s="14">
        <v>368</v>
      </c>
      <c r="F41" s="27">
        <v>95</v>
      </c>
      <c r="G41" s="22">
        <v>385.62</v>
      </c>
      <c r="H41" s="10">
        <f t="shared" si="0"/>
        <v>4.0591578947368419</v>
      </c>
      <c r="I41" s="10">
        <f t="shared" si="1"/>
        <v>4.5868484210526308</v>
      </c>
    </row>
    <row r="42" spans="1:9" x14ac:dyDescent="0.25">
      <c r="A42" s="28">
        <v>3001178</v>
      </c>
      <c r="B42" s="29">
        <v>3001178</v>
      </c>
      <c r="C42" s="14" t="s">
        <v>58</v>
      </c>
      <c r="D42" s="14" t="s">
        <v>59</v>
      </c>
      <c r="E42" s="14">
        <v>2761</v>
      </c>
      <c r="F42" s="27">
        <v>616</v>
      </c>
      <c r="G42" s="22">
        <v>3943.94</v>
      </c>
      <c r="H42" s="10">
        <f t="shared" si="0"/>
        <v>6.4024999999999999</v>
      </c>
      <c r="I42" s="10">
        <f t="shared" si="1"/>
        <v>7.234824999999999</v>
      </c>
    </row>
    <row r="43" spans="1:9" x14ac:dyDescent="0.25">
      <c r="A43" s="28">
        <v>3000915</v>
      </c>
      <c r="B43" s="29">
        <v>3000915</v>
      </c>
      <c r="C43" s="14" t="s">
        <v>60</v>
      </c>
      <c r="D43" s="14" t="s">
        <v>61</v>
      </c>
      <c r="E43" s="14">
        <v>90</v>
      </c>
      <c r="F43" s="27">
        <v>1</v>
      </c>
      <c r="G43" s="22">
        <v>25.04</v>
      </c>
      <c r="H43" s="10">
        <f t="shared" si="0"/>
        <v>25.04</v>
      </c>
      <c r="I43" s="10">
        <f t="shared" si="1"/>
        <v>28.295199999999998</v>
      </c>
    </row>
    <row r="44" spans="1:9" x14ac:dyDescent="0.25">
      <c r="G44" s="10">
        <f>SUM(G26:G43)</f>
        <v>24724.329999999994</v>
      </c>
    </row>
  </sheetData>
  <conditionalFormatting sqref="B33">
    <cfRule type="duplicateValues" dxfId="5" priority="4"/>
    <cfRule type="duplicateValues" dxfId="4" priority="5"/>
  </conditionalFormatting>
  <conditionalFormatting sqref="B33">
    <cfRule type="duplicateValues" dxfId="3" priority="6"/>
  </conditionalFormatting>
  <conditionalFormatting sqref="B34">
    <cfRule type="duplicateValues" dxfId="2" priority="1"/>
    <cfRule type="duplicateValues" dxfId="1" priority="2"/>
  </conditionalFormatting>
  <conditionalFormatting sqref="B3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Jheral Abril 2019 </vt:lpstr>
      <vt:lpstr>San Jose Abril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Josue Rodriguez Ponce</dc:creator>
  <cp:lastModifiedBy>Melissa Mendez Vergara</cp:lastModifiedBy>
  <dcterms:created xsi:type="dcterms:W3CDTF">2019-05-09T17:56:22Z</dcterms:created>
  <dcterms:modified xsi:type="dcterms:W3CDTF">2019-06-17T22:41:50Z</dcterms:modified>
</cp:coreProperties>
</file>