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uan\Trabajo\JRC\Mapping\2025\2025\data\_CEF2\"/>
    </mc:Choice>
  </mc:AlternateContent>
  <xr:revisionPtr revIDLastSave="0" documentId="13_ncr:1_{6A90B705-11D2-46F4-AF91-1CD6381CB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F2 DD shares" sheetId="5" r:id="rId1"/>
    <sheet name="CEF2 DD shares _old" sheetId="2" r:id="rId2"/>
    <sheet name="CEF2 DD amount _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M11" i="2"/>
  <c r="I14" i="5"/>
  <c r="I15" i="5"/>
  <c r="I16" i="5"/>
  <c r="G2" i="5"/>
  <c r="I2" i="5" s="1"/>
  <c r="G3" i="5"/>
  <c r="I3" i="5" s="1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G15" i="5"/>
  <c r="G16" i="5"/>
  <c r="G27" i="5"/>
  <c r="I27" i="5" s="1"/>
  <c r="G26" i="5"/>
  <c r="I26" i="5" s="1"/>
  <c r="G25" i="5"/>
  <c r="I25" i="5" s="1"/>
  <c r="G24" i="5"/>
  <c r="I24" i="5" s="1"/>
  <c r="G23" i="5"/>
  <c r="I23" i="5" s="1"/>
  <c r="G22" i="5"/>
  <c r="I22" i="5" s="1"/>
  <c r="G21" i="5"/>
  <c r="I21" i="5" s="1"/>
  <c r="G20" i="5"/>
  <c r="I20" i="5" s="1"/>
  <c r="G19" i="5"/>
  <c r="I19" i="5" s="1"/>
  <c r="G18" i="5"/>
  <c r="I18" i="5" s="1"/>
  <c r="G17" i="5"/>
  <c r="I17" i="5" s="1"/>
  <c r="I18" i="2"/>
  <c r="I17" i="2"/>
  <c r="I12" i="2"/>
  <c r="I13" i="2"/>
  <c r="I14" i="2"/>
  <c r="I15" i="2"/>
  <c r="I16" i="2"/>
  <c r="I11" i="2"/>
</calcChain>
</file>

<file path=xl/sharedStrings.xml><?xml version="1.0" encoding="utf-8"?>
<sst xmlns="http://schemas.openxmlformats.org/spreadsheetml/2006/main" count="198" uniqueCount="44">
  <si>
    <t>Year</t>
  </si>
  <si>
    <t>Work Programme Part</t>
  </si>
  <si>
    <t/>
  </si>
  <si>
    <t>Topic</t>
  </si>
  <si>
    <t>Total CEF2-Digital 2021-23 (€ million)</t>
  </si>
  <si>
    <t>Total CEF2-Digital 2021-27 (€ million) [A]</t>
  </si>
  <si>
    <t>CEF2 - Digital Digital Tag [B]</t>
  </si>
  <si>
    <t>Total CEF2-Digital 2021-27 (€ million) [A*B]</t>
  </si>
  <si>
    <t>DD share [C]</t>
  </si>
  <si>
    <t>DD-relevant CEF2 budget (€ million) [A*B*C]</t>
  </si>
  <si>
    <t>Semiconductors</t>
  </si>
  <si>
    <t>Unicorns</t>
  </si>
  <si>
    <t>2021-27</t>
  </si>
  <si>
    <t>CEF2 - Digital</t>
  </si>
  <si>
    <t>Deployment of 5G infrastructures in Europe</t>
  </si>
  <si>
    <t>5G coverage along transport corridors, including interconnection of 5G edge computing facilities</t>
  </si>
  <si>
    <t>5G for Smart Communities</t>
  </si>
  <si>
    <t>EU connectivity backbone infrastructures</t>
  </si>
  <si>
    <t>Quantum communication infrastructure - The EuroQCI initiative</t>
  </si>
  <si>
    <t>Backbone networks for pan-European cloud federations</t>
  </si>
  <si>
    <t>Backbone connectivity for Digital Global Gateways</t>
  </si>
  <si>
    <t>Synergy and Programme support actions</t>
  </si>
  <si>
    <t>Operational digital platforms (deployment)</t>
  </si>
  <si>
    <t>Programme Support Actions + procurement</t>
  </si>
  <si>
    <t xml:space="preserve">DD-relevant CEF2 budget (€ million) and allocation to DD targets </t>
  </si>
  <si>
    <t>DD share [B]</t>
  </si>
  <si>
    <t>DD-relevant CEF2 budget (€ million) [A*B]</t>
  </si>
  <si>
    <t>Total</t>
  </si>
  <si>
    <t>Call</t>
  </si>
  <si>
    <t>5G large scale pilots</t>
  </si>
  <si>
    <t>EuroQCI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</si>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</sst>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DBFA"/>
        <bgColor indexed="64"/>
      </patternFill>
    </fill>
    <fill>
      <patternFill patternType="solid">
        <fgColor rgb="FF7EBDF6"/>
        <bgColor indexed="64"/>
      </patternFill>
    </fill>
    <fill>
      <patternFill patternType="solid">
        <fgColor rgb="FF3B9AF1"/>
        <bgColor indexed="64"/>
      </patternFill>
    </fill>
    <fill>
      <patternFill patternType="solid">
        <fgColor rgb="FF759DF7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rgb="FFAEAAAA"/>
      </right>
      <top style="thin">
        <color indexed="64"/>
      </top>
      <bottom/>
      <diagonal/>
    </border>
    <border>
      <left style="thin">
        <color rgb="FFAEAAAA"/>
      </left>
      <right style="thin">
        <color rgb="FFAEAAAA"/>
      </right>
      <top style="thin">
        <color indexed="64"/>
      </top>
      <bottom/>
      <diagonal/>
    </border>
    <border>
      <left style="thin">
        <color rgb="FFAEAAAA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vertical="center"/>
    </xf>
    <xf numFmtId="0" fontId="6" fillId="0" borderId="4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textRotation="90" wrapText="1"/>
    </xf>
    <xf numFmtId="164" fontId="4" fillId="2" borderId="2" xfId="1" applyNumberFormat="1" applyFont="1" applyFill="1" applyBorder="1" applyAlignment="1">
      <alignment horizontal="center" vertical="center" textRotation="90" wrapText="1"/>
    </xf>
    <xf numFmtId="164" fontId="4" fillId="3" borderId="2" xfId="1" applyNumberFormat="1" applyFont="1" applyFill="1" applyBorder="1" applyAlignment="1">
      <alignment horizontal="center" vertical="center" textRotation="90" wrapText="1"/>
    </xf>
    <xf numFmtId="164" fontId="4" fillId="4" borderId="2" xfId="1" applyNumberFormat="1" applyFont="1" applyFill="1" applyBorder="1" applyAlignment="1">
      <alignment horizontal="center" vertical="center" textRotation="90" wrapText="1"/>
    </xf>
    <xf numFmtId="164" fontId="4" fillId="5" borderId="2" xfId="1" applyNumberFormat="1" applyFont="1" applyFill="1" applyBorder="1" applyAlignment="1">
      <alignment horizontal="center" vertical="center" textRotation="90" wrapText="1"/>
    </xf>
    <xf numFmtId="4" fontId="0" fillId="0" borderId="0" xfId="0" applyNumberFormat="1"/>
    <xf numFmtId="9" fontId="7" fillId="2" borderId="14" xfId="2" applyFont="1" applyFill="1" applyBorder="1" applyAlignment="1">
      <alignment horizontal="right"/>
    </xf>
    <xf numFmtId="9" fontId="7" fillId="2" borderId="15" xfId="2" applyFont="1" applyFill="1" applyBorder="1" applyAlignment="1">
      <alignment horizontal="right"/>
    </xf>
    <xf numFmtId="9" fontId="7" fillId="4" borderId="15" xfId="2" applyFont="1" applyFill="1" applyBorder="1" applyAlignment="1">
      <alignment horizontal="right"/>
    </xf>
    <xf numFmtId="9" fontId="7" fillId="5" borderId="15" xfId="2" applyFont="1" applyFill="1" applyBorder="1" applyAlignment="1">
      <alignment horizontal="right"/>
    </xf>
    <xf numFmtId="9" fontId="7" fillId="5" borderId="16" xfId="2" applyFont="1" applyFill="1" applyBorder="1" applyAlignment="1">
      <alignment horizontal="right"/>
    </xf>
    <xf numFmtId="9" fontId="7" fillId="2" borderId="17" xfId="2" applyFont="1" applyFill="1" applyBorder="1" applyAlignment="1">
      <alignment horizontal="right"/>
    </xf>
    <xf numFmtId="9" fontId="7" fillId="2" borderId="18" xfId="2" applyFont="1" applyFill="1" applyBorder="1" applyAlignment="1">
      <alignment horizontal="right"/>
    </xf>
    <xf numFmtId="9" fontId="7" fillId="4" borderId="18" xfId="2" applyFont="1" applyFill="1" applyBorder="1" applyAlignment="1">
      <alignment horizontal="right"/>
    </xf>
    <xf numFmtId="9" fontId="7" fillId="5" borderId="18" xfId="2" applyFont="1" applyFill="1" applyBorder="1" applyAlignment="1">
      <alignment horizontal="right"/>
    </xf>
    <xf numFmtId="9" fontId="7" fillId="5" borderId="19" xfId="2" applyFont="1" applyFill="1" applyBorder="1" applyAlignment="1">
      <alignment horizontal="right"/>
    </xf>
    <xf numFmtId="9" fontId="7" fillId="2" borderId="20" xfId="2" applyFont="1" applyFill="1" applyBorder="1" applyAlignment="1">
      <alignment horizontal="right"/>
    </xf>
    <xf numFmtId="9" fontId="7" fillId="2" borderId="21" xfId="2" applyFont="1" applyFill="1" applyBorder="1" applyAlignment="1">
      <alignment horizontal="right"/>
    </xf>
    <xf numFmtId="9" fontId="7" fillId="4" borderId="21" xfId="2" applyFont="1" applyFill="1" applyBorder="1" applyAlignment="1">
      <alignment horizontal="right"/>
    </xf>
    <xf numFmtId="9" fontId="7" fillId="5" borderId="21" xfId="2" applyFont="1" applyFill="1" applyBorder="1" applyAlignment="1">
      <alignment horizontal="right"/>
    </xf>
    <xf numFmtId="9" fontId="7" fillId="5" borderId="22" xfId="2" applyFont="1" applyFill="1" applyBorder="1" applyAlignment="1">
      <alignment horizontal="right"/>
    </xf>
    <xf numFmtId="0" fontId="6" fillId="0" borderId="8" xfId="1" applyFont="1" applyBorder="1" applyAlignment="1">
      <alignment horizontal="center" vertical="center" wrapText="1"/>
    </xf>
    <xf numFmtId="2" fontId="0" fillId="0" borderId="0" xfId="0" applyNumberFormat="1"/>
    <xf numFmtId="4" fontId="8" fillId="0" borderId="5" xfId="1" applyNumberFormat="1" applyFont="1" applyBorder="1" applyAlignment="1">
      <alignment horizontal="center" vertical="center" wrapText="1"/>
    </xf>
    <xf numFmtId="4" fontId="0" fillId="0" borderId="10" xfId="0" applyNumberFormat="1" applyBorder="1"/>
    <xf numFmtId="4" fontId="0" fillId="0" borderId="12" xfId="0" applyNumberFormat="1" applyBorder="1"/>
    <xf numFmtId="0" fontId="10" fillId="0" borderId="7" xfId="0" applyFont="1" applyBorder="1"/>
    <xf numFmtId="0" fontId="10" fillId="0" borderId="24" xfId="0" applyFont="1" applyBorder="1"/>
    <xf numFmtId="9" fontId="0" fillId="0" borderId="0" xfId="0" applyNumberFormat="1"/>
    <xf numFmtId="164" fontId="4" fillId="5" borderId="3" xfId="1" applyNumberFormat="1" applyFont="1" applyFill="1" applyBorder="1" applyAlignment="1">
      <alignment horizontal="center" vertical="center" textRotation="90" wrapText="1"/>
    </xf>
    <xf numFmtId="9" fontId="8" fillId="0" borderId="23" xfId="1" applyNumberFormat="1" applyFont="1" applyBorder="1" applyAlignment="1">
      <alignment horizontal="center" vertical="center" wrapText="1"/>
    </xf>
    <xf numFmtId="9" fontId="0" fillId="0" borderId="6" xfId="0" applyNumberFormat="1" applyBorder="1"/>
    <xf numFmtId="9" fontId="0" fillId="0" borderId="11" xfId="0" applyNumberFormat="1" applyBorder="1"/>
    <xf numFmtId="4" fontId="8" fillId="0" borderId="23" xfId="1" applyNumberFormat="1" applyFont="1" applyBorder="1" applyAlignment="1">
      <alignment horizontal="center" vertical="center" wrapText="1"/>
    </xf>
    <xf numFmtId="4" fontId="0" fillId="0" borderId="6" xfId="0" applyNumberFormat="1" applyBorder="1"/>
    <xf numFmtId="4" fontId="0" fillId="0" borderId="11" xfId="0" applyNumberFormat="1" applyBorder="1"/>
    <xf numFmtId="0" fontId="7" fillId="7" borderId="25" xfId="1" applyFont="1" applyFill="1" applyBorder="1" applyAlignment="1">
      <alignment horizontal="left" vertical="center"/>
    </xf>
    <xf numFmtId="0" fontId="7" fillId="7" borderId="26" xfId="1" applyFont="1" applyFill="1" applyBorder="1" applyAlignment="1">
      <alignment horizontal="left" vertical="center"/>
    </xf>
    <xf numFmtId="2" fontId="9" fillId="0" borderId="0" xfId="1" applyNumberFormat="1" applyFont="1" applyAlignment="1">
      <alignment vertical="center"/>
    </xf>
    <xf numFmtId="2" fontId="9" fillId="0" borderId="13" xfId="1" applyNumberFormat="1" applyFont="1" applyBorder="1" applyAlignment="1">
      <alignment vertical="center"/>
    </xf>
    <xf numFmtId="2" fontId="7" fillId="2" borderId="14" xfId="2" applyNumberFormat="1" applyFont="1" applyFill="1" applyBorder="1" applyAlignment="1">
      <alignment horizontal="right"/>
    </xf>
    <xf numFmtId="2" fontId="7" fillId="2" borderId="15" xfId="2" applyNumberFormat="1" applyFont="1" applyFill="1" applyBorder="1" applyAlignment="1">
      <alignment horizontal="right"/>
    </xf>
    <xf numFmtId="2" fontId="7" fillId="3" borderId="15" xfId="2" applyNumberFormat="1" applyFont="1" applyFill="1" applyBorder="1" applyAlignment="1">
      <alignment horizontal="right"/>
    </xf>
    <xf numFmtId="2" fontId="7" fillId="4" borderId="15" xfId="2" applyNumberFormat="1" applyFont="1" applyFill="1" applyBorder="1" applyAlignment="1">
      <alignment horizontal="right"/>
    </xf>
    <xf numFmtId="2" fontId="7" fillId="5" borderId="15" xfId="2" applyNumberFormat="1" applyFont="1" applyFill="1" applyBorder="1" applyAlignment="1">
      <alignment horizontal="right"/>
    </xf>
    <xf numFmtId="2" fontId="7" fillId="5" borderId="16" xfId="2" applyNumberFormat="1" applyFont="1" applyFill="1" applyBorder="1" applyAlignment="1">
      <alignment horizontal="right"/>
    </xf>
    <xf numFmtId="2" fontId="7" fillId="2" borderId="17" xfId="2" applyNumberFormat="1" applyFont="1" applyFill="1" applyBorder="1" applyAlignment="1">
      <alignment horizontal="right"/>
    </xf>
    <xf numFmtId="2" fontId="7" fillId="2" borderId="18" xfId="2" applyNumberFormat="1" applyFont="1" applyFill="1" applyBorder="1" applyAlignment="1">
      <alignment horizontal="right"/>
    </xf>
    <xf numFmtId="2" fontId="7" fillId="3" borderId="18" xfId="2" applyNumberFormat="1" applyFont="1" applyFill="1" applyBorder="1" applyAlignment="1">
      <alignment horizontal="right"/>
    </xf>
    <xf numFmtId="2" fontId="7" fillId="4" borderId="18" xfId="2" applyNumberFormat="1" applyFont="1" applyFill="1" applyBorder="1" applyAlignment="1">
      <alignment horizontal="right"/>
    </xf>
    <xf numFmtId="2" fontId="7" fillId="5" borderId="18" xfId="2" applyNumberFormat="1" applyFont="1" applyFill="1" applyBorder="1" applyAlignment="1">
      <alignment horizontal="right"/>
    </xf>
    <xf numFmtId="2" fontId="7" fillId="5" borderId="19" xfId="2" applyNumberFormat="1" applyFont="1" applyFill="1" applyBorder="1" applyAlignment="1">
      <alignment horizontal="right"/>
    </xf>
    <xf numFmtId="2" fontId="7" fillId="2" borderId="20" xfId="2" applyNumberFormat="1" applyFont="1" applyFill="1" applyBorder="1" applyAlignment="1">
      <alignment horizontal="right"/>
    </xf>
    <xf numFmtId="2" fontId="7" fillId="2" borderId="21" xfId="2" applyNumberFormat="1" applyFont="1" applyFill="1" applyBorder="1" applyAlignment="1">
      <alignment horizontal="right"/>
    </xf>
    <xf numFmtId="2" fontId="7" fillId="3" borderId="21" xfId="2" applyNumberFormat="1" applyFont="1" applyFill="1" applyBorder="1" applyAlignment="1">
      <alignment horizontal="right"/>
    </xf>
    <xf numFmtId="2" fontId="7" fillId="4" borderId="21" xfId="2" applyNumberFormat="1" applyFont="1" applyFill="1" applyBorder="1" applyAlignment="1">
      <alignment horizontal="right"/>
    </xf>
    <xf numFmtId="2" fontId="7" fillId="5" borderId="21" xfId="2" applyNumberFormat="1" applyFont="1" applyFill="1" applyBorder="1" applyAlignment="1">
      <alignment horizontal="right"/>
    </xf>
    <xf numFmtId="2" fontId="7" fillId="5" borderId="22" xfId="2" applyNumberFormat="1" applyFont="1" applyFill="1" applyBorder="1" applyAlignment="1">
      <alignment horizontal="right"/>
    </xf>
    <xf numFmtId="2" fontId="11" fillId="0" borderId="0" xfId="2" applyNumberFormat="1" applyFont="1" applyFill="1" applyBorder="1" applyAlignment="1">
      <alignment horizontal="right"/>
    </xf>
    <xf numFmtId="0" fontId="10" fillId="0" borderId="4" xfId="0" applyFont="1" applyBorder="1"/>
    <xf numFmtId="0" fontId="0" fillId="0" borderId="5" xfId="0" applyBorder="1"/>
    <xf numFmtId="4" fontId="10" fillId="0" borderId="23" xfId="0" applyNumberFormat="1" applyFont="1" applyBorder="1"/>
    <xf numFmtId="9" fontId="10" fillId="0" borderId="23" xfId="0" applyNumberFormat="1" applyFont="1" applyBorder="1"/>
    <xf numFmtId="4" fontId="10" fillId="0" borderId="5" xfId="0" applyNumberFormat="1" applyFont="1" applyBorder="1"/>
    <xf numFmtId="4" fontId="10" fillId="0" borderId="9" xfId="0" applyNumberFormat="1" applyFont="1" applyBorder="1"/>
    <xf numFmtId="0" fontId="7" fillId="7" borderId="27" xfId="1" applyFont="1" applyFill="1" applyBorder="1" applyAlignment="1">
      <alignment horizontal="left" vertical="center"/>
    </xf>
    <xf numFmtId="49" fontId="8" fillId="0" borderId="23" xfId="1" applyNumberFormat="1" applyFont="1" applyBorder="1" applyAlignment="1">
      <alignment horizontal="center" vertical="center" wrapText="1"/>
    </xf>
    <xf numFmtId="9" fontId="7" fillId="3" borderId="15" xfId="2" applyFont="1" applyFill="1" applyBorder="1" applyAlignment="1">
      <alignment horizontal="center" vertical="center"/>
    </xf>
    <xf numFmtId="9" fontId="7" fillId="4" borderId="15" xfId="2" applyFont="1" applyFill="1" applyBorder="1" applyAlignment="1">
      <alignment horizontal="center" vertical="center"/>
    </xf>
    <xf numFmtId="9" fontId="7" fillId="3" borderId="18" xfId="2" applyFont="1" applyFill="1" applyBorder="1" applyAlignment="1">
      <alignment horizontal="center" vertical="center"/>
    </xf>
    <xf numFmtId="9" fontId="7" fillId="4" borderId="18" xfId="2" applyFont="1" applyFill="1" applyBorder="1" applyAlignment="1">
      <alignment horizontal="center" vertical="center"/>
    </xf>
    <xf numFmtId="9" fontId="7" fillId="3" borderId="21" xfId="2" applyFont="1" applyFill="1" applyBorder="1" applyAlignment="1">
      <alignment horizontal="center" vertical="center"/>
    </xf>
    <xf numFmtId="9" fontId="7" fillId="4" borderId="2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4" xfId="1" applyFont="1" applyFill="1" applyBorder="1" applyAlignment="1">
      <alignment vertical="center"/>
    </xf>
    <xf numFmtId="9" fontId="8" fillId="0" borderId="4" xfId="1" applyNumberFormat="1" applyFont="1" applyBorder="1" applyAlignment="1">
      <alignment horizontal="center" vertical="center" wrapText="1"/>
    </xf>
    <xf numFmtId="0" fontId="6" fillId="9" borderId="24" xfId="1" applyFont="1" applyFill="1" applyBorder="1" applyAlignment="1">
      <alignment horizontal="right" vertical="center"/>
    </xf>
    <xf numFmtId="0" fontId="3" fillId="8" borderId="4" xfId="1" applyFont="1" applyFill="1" applyBorder="1" applyAlignment="1">
      <alignment vertical="center"/>
    </xf>
    <xf numFmtId="0" fontId="13" fillId="10" borderId="28" xfId="0" applyFont="1" applyFill="1" applyBorder="1" applyAlignment="1">
      <alignment vertical="center"/>
    </xf>
    <xf numFmtId="0" fontId="13" fillId="11" borderId="29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9" fontId="0" fillId="0" borderId="29" xfId="5" applyFont="1" applyBorder="1" applyAlignment="1">
      <alignment vertical="center"/>
    </xf>
    <xf numFmtId="0" fontId="0" fillId="0" borderId="29" xfId="0" applyBorder="1"/>
    <xf numFmtId="9" fontId="0" fillId="0" borderId="29" xfId="5" applyFont="1" applyBorder="1"/>
    <xf numFmtId="9" fontId="14" fillId="14" borderId="30" xfId="5" applyFont="1" applyFill="1" applyBorder="1" applyAlignment="1">
      <alignment horizontal="center" vertical="center"/>
    </xf>
    <xf numFmtId="9" fontId="14" fillId="14" borderId="31" xfId="5" applyFont="1" applyFill="1" applyBorder="1" applyAlignment="1">
      <alignment horizontal="center" vertical="center"/>
    </xf>
    <xf numFmtId="9" fontId="14" fillId="15" borderId="31" xfId="5" applyFont="1" applyFill="1" applyBorder="1" applyAlignment="1">
      <alignment horizontal="center" vertical="center"/>
    </xf>
    <xf numFmtId="9" fontId="14" fillId="16" borderId="31" xfId="5" applyFont="1" applyFill="1" applyBorder="1" applyAlignment="1">
      <alignment horizontal="center" vertical="center"/>
    </xf>
    <xf numFmtId="9" fontId="14" fillId="17" borderId="31" xfId="5" applyFont="1" applyFill="1" applyBorder="1" applyAlignment="1">
      <alignment horizontal="center" vertical="center"/>
    </xf>
    <xf numFmtId="9" fontId="14" fillId="17" borderId="32" xfId="5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vertical="center"/>
    </xf>
    <xf numFmtId="0" fontId="13" fillId="11" borderId="34" xfId="0" applyFont="1" applyFill="1" applyBorder="1" applyAlignment="1">
      <alignment vertical="center"/>
    </xf>
    <xf numFmtId="0" fontId="3" fillId="12" borderId="34" xfId="0" applyFont="1" applyFill="1" applyBorder="1" applyAlignment="1">
      <alignment vertical="center"/>
    </xf>
    <xf numFmtId="0" fontId="3" fillId="13" borderId="34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9" fontId="0" fillId="0" borderId="34" xfId="5" applyFont="1" applyBorder="1" applyAlignment="1">
      <alignment vertical="center"/>
    </xf>
    <xf numFmtId="0" fontId="0" fillId="0" borderId="34" xfId="0" applyBorder="1"/>
    <xf numFmtId="9" fontId="0" fillId="0" borderId="34" xfId="5" applyFont="1" applyBorder="1"/>
    <xf numFmtId="0" fontId="13" fillId="10" borderId="35" xfId="0" applyFont="1" applyFill="1" applyBorder="1" applyAlignment="1">
      <alignment vertical="center"/>
    </xf>
    <xf numFmtId="0" fontId="13" fillId="11" borderId="35" xfId="0" applyFont="1" applyFill="1" applyBorder="1" applyAlignment="1">
      <alignment vertical="center"/>
    </xf>
    <xf numFmtId="0" fontId="3" fillId="12" borderId="35" xfId="0" applyFont="1" applyFill="1" applyBorder="1" applyAlignment="1">
      <alignment vertical="center"/>
    </xf>
    <xf numFmtId="0" fontId="3" fillId="13" borderId="35" xfId="0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9" fontId="0" fillId="0" borderId="36" xfId="5" applyFont="1" applyBorder="1" applyAlignment="1">
      <alignment vertical="center"/>
    </xf>
    <xf numFmtId="0" fontId="0" fillId="0" borderId="36" xfId="0" applyBorder="1"/>
    <xf numFmtId="9" fontId="0" fillId="0" borderId="36" xfId="5" applyFont="1" applyBorder="1"/>
    <xf numFmtId="0" fontId="3" fillId="6" borderId="4" xfId="1" applyFont="1" applyFill="1" applyBorder="1" applyAlignment="1">
      <alignment horizontal="left" vertical="center"/>
    </xf>
    <xf numFmtId="0" fontId="3" fillId="6" borderId="5" xfId="1" applyFont="1" applyFill="1" applyBorder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Percent 2" xfId="2" xr:uid="{00000000-0005-0000-0000-000003000000}"/>
    <cellStyle name="Percent 2 2" xfId="4" xr:uid="{00000000-0005-0000-0000-000004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FDF9-E075-4CD4-A1F0-8BDFA2CFD61A}">
  <dimension ref="A1:X29"/>
  <sheetViews>
    <sheetView tabSelected="1" workbookViewId="0">
      <selection activeCell="E28" sqref="E28"/>
    </sheetView>
  </sheetViews>
  <sheetFormatPr baseColWidth="10" defaultRowHeight="14.4" x14ac:dyDescent="0.3"/>
  <sheetData>
    <row r="1" spans="1:24" ht="72" x14ac:dyDescent="0.3">
      <c r="A1" s="78" t="s">
        <v>0</v>
      </c>
      <c r="B1" s="78" t="s">
        <v>1</v>
      </c>
      <c r="C1" s="2" t="s">
        <v>28</v>
      </c>
      <c r="D1" s="24" t="s">
        <v>3</v>
      </c>
      <c r="E1" s="36" t="s">
        <v>5</v>
      </c>
      <c r="F1" s="36" t="s">
        <v>6</v>
      </c>
      <c r="G1" s="36" t="s">
        <v>7</v>
      </c>
      <c r="H1" s="33" t="s">
        <v>8</v>
      </c>
      <c r="I1" s="26" t="s">
        <v>9</v>
      </c>
      <c r="J1" s="3" t="s">
        <v>31</v>
      </c>
      <c r="K1" s="4" t="s">
        <v>32</v>
      </c>
      <c r="L1" s="5" t="s">
        <v>33</v>
      </c>
      <c r="M1" s="5" t="s">
        <v>34</v>
      </c>
      <c r="N1" s="5" t="s">
        <v>10</v>
      </c>
      <c r="O1" s="5" t="s">
        <v>35</v>
      </c>
      <c r="P1" s="5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11</v>
      </c>
      <c r="V1" s="7" t="s">
        <v>41</v>
      </c>
      <c r="W1" s="7" t="s">
        <v>42</v>
      </c>
      <c r="X1" s="32" t="s">
        <v>43</v>
      </c>
    </row>
    <row r="2" spans="1:24" x14ac:dyDescent="0.3">
      <c r="A2">
        <v>2021</v>
      </c>
      <c r="B2" s="80" t="s">
        <v>13</v>
      </c>
      <c r="C2" s="77" t="s">
        <v>14</v>
      </c>
      <c r="D2" s="39" t="s">
        <v>15</v>
      </c>
      <c r="E2" s="37">
        <v>41.6</v>
      </c>
      <c r="F2" s="34">
        <v>1</v>
      </c>
      <c r="G2" s="87">
        <f t="shared" ref="G2:G16" si="0">E2*F2</f>
        <v>41.6</v>
      </c>
      <c r="H2" s="34">
        <v>1</v>
      </c>
      <c r="I2" s="87">
        <f t="shared" ref="I2:I16" si="1">G2*H2</f>
        <v>41.6</v>
      </c>
      <c r="J2" s="9"/>
      <c r="K2" s="10"/>
      <c r="L2" s="70"/>
      <c r="M2" s="70">
        <v>1</v>
      </c>
      <c r="N2" s="70"/>
      <c r="O2" s="70"/>
      <c r="P2" s="70"/>
      <c r="Q2" s="71"/>
      <c r="R2" s="11"/>
      <c r="S2" s="11"/>
      <c r="T2" s="11"/>
      <c r="U2" s="11"/>
      <c r="V2" s="12"/>
      <c r="W2" s="12"/>
      <c r="X2" s="13"/>
    </row>
    <row r="3" spans="1:24" x14ac:dyDescent="0.3">
      <c r="A3">
        <v>2022</v>
      </c>
      <c r="B3" s="80" t="s">
        <v>13</v>
      </c>
      <c r="C3" s="77" t="s">
        <v>14</v>
      </c>
      <c r="D3" s="39" t="s">
        <v>15</v>
      </c>
      <c r="E3" s="37">
        <v>7.3</v>
      </c>
      <c r="F3" s="34">
        <v>1</v>
      </c>
      <c r="G3" s="87">
        <f t="shared" si="0"/>
        <v>7.3</v>
      </c>
      <c r="H3" s="34">
        <v>1</v>
      </c>
      <c r="I3" s="87">
        <f t="shared" si="1"/>
        <v>7.3</v>
      </c>
      <c r="J3" s="9"/>
      <c r="K3" s="10"/>
      <c r="L3" s="70"/>
      <c r="M3" s="70">
        <v>1</v>
      </c>
      <c r="N3" s="70"/>
      <c r="O3" s="70"/>
      <c r="P3" s="70"/>
      <c r="Q3" s="71"/>
      <c r="R3" s="11"/>
      <c r="S3" s="11"/>
      <c r="T3" s="11"/>
      <c r="U3" s="11"/>
      <c r="V3" s="12"/>
      <c r="W3" s="12"/>
      <c r="X3" s="13"/>
    </row>
    <row r="4" spans="1:24" x14ac:dyDescent="0.3">
      <c r="A4">
        <v>2023</v>
      </c>
      <c r="B4" s="80" t="s">
        <v>13</v>
      </c>
      <c r="C4" s="77" t="s">
        <v>14</v>
      </c>
      <c r="D4" s="39" t="s">
        <v>15</v>
      </c>
      <c r="E4" s="37">
        <v>100</v>
      </c>
      <c r="F4" s="34">
        <v>1</v>
      </c>
      <c r="G4" s="87">
        <f t="shared" si="0"/>
        <v>100</v>
      </c>
      <c r="H4" s="34">
        <v>1</v>
      </c>
      <c r="I4" s="87">
        <f t="shared" si="1"/>
        <v>100</v>
      </c>
      <c r="J4" s="9"/>
      <c r="K4" s="10"/>
      <c r="L4" s="70"/>
      <c r="M4" s="70">
        <v>1</v>
      </c>
      <c r="N4" s="70"/>
      <c r="O4" s="70"/>
      <c r="P4" s="70"/>
      <c r="Q4" s="71"/>
      <c r="R4" s="11"/>
      <c r="S4" s="11"/>
      <c r="T4" s="11"/>
      <c r="U4" s="11"/>
      <c r="V4" s="12"/>
      <c r="W4" s="12"/>
      <c r="X4" s="13"/>
    </row>
    <row r="5" spans="1:24" x14ac:dyDescent="0.3">
      <c r="A5">
        <v>2021</v>
      </c>
      <c r="B5" s="80" t="s">
        <v>13</v>
      </c>
      <c r="C5" s="77" t="s">
        <v>14</v>
      </c>
      <c r="D5" s="68" t="s">
        <v>16</v>
      </c>
      <c r="E5" s="37">
        <v>21.7</v>
      </c>
      <c r="F5" s="34">
        <v>1</v>
      </c>
      <c r="G5" s="87">
        <f t="shared" si="0"/>
        <v>21.7</v>
      </c>
      <c r="H5" s="34">
        <v>1</v>
      </c>
      <c r="I5" s="87">
        <f t="shared" si="1"/>
        <v>21.7</v>
      </c>
      <c r="J5" s="9"/>
      <c r="K5" s="10"/>
      <c r="L5" s="70"/>
      <c r="M5" s="70">
        <v>1</v>
      </c>
      <c r="N5" s="70"/>
      <c r="O5" s="70"/>
      <c r="P5" s="70"/>
      <c r="Q5" s="71"/>
      <c r="R5" s="11"/>
      <c r="S5" s="11"/>
      <c r="T5" s="11"/>
      <c r="U5" s="11"/>
      <c r="V5" s="12"/>
      <c r="W5" s="12"/>
      <c r="X5" s="13"/>
    </row>
    <row r="6" spans="1:24" x14ac:dyDescent="0.3">
      <c r="A6">
        <v>2022</v>
      </c>
      <c r="B6" s="80" t="s">
        <v>13</v>
      </c>
      <c r="C6" s="77" t="s">
        <v>14</v>
      </c>
      <c r="D6" s="68" t="s">
        <v>16</v>
      </c>
      <c r="E6" s="37">
        <v>28.5</v>
      </c>
      <c r="F6" s="34">
        <v>1</v>
      </c>
      <c r="G6" s="87">
        <f t="shared" si="0"/>
        <v>28.5</v>
      </c>
      <c r="H6" s="34">
        <v>1</v>
      </c>
      <c r="I6" s="87">
        <f t="shared" si="1"/>
        <v>28.5</v>
      </c>
      <c r="J6" s="9"/>
      <c r="K6" s="10"/>
      <c r="L6" s="70"/>
      <c r="M6" s="70">
        <v>1</v>
      </c>
      <c r="N6" s="70"/>
      <c r="O6" s="70"/>
      <c r="P6" s="70"/>
      <c r="Q6" s="71"/>
      <c r="R6" s="11"/>
      <c r="S6" s="11"/>
      <c r="T6" s="11"/>
      <c r="U6" s="11"/>
      <c r="V6" s="12"/>
      <c r="W6" s="12"/>
      <c r="X6" s="13"/>
    </row>
    <row r="7" spans="1:24" x14ac:dyDescent="0.3">
      <c r="A7">
        <v>2023</v>
      </c>
      <c r="B7" s="80" t="s">
        <v>13</v>
      </c>
      <c r="C7" s="77" t="s">
        <v>14</v>
      </c>
      <c r="D7" s="68" t="s">
        <v>16</v>
      </c>
      <c r="E7" s="37">
        <v>51</v>
      </c>
      <c r="F7" s="34">
        <v>1</v>
      </c>
      <c r="G7" s="87">
        <f t="shared" si="0"/>
        <v>51</v>
      </c>
      <c r="H7" s="34">
        <v>1</v>
      </c>
      <c r="I7" s="87">
        <f t="shared" si="1"/>
        <v>51</v>
      </c>
      <c r="J7" s="9"/>
      <c r="K7" s="10"/>
      <c r="L7" s="70"/>
      <c r="M7" s="70">
        <v>1</v>
      </c>
      <c r="N7" s="70"/>
      <c r="O7" s="70"/>
      <c r="P7" s="70"/>
      <c r="Q7" s="71"/>
      <c r="R7" s="11"/>
      <c r="S7" s="11"/>
      <c r="T7" s="11"/>
      <c r="U7" s="11"/>
      <c r="V7" s="12"/>
      <c r="W7" s="12"/>
      <c r="X7" s="13"/>
    </row>
    <row r="8" spans="1:24" x14ac:dyDescent="0.3">
      <c r="A8">
        <v>2021</v>
      </c>
      <c r="B8" s="80" t="s">
        <v>13</v>
      </c>
      <c r="C8" s="77" t="s">
        <v>17</v>
      </c>
      <c r="D8" s="39" t="s">
        <v>19</v>
      </c>
      <c r="E8" s="37">
        <v>3.3</v>
      </c>
      <c r="F8" s="35">
        <v>1</v>
      </c>
      <c r="G8" s="87">
        <f t="shared" si="0"/>
        <v>3.3</v>
      </c>
      <c r="H8" s="34">
        <v>1</v>
      </c>
      <c r="I8" s="87">
        <f t="shared" si="1"/>
        <v>3.3</v>
      </c>
      <c r="J8" s="19"/>
      <c r="K8" s="20"/>
      <c r="L8" s="74"/>
      <c r="M8" s="74"/>
      <c r="N8" s="74"/>
      <c r="O8" s="74">
        <v>0.4</v>
      </c>
      <c r="P8" s="74"/>
      <c r="Q8" s="75">
        <v>0.6</v>
      </c>
      <c r="R8" s="21"/>
      <c r="S8" s="21"/>
      <c r="T8" s="21"/>
      <c r="U8" s="21"/>
      <c r="V8" s="22"/>
      <c r="W8" s="22"/>
      <c r="X8" s="23"/>
    </row>
    <row r="9" spans="1:24" x14ac:dyDescent="0.3">
      <c r="A9">
        <v>2022</v>
      </c>
      <c r="B9" s="80" t="s">
        <v>13</v>
      </c>
      <c r="C9" s="77" t="s">
        <v>17</v>
      </c>
      <c r="D9" s="39" t="s">
        <v>19</v>
      </c>
      <c r="E9" s="37">
        <v>0.5</v>
      </c>
      <c r="F9" s="34">
        <v>1</v>
      </c>
      <c r="G9" s="87">
        <f t="shared" si="0"/>
        <v>0.5</v>
      </c>
      <c r="H9" s="34">
        <v>1</v>
      </c>
      <c r="I9" s="87">
        <f t="shared" si="1"/>
        <v>0.5</v>
      </c>
      <c r="J9" s="19"/>
      <c r="K9" s="20"/>
      <c r="L9" s="74"/>
      <c r="M9" s="74"/>
      <c r="N9" s="74"/>
      <c r="O9" s="74">
        <v>0.4</v>
      </c>
      <c r="P9" s="74"/>
      <c r="Q9" s="75">
        <v>0.6</v>
      </c>
      <c r="R9" s="21"/>
      <c r="S9" s="21"/>
      <c r="T9" s="21"/>
      <c r="U9" s="21"/>
      <c r="V9" s="22"/>
      <c r="W9" s="22"/>
      <c r="X9" s="23"/>
    </row>
    <row r="10" spans="1:24" x14ac:dyDescent="0.3">
      <c r="A10">
        <v>2023</v>
      </c>
      <c r="B10" s="80" t="s">
        <v>13</v>
      </c>
      <c r="C10" s="77" t="s">
        <v>17</v>
      </c>
      <c r="D10" s="39" t="s">
        <v>19</v>
      </c>
      <c r="E10" s="37">
        <v>0</v>
      </c>
      <c r="F10" s="34">
        <v>1</v>
      </c>
      <c r="G10" s="87">
        <f t="shared" si="0"/>
        <v>0</v>
      </c>
      <c r="H10" s="34">
        <v>1</v>
      </c>
      <c r="I10" s="87">
        <f t="shared" si="1"/>
        <v>0</v>
      </c>
      <c r="J10" s="19"/>
      <c r="K10" s="20"/>
      <c r="L10" s="74"/>
      <c r="M10" s="74"/>
      <c r="N10" s="74"/>
      <c r="O10" s="74">
        <v>0.4</v>
      </c>
      <c r="P10" s="74"/>
      <c r="Q10" s="75">
        <v>0.6</v>
      </c>
      <c r="R10" s="21"/>
      <c r="S10" s="21"/>
      <c r="T10" s="21"/>
      <c r="U10" s="21"/>
      <c r="V10" s="22"/>
      <c r="W10" s="22"/>
      <c r="X10" s="23"/>
    </row>
    <row r="11" spans="1:24" x14ac:dyDescent="0.3">
      <c r="A11">
        <v>2021</v>
      </c>
      <c r="B11" s="80" t="s">
        <v>13</v>
      </c>
      <c r="C11" s="77" t="s">
        <v>17</v>
      </c>
      <c r="D11" s="68" t="s">
        <v>20</v>
      </c>
      <c r="E11" s="37">
        <v>82</v>
      </c>
      <c r="F11" s="34">
        <v>1</v>
      </c>
      <c r="G11" s="87">
        <f t="shared" si="0"/>
        <v>82</v>
      </c>
      <c r="H11" s="34">
        <v>0.4</v>
      </c>
      <c r="I11" s="87">
        <f t="shared" si="1"/>
        <v>32.800000000000004</v>
      </c>
      <c r="J11" s="14"/>
      <c r="K11" s="15"/>
      <c r="L11" s="72">
        <v>1</v>
      </c>
      <c r="M11" s="72"/>
      <c r="N11" s="72"/>
      <c r="O11" s="72"/>
      <c r="P11" s="72"/>
      <c r="Q11" s="73"/>
      <c r="R11" s="16"/>
      <c r="S11" s="16"/>
      <c r="T11" s="16"/>
      <c r="U11" s="16"/>
      <c r="V11" s="17"/>
      <c r="W11" s="17"/>
      <c r="X11" s="18"/>
    </row>
    <row r="12" spans="1:24" x14ac:dyDescent="0.3">
      <c r="A12">
        <v>2022</v>
      </c>
      <c r="B12" s="80" t="s">
        <v>13</v>
      </c>
      <c r="C12" s="77" t="s">
        <v>17</v>
      </c>
      <c r="D12" s="68" t="s">
        <v>20</v>
      </c>
      <c r="E12" s="37">
        <v>209.5</v>
      </c>
      <c r="F12" s="34">
        <v>1</v>
      </c>
      <c r="G12" s="87">
        <f t="shared" si="0"/>
        <v>209.5</v>
      </c>
      <c r="H12" s="34">
        <v>0.4</v>
      </c>
      <c r="I12" s="87">
        <f t="shared" si="1"/>
        <v>83.800000000000011</v>
      </c>
      <c r="J12" s="14"/>
      <c r="K12" s="15"/>
      <c r="L12" s="72">
        <v>1</v>
      </c>
      <c r="M12" s="72"/>
      <c r="N12" s="72"/>
      <c r="O12" s="72"/>
      <c r="P12" s="72"/>
      <c r="Q12" s="73"/>
      <c r="R12" s="16"/>
      <c r="S12" s="16"/>
      <c r="T12" s="16"/>
      <c r="U12" s="16"/>
      <c r="V12" s="17"/>
      <c r="W12" s="17"/>
      <c r="X12" s="18"/>
    </row>
    <row r="13" spans="1:24" x14ac:dyDescent="0.3">
      <c r="A13">
        <v>2023</v>
      </c>
      <c r="B13" s="80" t="s">
        <v>13</v>
      </c>
      <c r="C13" s="77" t="s">
        <v>17</v>
      </c>
      <c r="D13" s="68" t="s">
        <v>20</v>
      </c>
      <c r="E13" s="37">
        <v>117</v>
      </c>
      <c r="F13" s="34">
        <v>1</v>
      </c>
      <c r="G13" s="87">
        <f t="shared" si="0"/>
        <v>117</v>
      </c>
      <c r="H13" s="34">
        <v>0.4</v>
      </c>
      <c r="I13" s="87">
        <f t="shared" si="1"/>
        <v>46.800000000000004</v>
      </c>
      <c r="J13" s="14"/>
      <c r="K13" s="15"/>
      <c r="L13" s="72">
        <v>1</v>
      </c>
      <c r="M13" s="72"/>
      <c r="N13" s="72"/>
      <c r="O13" s="72"/>
      <c r="P13" s="72"/>
      <c r="Q13" s="73"/>
      <c r="R13" s="16"/>
      <c r="S13" s="16"/>
      <c r="T13" s="16"/>
      <c r="U13" s="16"/>
      <c r="V13" s="17"/>
      <c r="W13" s="17"/>
      <c r="X13" s="18"/>
    </row>
    <row r="14" spans="1:24" x14ac:dyDescent="0.3">
      <c r="A14">
        <v>2021</v>
      </c>
      <c r="B14" s="80" t="s">
        <v>13</v>
      </c>
      <c r="C14" s="77" t="s">
        <v>21</v>
      </c>
      <c r="D14" s="40" t="s">
        <v>23</v>
      </c>
      <c r="E14" s="38">
        <v>6.3</v>
      </c>
      <c r="F14" s="34">
        <v>1</v>
      </c>
      <c r="G14" s="87">
        <f t="shared" si="0"/>
        <v>6.3</v>
      </c>
      <c r="H14" s="35">
        <v>1</v>
      </c>
      <c r="I14" s="87">
        <f t="shared" si="1"/>
        <v>6.3</v>
      </c>
      <c r="J14" s="14"/>
      <c r="K14" s="15"/>
      <c r="L14" s="72"/>
      <c r="M14" s="72">
        <v>1</v>
      </c>
      <c r="N14" s="72"/>
      <c r="O14" s="72"/>
      <c r="P14" s="72"/>
      <c r="Q14" s="73"/>
      <c r="R14" s="16"/>
      <c r="S14" s="16"/>
      <c r="T14" s="16"/>
      <c r="U14" s="16"/>
      <c r="V14" s="17"/>
      <c r="W14" s="17"/>
      <c r="X14" s="18"/>
    </row>
    <row r="15" spans="1:24" x14ac:dyDescent="0.3">
      <c r="A15">
        <v>2022</v>
      </c>
      <c r="B15" s="80" t="s">
        <v>13</v>
      </c>
      <c r="C15" s="77" t="s">
        <v>21</v>
      </c>
      <c r="D15" s="40" t="s">
        <v>23</v>
      </c>
      <c r="E15" s="38">
        <v>6.3</v>
      </c>
      <c r="F15" s="35">
        <v>1</v>
      </c>
      <c r="G15" s="87">
        <f t="shared" si="0"/>
        <v>6.3</v>
      </c>
      <c r="H15" s="35">
        <v>1</v>
      </c>
      <c r="I15" s="87">
        <f t="shared" si="1"/>
        <v>6.3</v>
      </c>
      <c r="J15" s="14"/>
      <c r="K15" s="15"/>
      <c r="L15" s="72"/>
      <c r="M15" s="72">
        <v>1</v>
      </c>
      <c r="N15" s="72"/>
      <c r="O15" s="72"/>
      <c r="P15" s="72"/>
      <c r="Q15" s="73"/>
      <c r="R15" s="16"/>
      <c r="S15" s="16"/>
      <c r="T15" s="16"/>
      <c r="U15" s="16"/>
      <c r="V15" s="17"/>
      <c r="W15" s="17"/>
      <c r="X15" s="18"/>
    </row>
    <row r="16" spans="1:24" x14ac:dyDescent="0.3">
      <c r="A16">
        <v>2023</v>
      </c>
      <c r="B16" s="80" t="s">
        <v>13</v>
      </c>
      <c r="C16" s="77" t="s">
        <v>21</v>
      </c>
      <c r="D16" s="40" t="s">
        <v>23</v>
      </c>
      <c r="E16" s="38">
        <v>6.3</v>
      </c>
      <c r="F16" s="34">
        <v>1</v>
      </c>
      <c r="G16" s="87">
        <f t="shared" si="0"/>
        <v>6.3</v>
      </c>
      <c r="H16" s="35">
        <v>1</v>
      </c>
      <c r="I16" s="87">
        <f t="shared" si="1"/>
        <v>6.3</v>
      </c>
      <c r="J16" s="14"/>
      <c r="K16" s="15"/>
      <c r="L16" s="72"/>
      <c r="M16" s="72">
        <v>1</v>
      </c>
      <c r="N16" s="72"/>
      <c r="O16" s="72"/>
      <c r="P16" s="72"/>
      <c r="Q16" s="73"/>
      <c r="R16" s="16"/>
      <c r="S16" s="16"/>
      <c r="T16" s="16"/>
      <c r="U16" s="16"/>
      <c r="V16" s="17"/>
      <c r="W16" s="17"/>
      <c r="X16" s="18"/>
    </row>
    <row r="17" spans="1:24" x14ac:dyDescent="0.3">
      <c r="A17" s="81">
        <v>2024</v>
      </c>
      <c r="B17" s="82" t="s">
        <v>13</v>
      </c>
      <c r="C17" s="83" t="s">
        <v>14</v>
      </c>
      <c r="D17" s="84" t="s">
        <v>29</v>
      </c>
      <c r="E17" s="85">
        <v>105</v>
      </c>
      <c r="F17" s="86">
        <v>1</v>
      </c>
      <c r="G17" s="87">
        <f t="shared" ref="G17:G27" si="2">E17*F17</f>
        <v>105</v>
      </c>
      <c r="H17" s="88">
        <v>1</v>
      </c>
      <c r="I17" s="87">
        <f t="shared" ref="I17:I27" si="3">G17*H17</f>
        <v>105</v>
      </c>
      <c r="J17" s="89"/>
      <c r="K17" s="90"/>
      <c r="L17" s="91"/>
      <c r="M17" s="91">
        <v>1</v>
      </c>
      <c r="N17" s="91"/>
      <c r="O17" s="91"/>
      <c r="P17" s="91"/>
      <c r="Q17" s="92"/>
      <c r="R17" s="92"/>
      <c r="S17" s="92"/>
      <c r="T17" s="92"/>
      <c r="U17" s="92"/>
      <c r="V17" s="93"/>
      <c r="W17" s="93"/>
      <c r="X17" s="94"/>
    </row>
    <row r="18" spans="1:24" x14ac:dyDescent="0.3">
      <c r="A18" s="95">
        <v>2025</v>
      </c>
      <c r="B18" s="96" t="s">
        <v>13</v>
      </c>
      <c r="C18" s="97" t="s">
        <v>14</v>
      </c>
      <c r="D18" s="98" t="s">
        <v>29</v>
      </c>
      <c r="E18" s="99">
        <v>100</v>
      </c>
      <c r="F18" s="100">
        <v>1</v>
      </c>
      <c r="G18" s="101">
        <f t="shared" si="2"/>
        <v>100</v>
      </c>
      <c r="H18" s="102">
        <v>1</v>
      </c>
      <c r="I18" s="101">
        <f t="shared" si="3"/>
        <v>100</v>
      </c>
      <c r="J18" s="89"/>
      <c r="K18" s="90"/>
      <c r="L18" s="91"/>
      <c r="M18" s="91">
        <v>1</v>
      </c>
      <c r="N18" s="91"/>
      <c r="O18" s="91"/>
      <c r="P18" s="91"/>
      <c r="Q18" s="92"/>
      <c r="R18" s="92"/>
      <c r="S18" s="92"/>
      <c r="T18" s="92"/>
      <c r="U18" s="92"/>
      <c r="V18" s="93"/>
      <c r="W18" s="93"/>
      <c r="X18" s="94"/>
    </row>
    <row r="19" spans="1:24" x14ac:dyDescent="0.3">
      <c r="A19" s="95">
        <v>2024</v>
      </c>
      <c r="B19" s="96" t="s">
        <v>13</v>
      </c>
      <c r="C19" s="97" t="s">
        <v>17</v>
      </c>
      <c r="D19" s="98" t="s">
        <v>20</v>
      </c>
      <c r="E19" s="99">
        <v>128</v>
      </c>
      <c r="F19" s="100">
        <v>1</v>
      </c>
      <c r="G19" s="101">
        <f t="shared" si="2"/>
        <v>128</v>
      </c>
      <c r="H19" s="102">
        <v>1</v>
      </c>
      <c r="I19" s="101">
        <f t="shared" si="3"/>
        <v>128</v>
      </c>
      <c r="J19" s="89"/>
      <c r="K19" s="90"/>
      <c r="L19" s="91">
        <v>1</v>
      </c>
      <c r="M19" s="91"/>
      <c r="N19" s="91"/>
      <c r="O19" s="91"/>
      <c r="P19" s="91"/>
      <c r="Q19" s="92"/>
      <c r="R19" s="92"/>
      <c r="S19" s="92"/>
      <c r="T19" s="92"/>
      <c r="U19" s="92"/>
      <c r="V19" s="93"/>
      <c r="W19" s="93"/>
      <c r="X19" s="94"/>
    </row>
    <row r="20" spans="1:24" x14ac:dyDescent="0.3">
      <c r="A20" s="95">
        <v>2025</v>
      </c>
      <c r="B20" s="96" t="s">
        <v>13</v>
      </c>
      <c r="C20" s="97" t="s">
        <v>17</v>
      </c>
      <c r="D20" s="98" t="s">
        <v>20</v>
      </c>
      <c r="E20" s="99">
        <v>190</v>
      </c>
      <c r="F20" s="100">
        <v>1</v>
      </c>
      <c r="G20" s="101">
        <f t="shared" si="2"/>
        <v>190</v>
      </c>
      <c r="H20" s="102">
        <v>1</v>
      </c>
      <c r="I20" s="101">
        <f t="shared" si="3"/>
        <v>190</v>
      </c>
      <c r="J20" s="89"/>
      <c r="K20" s="90"/>
      <c r="L20" s="91">
        <v>1</v>
      </c>
      <c r="M20" s="91"/>
      <c r="N20" s="91"/>
      <c r="O20" s="91"/>
      <c r="P20" s="91"/>
      <c r="Q20" s="92"/>
      <c r="R20" s="92"/>
      <c r="S20" s="92"/>
      <c r="T20" s="92"/>
      <c r="U20" s="92"/>
      <c r="V20" s="93"/>
      <c r="W20" s="93"/>
      <c r="X20" s="94"/>
    </row>
    <row r="21" spans="1:24" x14ac:dyDescent="0.3">
      <c r="A21" s="95">
        <v>2026</v>
      </c>
      <c r="B21" s="96" t="s">
        <v>13</v>
      </c>
      <c r="C21" s="97" t="s">
        <v>17</v>
      </c>
      <c r="D21" s="98" t="s">
        <v>20</v>
      </c>
      <c r="E21" s="99">
        <v>224</v>
      </c>
      <c r="F21" s="100">
        <v>1</v>
      </c>
      <c r="G21" s="101">
        <f t="shared" si="2"/>
        <v>224</v>
      </c>
      <c r="H21" s="102">
        <v>1</v>
      </c>
      <c r="I21" s="101">
        <f t="shared" si="3"/>
        <v>224</v>
      </c>
      <c r="J21" s="89"/>
      <c r="K21" s="90"/>
      <c r="L21" s="91">
        <v>1</v>
      </c>
      <c r="M21" s="91"/>
      <c r="N21" s="91"/>
      <c r="O21" s="91"/>
      <c r="P21" s="91"/>
      <c r="Q21" s="92"/>
      <c r="R21" s="92"/>
      <c r="S21" s="92"/>
      <c r="T21" s="92"/>
      <c r="U21" s="92"/>
      <c r="V21" s="93"/>
      <c r="W21" s="93"/>
      <c r="X21" s="94"/>
    </row>
    <row r="22" spans="1:24" x14ac:dyDescent="0.3">
      <c r="A22" s="95">
        <v>2024</v>
      </c>
      <c r="B22" s="96" t="s">
        <v>13</v>
      </c>
      <c r="C22" s="97" t="s">
        <v>17</v>
      </c>
      <c r="D22" s="98" t="s">
        <v>30</v>
      </c>
      <c r="E22" s="99">
        <v>90</v>
      </c>
      <c r="F22" s="100">
        <v>1</v>
      </c>
      <c r="G22" s="101">
        <f t="shared" si="2"/>
        <v>90</v>
      </c>
      <c r="H22" s="102">
        <v>0.4</v>
      </c>
      <c r="I22" s="101">
        <f t="shared" si="3"/>
        <v>36</v>
      </c>
      <c r="J22" s="89"/>
      <c r="K22" s="90"/>
      <c r="L22" s="91"/>
      <c r="M22" s="91"/>
      <c r="N22" s="91"/>
      <c r="O22" s="91"/>
      <c r="P22" s="91">
        <v>0.61538461538461542</v>
      </c>
      <c r="Q22" s="92"/>
      <c r="R22" s="92"/>
      <c r="S22" s="92"/>
      <c r="T22" s="92"/>
      <c r="U22" s="92"/>
      <c r="V22" s="93">
        <v>0.38461538461538464</v>
      </c>
      <c r="W22" s="93"/>
      <c r="X22" s="94"/>
    </row>
    <row r="23" spans="1:24" x14ac:dyDescent="0.3">
      <c r="A23" s="95">
        <v>2025</v>
      </c>
      <c r="B23" s="96" t="s">
        <v>13</v>
      </c>
      <c r="C23" s="97" t="s">
        <v>21</v>
      </c>
      <c r="D23" s="98" t="s">
        <v>22</v>
      </c>
      <c r="E23" s="99">
        <v>20</v>
      </c>
      <c r="F23" s="100">
        <v>1</v>
      </c>
      <c r="G23" s="101">
        <f t="shared" si="2"/>
        <v>20</v>
      </c>
      <c r="H23" s="102">
        <v>0.4</v>
      </c>
      <c r="I23" s="101">
        <f t="shared" si="3"/>
        <v>8</v>
      </c>
      <c r="J23" s="89"/>
      <c r="K23" s="90"/>
      <c r="L23" s="91">
        <v>0.6</v>
      </c>
      <c r="M23" s="91"/>
      <c r="N23" s="91"/>
      <c r="O23" s="91">
        <v>0.4</v>
      </c>
      <c r="P23" s="91"/>
      <c r="Q23" s="92"/>
      <c r="R23" s="92"/>
      <c r="S23" s="92"/>
      <c r="T23" s="92"/>
      <c r="U23" s="92"/>
      <c r="V23" s="93"/>
      <c r="W23" s="93"/>
      <c r="X23" s="94"/>
    </row>
    <row r="24" spans="1:24" x14ac:dyDescent="0.3">
      <c r="A24" s="95">
        <v>2024</v>
      </c>
      <c r="B24" s="96" t="s">
        <v>13</v>
      </c>
      <c r="C24" s="97" t="s">
        <v>21</v>
      </c>
      <c r="D24" s="98" t="s">
        <v>23</v>
      </c>
      <c r="E24" s="99">
        <v>2.8</v>
      </c>
      <c r="F24" s="100">
        <v>1</v>
      </c>
      <c r="G24" s="101">
        <f t="shared" si="2"/>
        <v>2.8</v>
      </c>
      <c r="H24" s="102">
        <v>0.4</v>
      </c>
      <c r="I24" s="101">
        <f t="shared" si="3"/>
        <v>1.1199999999999999</v>
      </c>
      <c r="J24" s="89"/>
      <c r="K24" s="90"/>
      <c r="L24" s="91"/>
      <c r="M24" s="91">
        <v>1</v>
      </c>
      <c r="N24" s="91"/>
      <c r="O24" s="91"/>
      <c r="P24" s="91"/>
      <c r="Q24" s="92"/>
      <c r="R24" s="92"/>
      <c r="S24" s="92"/>
      <c r="T24" s="92"/>
      <c r="U24" s="92"/>
      <c r="V24" s="93"/>
      <c r="W24" s="93"/>
      <c r="X24" s="94"/>
    </row>
    <row r="25" spans="1:24" x14ac:dyDescent="0.3">
      <c r="A25" s="95">
        <v>2025</v>
      </c>
      <c r="B25" s="96" t="s">
        <v>13</v>
      </c>
      <c r="C25" s="97" t="s">
        <v>21</v>
      </c>
      <c r="D25" s="98" t="s">
        <v>23</v>
      </c>
      <c r="E25" s="99">
        <v>1.8</v>
      </c>
      <c r="F25" s="100">
        <v>1</v>
      </c>
      <c r="G25" s="101">
        <f t="shared" si="2"/>
        <v>1.8</v>
      </c>
      <c r="H25" s="102">
        <v>0.4</v>
      </c>
      <c r="I25" s="101">
        <f t="shared" si="3"/>
        <v>0.72000000000000008</v>
      </c>
      <c r="J25" s="89"/>
      <c r="K25" s="90"/>
      <c r="L25" s="91"/>
      <c r="M25" s="91">
        <v>1</v>
      </c>
      <c r="N25" s="91"/>
      <c r="O25" s="91"/>
      <c r="P25" s="91"/>
      <c r="Q25" s="92"/>
      <c r="R25" s="92"/>
      <c r="S25" s="92"/>
      <c r="T25" s="92"/>
      <c r="U25" s="92"/>
      <c r="V25" s="93"/>
      <c r="W25" s="93"/>
      <c r="X25" s="94"/>
    </row>
    <row r="26" spans="1:24" x14ac:dyDescent="0.3">
      <c r="A26" s="95">
        <v>2026</v>
      </c>
      <c r="B26" s="96" t="s">
        <v>13</v>
      </c>
      <c r="C26" s="97" t="s">
        <v>21</v>
      </c>
      <c r="D26" s="98" t="s">
        <v>23</v>
      </c>
      <c r="E26" s="99">
        <v>1.7</v>
      </c>
      <c r="F26" s="100">
        <v>1</v>
      </c>
      <c r="G26" s="101">
        <f t="shared" si="2"/>
        <v>1.7</v>
      </c>
      <c r="H26" s="102">
        <v>0.4</v>
      </c>
      <c r="I26" s="101">
        <f t="shared" si="3"/>
        <v>0.68</v>
      </c>
      <c r="J26" s="89"/>
      <c r="K26" s="90"/>
      <c r="L26" s="91"/>
      <c r="M26" s="91">
        <v>1</v>
      </c>
      <c r="N26" s="91"/>
      <c r="O26" s="91"/>
      <c r="P26" s="91"/>
      <c r="Q26" s="92"/>
      <c r="R26" s="92"/>
      <c r="S26" s="92"/>
      <c r="T26" s="92"/>
      <c r="U26" s="92"/>
      <c r="V26" s="93"/>
      <c r="W26" s="93"/>
      <c r="X26" s="94"/>
    </row>
    <row r="27" spans="1:24" x14ac:dyDescent="0.3">
      <c r="A27" s="103">
        <v>2027</v>
      </c>
      <c r="B27" s="104" t="s">
        <v>13</v>
      </c>
      <c r="C27" s="105" t="s">
        <v>21</v>
      </c>
      <c r="D27" s="106" t="s">
        <v>23</v>
      </c>
      <c r="E27" s="107">
        <v>1.7</v>
      </c>
      <c r="F27" s="108">
        <v>1</v>
      </c>
      <c r="G27" s="109">
        <f t="shared" si="2"/>
        <v>1.7</v>
      </c>
      <c r="H27" s="110">
        <v>0.4</v>
      </c>
      <c r="I27" s="109">
        <f t="shared" si="3"/>
        <v>0.68</v>
      </c>
      <c r="J27" s="89"/>
      <c r="K27" s="90"/>
      <c r="L27" s="91"/>
      <c r="M27" s="91">
        <v>1</v>
      </c>
      <c r="N27" s="91"/>
      <c r="O27" s="91"/>
      <c r="P27" s="91"/>
      <c r="Q27" s="92"/>
      <c r="R27" s="92"/>
      <c r="S27" s="92"/>
      <c r="T27" s="92"/>
      <c r="U27" s="92"/>
      <c r="V27" s="93"/>
      <c r="W27" s="93"/>
      <c r="X27" s="94"/>
    </row>
    <row r="28" spans="1:24" x14ac:dyDescent="0.3">
      <c r="E28" s="8"/>
    </row>
    <row r="29" spans="1:24" x14ac:dyDescent="0.3">
      <c r="E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zoomScale="85" zoomScaleNormal="85" workbookViewId="0">
      <selection activeCell="K1" sqref="K1"/>
    </sheetView>
  </sheetViews>
  <sheetFormatPr baseColWidth="10" defaultColWidth="8.88671875" defaultRowHeight="14.4" x14ac:dyDescent="0.3"/>
  <cols>
    <col min="2" max="2" width="18.33203125" customWidth="1"/>
    <col min="3" max="3" width="40.44140625" bestFit="1" customWidth="1"/>
    <col min="4" max="4" width="53.88671875" customWidth="1"/>
    <col min="5" max="8" width="9.109375" style="8"/>
    <col min="9" max="9" width="8.6640625" style="8"/>
    <col min="10" max="11" width="9.109375" style="8"/>
    <col min="12" max="12" width="8.6640625" style="31"/>
    <col min="13" max="13" width="8.6640625" style="8"/>
  </cols>
  <sheetData>
    <row r="1" spans="1:28" ht="100.8" x14ac:dyDescent="0.3">
      <c r="A1" s="78" t="s">
        <v>0</v>
      </c>
      <c r="B1" s="78" t="s">
        <v>1</v>
      </c>
      <c r="C1" s="2" t="s">
        <v>28</v>
      </c>
      <c r="D1" s="24" t="s">
        <v>3</v>
      </c>
      <c r="E1" s="69">
        <v>2021</v>
      </c>
      <c r="F1" s="69">
        <v>2022</v>
      </c>
      <c r="G1" s="69">
        <v>2023</v>
      </c>
      <c r="H1" s="36" t="s">
        <v>4</v>
      </c>
      <c r="I1" s="36" t="s">
        <v>5</v>
      </c>
      <c r="J1" s="36" t="s">
        <v>6</v>
      </c>
      <c r="K1" s="36" t="s">
        <v>7</v>
      </c>
      <c r="L1" s="33" t="s">
        <v>8</v>
      </c>
      <c r="M1" s="26" t="s">
        <v>9</v>
      </c>
      <c r="N1" s="3" t="s">
        <v>31</v>
      </c>
      <c r="O1" s="4" t="s">
        <v>32</v>
      </c>
      <c r="P1" s="5" t="s">
        <v>33</v>
      </c>
      <c r="Q1" s="5" t="s">
        <v>34</v>
      </c>
      <c r="R1" s="5" t="s">
        <v>10</v>
      </c>
      <c r="S1" s="5" t="s">
        <v>35</v>
      </c>
      <c r="T1" s="5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11</v>
      </c>
      <c r="Z1" s="7" t="s">
        <v>41</v>
      </c>
      <c r="AA1" s="7" t="s">
        <v>42</v>
      </c>
      <c r="AB1" s="32" t="s">
        <v>43</v>
      </c>
    </row>
    <row r="2" spans="1:28" x14ac:dyDescent="0.3">
      <c r="A2" s="79" t="s">
        <v>12</v>
      </c>
      <c r="B2" s="80" t="s">
        <v>13</v>
      </c>
      <c r="C2" s="77" t="s">
        <v>14</v>
      </c>
      <c r="D2" s="39" t="s">
        <v>15</v>
      </c>
      <c r="E2" s="37">
        <v>41.6</v>
      </c>
      <c r="F2" s="37">
        <v>7.3</v>
      </c>
      <c r="G2" s="37">
        <v>100</v>
      </c>
      <c r="H2" s="37">
        <v>148.9</v>
      </c>
      <c r="I2" s="37">
        <v>719.3</v>
      </c>
      <c r="J2" s="34">
        <v>1</v>
      </c>
      <c r="K2" s="37">
        <v>719.3</v>
      </c>
      <c r="L2" s="34">
        <v>1</v>
      </c>
      <c r="M2" s="27">
        <v>719.3</v>
      </c>
      <c r="N2" s="9"/>
      <c r="O2" s="10"/>
      <c r="P2" s="70"/>
      <c r="Q2" s="70">
        <v>1</v>
      </c>
      <c r="R2" s="70"/>
      <c r="S2" s="70"/>
      <c r="T2" s="70"/>
      <c r="U2" s="71"/>
      <c r="V2" s="11"/>
      <c r="W2" s="11"/>
      <c r="X2" s="11"/>
      <c r="Y2" s="11"/>
      <c r="Z2" s="12"/>
      <c r="AA2" s="12"/>
      <c r="AB2" s="13"/>
    </row>
    <row r="3" spans="1:28" x14ac:dyDescent="0.3">
      <c r="A3" s="79" t="s">
        <v>12</v>
      </c>
      <c r="B3" s="80" t="s">
        <v>13</v>
      </c>
      <c r="C3" s="77" t="s">
        <v>14</v>
      </c>
      <c r="D3" s="68" t="s">
        <v>16</v>
      </c>
      <c r="E3" s="37">
        <v>21.7</v>
      </c>
      <c r="F3" s="37">
        <v>28.5</v>
      </c>
      <c r="G3" s="37">
        <v>51</v>
      </c>
      <c r="H3" s="37">
        <v>101.2</v>
      </c>
      <c r="I3" s="37">
        <v>131.19999999999999</v>
      </c>
      <c r="J3" s="34">
        <v>1</v>
      </c>
      <c r="K3" s="37">
        <v>131.19999999999999</v>
      </c>
      <c r="L3" s="34">
        <v>1</v>
      </c>
      <c r="M3" s="37">
        <v>131.19999999999999</v>
      </c>
      <c r="N3" s="14"/>
      <c r="O3" s="15"/>
      <c r="P3" s="72"/>
      <c r="Q3" s="72">
        <v>1</v>
      </c>
      <c r="R3" s="72"/>
      <c r="S3" s="72"/>
      <c r="T3" s="72"/>
      <c r="U3" s="73"/>
      <c r="V3" s="16"/>
      <c r="W3" s="16"/>
      <c r="X3" s="16"/>
      <c r="Y3" s="16"/>
      <c r="Z3" s="17"/>
      <c r="AA3" s="17"/>
      <c r="AB3" s="18"/>
    </row>
    <row r="4" spans="1:28" x14ac:dyDescent="0.3">
      <c r="A4" s="79" t="s">
        <v>12</v>
      </c>
      <c r="B4" s="80" t="s">
        <v>13</v>
      </c>
      <c r="C4" s="77" t="s">
        <v>17</v>
      </c>
      <c r="D4" s="39" t="s">
        <v>18</v>
      </c>
      <c r="E4" s="37">
        <v>0</v>
      </c>
      <c r="F4" s="37">
        <v>0</v>
      </c>
      <c r="G4" s="37">
        <v>0</v>
      </c>
      <c r="H4" s="37">
        <v>0</v>
      </c>
      <c r="I4" s="37">
        <v>90</v>
      </c>
      <c r="J4" s="34">
        <v>1</v>
      </c>
      <c r="K4" s="37">
        <v>90</v>
      </c>
      <c r="L4" s="34">
        <v>1</v>
      </c>
      <c r="M4" s="27">
        <v>90</v>
      </c>
      <c r="N4" s="9"/>
      <c r="O4" s="10"/>
      <c r="P4" s="70"/>
      <c r="Q4" s="70"/>
      <c r="R4" s="70"/>
      <c r="S4" s="70"/>
      <c r="T4" s="70">
        <v>1</v>
      </c>
      <c r="U4" s="71"/>
      <c r="V4" s="11"/>
      <c r="W4" s="11"/>
      <c r="X4" s="11"/>
      <c r="Y4" s="11"/>
      <c r="Z4" s="12"/>
      <c r="AA4" s="12"/>
      <c r="AB4" s="13"/>
    </row>
    <row r="5" spans="1:28" x14ac:dyDescent="0.3">
      <c r="A5" s="79" t="s">
        <v>12</v>
      </c>
      <c r="B5" s="80" t="s">
        <v>13</v>
      </c>
      <c r="C5" s="77" t="s">
        <v>17</v>
      </c>
      <c r="D5" s="39" t="s">
        <v>19</v>
      </c>
      <c r="E5" s="37">
        <v>3.3</v>
      </c>
      <c r="F5" s="37">
        <v>0.5</v>
      </c>
      <c r="G5" s="37">
        <v>0</v>
      </c>
      <c r="H5" s="37">
        <v>3.8</v>
      </c>
      <c r="I5" s="37">
        <v>77.8</v>
      </c>
      <c r="J5" s="34">
        <v>1</v>
      </c>
      <c r="K5" s="37">
        <v>77.8</v>
      </c>
      <c r="L5" s="34">
        <v>1</v>
      </c>
      <c r="M5" s="27">
        <v>77.8</v>
      </c>
      <c r="N5" s="19"/>
      <c r="O5" s="20"/>
      <c r="P5" s="74"/>
      <c r="Q5" s="74"/>
      <c r="R5" s="74"/>
      <c r="S5" s="74">
        <v>0.4</v>
      </c>
      <c r="T5" s="74"/>
      <c r="U5" s="75">
        <v>0.6</v>
      </c>
      <c r="V5" s="21"/>
      <c r="W5" s="21"/>
      <c r="X5" s="21"/>
      <c r="Y5" s="21"/>
      <c r="Z5" s="22"/>
      <c r="AA5" s="22"/>
      <c r="AB5" s="23"/>
    </row>
    <row r="6" spans="1:28" x14ac:dyDescent="0.3">
      <c r="A6" s="79" t="s">
        <v>12</v>
      </c>
      <c r="B6" s="80" t="s">
        <v>13</v>
      </c>
      <c r="C6" s="77" t="s">
        <v>17</v>
      </c>
      <c r="D6" s="68" t="s">
        <v>20</v>
      </c>
      <c r="E6" s="37">
        <v>82</v>
      </c>
      <c r="F6" s="37">
        <v>209.5</v>
      </c>
      <c r="G6" s="37">
        <v>117</v>
      </c>
      <c r="H6" s="37">
        <v>408.5</v>
      </c>
      <c r="I6" s="37">
        <v>502.5</v>
      </c>
      <c r="J6" s="34">
        <v>1</v>
      </c>
      <c r="K6" s="37">
        <v>502.5</v>
      </c>
      <c r="L6" s="34">
        <v>0.4</v>
      </c>
      <c r="M6" s="27">
        <v>201</v>
      </c>
      <c r="N6" s="14"/>
      <c r="O6" s="15"/>
      <c r="P6" s="72">
        <v>1</v>
      </c>
      <c r="Q6" s="72"/>
      <c r="R6" s="72"/>
      <c r="S6" s="72"/>
      <c r="T6" s="72"/>
      <c r="U6" s="73"/>
      <c r="V6" s="16"/>
      <c r="W6" s="16"/>
      <c r="X6" s="16"/>
      <c r="Y6" s="16"/>
      <c r="Z6" s="17"/>
      <c r="AA6" s="17"/>
      <c r="AB6" s="18"/>
    </row>
    <row r="7" spans="1:28" x14ac:dyDescent="0.3">
      <c r="A7" s="79" t="s">
        <v>12</v>
      </c>
      <c r="B7" s="80" t="s">
        <v>13</v>
      </c>
      <c r="C7" s="77" t="s">
        <v>21</v>
      </c>
      <c r="D7" s="39" t="s">
        <v>22</v>
      </c>
      <c r="E7" s="37">
        <v>0</v>
      </c>
      <c r="F7" s="37">
        <v>0</v>
      </c>
      <c r="G7" s="37">
        <v>0</v>
      </c>
      <c r="H7" s="37">
        <v>0</v>
      </c>
      <c r="I7" s="37">
        <v>19</v>
      </c>
      <c r="J7" s="34">
        <v>1</v>
      </c>
      <c r="K7" s="37">
        <v>19</v>
      </c>
      <c r="L7" s="34">
        <v>0.4</v>
      </c>
      <c r="M7" s="27">
        <v>7.6000000000000005</v>
      </c>
      <c r="N7" s="9"/>
      <c r="O7" s="10"/>
      <c r="P7" s="70">
        <v>0.6</v>
      </c>
      <c r="Q7" s="70"/>
      <c r="R7" s="70"/>
      <c r="S7" s="70">
        <v>0.4</v>
      </c>
      <c r="T7" s="70"/>
      <c r="U7" s="71"/>
      <c r="V7" s="11"/>
      <c r="W7" s="11"/>
      <c r="X7" s="11"/>
      <c r="Y7" s="11"/>
      <c r="Z7" s="12"/>
      <c r="AA7" s="12"/>
      <c r="AB7" s="13"/>
    </row>
    <row r="8" spans="1:28" x14ac:dyDescent="0.3">
      <c r="A8" s="79" t="s">
        <v>12</v>
      </c>
      <c r="B8" s="80" t="s">
        <v>13</v>
      </c>
      <c r="C8" s="77" t="s">
        <v>21</v>
      </c>
      <c r="D8" s="40" t="s">
        <v>23</v>
      </c>
      <c r="E8" s="38">
        <v>6.3</v>
      </c>
      <c r="F8" s="38">
        <v>6.3</v>
      </c>
      <c r="G8" s="38">
        <v>6.3</v>
      </c>
      <c r="H8" s="38">
        <v>19</v>
      </c>
      <c r="I8" s="38">
        <v>28</v>
      </c>
      <c r="J8" s="35">
        <v>1</v>
      </c>
      <c r="K8" s="38">
        <v>28</v>
      </c>
      <c r="L8" s="35">
        <v>1</v>
      </c>
      <c r="M8" s="38">
        <v>28</v>
      </c>
      <c r="N8" s="14"/>
      <c r="O8" s="15"/>
      <c r="P8" s="72"/>
      <c r="Q8" s="72">
        <v>1</v>
      </c>
      <c r="R8" s="72"/>
      <c r="S8" s="72"/>
      <c r="T8" s="72"/>
      <c r="U8" s="73"/>
      <c r="V8" s="16"/>
      <c r="W8" s="16"/>
      <c r="X8" s="16"/>
      <c r="Y8" s="16"/>
      <c r="Z8" s="17"/>
      <c r="AA8" s="17"/>
      <c r="AB8" s="18"/>
    </row>
    <row r="9" spans="1:28" x14ac:dyDescent="0.3">
      <c r="I9" s="8">
        <f>SUM(I2:I8)</f>
        <v>1567.8</v>
      </c>
      <c r="P9" s="76"/>
      <c r="Q9" s="76"/>
      <c r="R9" s="76"/>
      <c r="S9" s="76"/>
      <c r="T9" s="76"/>
      <c r="U9" s="76"/>
    </row>
    <row r="10" spans="1:28" x14ac:dyDescent="0.3">
      <c r="P10" s="76"/>
      <c r="Q10" s="76"/>
      <c r="R10" s="76"/>
      <c r="S10" s="76"/>
      <c r="T10" s="76"/>
      <c r="U10" s="76"/>
    </row>
    <row r="11" spans="1:28" x14ac:dyDescent="0.3">
      <c r="I11" s="8">
        <f>I2-H2</f>
        <v>570.4</v>
      </c>
      <c r="M11" s="8">
        <f>SUM(M2:M8)</f>
        <v>1254.8999999999999</v>
      </c>
    </row>
    <row r="12" spans="1:28" x14ac:dyDescent="0.3">
      <c r="I12" s="8">
        <f t="shared" ref="I12:I16" si="0">I3-H3</f>
        <v>29.999999999999986</v>
      </c>
    </row>
    <row r="13" spans="1:28" x14ac:dyDescent="0.3">
      <c r="I13" s="8">
        <f t="shared" si="0"/>
        <v>90</v>
      </c>
    </row>
    <row r="14" spans="1:28" x14ac:dyDescent="0.3">
      <c r="I14" s="8">
        <f t="shared" si="0"/>
        <v>74</v>
      </c>
    </row>
    <row r="15" spans="1:28" x14ac:dyDescent="0.3">
      <c r="I15" s="8">
        <f t="shared" si="0"/>
        <v>94</v>
      </c>
      <c r="L15" s="8"/>
    </row>
    <row r="16" spans="1:28" x14ac:dyDescent="0.3">
      <c r="I16" s="8">
        <f t="shared" si="0"/>
        <v>19</v>
      </c>
      <c r="L16" s="8"/>
    </row>
    <row r="17" spans="9:12" x14ac:dyDescent="0.3">
      <c r="I17" s="8">
        <f>I8-H8</f>
        <v>9</v>
      </c>
      <c r="L17" s="8"/>
    </row>
    <row r="18" spans="9:12" x14ac:dyDescent="0.3">
      <c r="I18" s="8">
        <f>SUM(I11:I17)</f>
        <v>886.4</v>
      </c>
      <c r="L1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zoomScale="85" zoomScaleNormal="85" workbookViewId="0">
      <selection activeCell="K2" sqref="K2:Y2"/>
    </sheetView>
  </sheetViews>
  <sheetFormatPr baseColWidth="10" defaultColWidth="8.88671875" defaultRowHeight="14.4" x14ac:dyDescent="0.3"/>
  <cols>
    <col min="1" max="1" width="37.109375" customWidth="1"/>
    <col min="2" max="2" width="53.88671875" customWidth="1"/>
    <col min="3" max="5" width="9.109375" style="8"/>
    <col min="6" max="6" width="12" style="8" customWidth="1"/>
    <col min="7" max="7" width="13" style="8" bestFit="1" customWidth="1"/>
    <col min="8" max="8" width="8.6640625" style="31"/>
    <col min="9" max="9" width="11.5546875" style="8" bestFit="1" customWidth="1"/>
    <col min="10" max="10" width="2.88671875" customWidth="1"/>
    <col min="11" max="25" width="8.6640625" style="25"/>
  </cols>
  <sheetData>
    <row r="1" spans="1:26" ht="15.6" x14ac:dyDescent="0.3">
      <c r="A1" s="1" t="s">
        <v>24</v>
      </c>
    </row>
    <row r="2" spans="1:26" ht="59.4" x14ac:dyDescent="0.3">
      <c r="A2" s="2" t="s">
        <v>2</v>
      </c>
      <c r="B2" s="24" t="s">
        <v>3</v>
      </c>
      <c r="C2" s="69">
        <v>2021</v>
      </c>
      <c r="D2" s="69">
        <v>2022</v>
      </c>
      <c r="E2" s="69">
        <v>2023</v>
      </c>
      <c r="F2" s="36" t="s">
        <v>4</v>
      </c>
      <c r="G2" s="36" t="s">
        <v>5</v>
      </c>
      <c r="H2" s="33" t="s">
        <v>25</v>
      </c>
      <c r="I2" s="26" t="s">
        <v>26</v>
      </c>
      <c r="K2" s="3" t="s">
        <v>31</v>
      </c>
      <c r="L2" s="4" t="s">
        <v>32</v>
      </c>
      <c r="M2" s="5" t="s">
        <v>33</v>
      </c>
      <c r="N2" s="5" t="s">
        <v>34</v>
      </c>
      <c r="O2" s="5" t="s">
        <v>10</v>
      </c>
      <c r="P2" s="5" t="s">
        <v>35</v>
      </c>
      <c r="Q2" s="5" t="s">
        <v>36</v>
      </c>
      <c r="R2" s="6" t="s">
        <v>37</v>
      </c>
      <c r="S2" s="6" t="s">
        <v>38</v>
      </c>
      <c r="T2" s="6" t="s">
        <v>39</v>
      </c>
      <c r="U2" s="6" t="s">
        <v>40</v>
      </c>
      <c r="V2" s="6" t="s">
        <v>11</v>
      </c>
      <c r="W2" s="7" t="s">
        <v>41</v>
      </c>
      <c r="X2" s="7" t="s">
        <v>42</v>
      </c>
      <c r="Y2" s="32" t="s">
        <v>43</v>
      </c>
    </row>
    <row r="4" spans="1:26" x14ac:dyDescent="0.3">
      <c r="A4" s="62" t="s">
        <v>27</v>
      </c>
      <c r="B4" s="63"/>
      <c r="C4" s="67">
        <v>149.6</v>
      </c>
      <c r="D4" s="67">
        <v>240</v>
      </c>
      <c r="E4" s="67">
        <v>280</v>
      </c>
      <c r="F4" s="67">
        <v>669.6</v>
      </c>
      <c r="G4" s="64">
        <v>1568</v>
      </c>
      <c r="H4" s="65">
        <v>0.84387755102040818</v>
      </c>
      <c r="I4" s="66">
        <v>1323.2</v>
      </c>
      <c r="K4" s="41">
        <v>0</v>
      </c>
      <c r="L4" s="41">
        <v>0</v>
      </c>
      <c r="M4" s="41">
        <v>160.16000000000003</v>
      </c>
      <c r="N4" s="41">
        <v>969.7</v>
      </c>
      <c r="O4" s="41">
        <v>0</v>
      </c>
      <c r="P4" s="41">
        <v>43.160000000000004</v>
      </c>
      <c r="Q4" s="41">
        <v>90</v>
      </c>
      <c r="R4" s="41">
        <v>60.179999999999993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25"/>
    </row>
    <row r="5" spans="1:26" x14ac:dyDescent="0.3">
      <c r="A5" s="111" t="s">
        <v>14</v>
      </c>
      <c r="B5" s="112" t="s">
        <v>14</v>
      </c>
      <c r="C5" s="64">
        <v>63.3</v>
      </c>
      <c r="D5" s="64">
        <v>78</v>
      </c>
      <c r="E5" s="64">
        <v>200</v>
      </c>
      <c r="F5" s="64">
        <v>341.3</v>
      </c>
      <c r="G5" s="64">
        <v>941.7</v>
      </c>
      <c r="H5" s="65">
        <v>1</v>
      </c>
      <c r="I5" s="66">
        <v>941.7</v>
      </c>
      <c r="K5" s="42"/>
      <c r="L5" s="42"/>
      <c r="M5" s="42"/>
      <c r="N5" s="42">
        <v>941.7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6" x14ac:dyDescent="0.3">
      <c r="A6" s="29" t="s">
        <v>2</v>
      </c>
      <c r="B6" s="39" t="s">
        <v>15</v>
      </c>
      <c r="C6" s="37">
        <v>41.6</v>
      </c>
      <c r="D6" s="37">
        <v>28</v>
      </c>
      <c r="E6" s="37">
        <v>160</v>
      </c>
      <c r="F6" s="37">
        <v>229.6</v>
      </c>
      <c r="G6" s="37">
        <v>800</v>
      </c>
      <c r="H6" s="34">
        <v>1</v>
      </c>
      <c r="I6" s="27">
        <v>800</v>
      </c>
      <c r="K6" s="43"/>
      <c r="L6" s="44"/>
      <c r="M6" s="45"/>
      <c r="N6" s="45">
        <v>800</v>
      </c>
      <c r="O6" s="45"/>
      <c r="P6" s="45"/>
      <c r="Q6" s="45"/>
      <c r="R6" s="46"/>
      <c r="S6" s="46"/>
      <c r="T6" s="46"/>
      <c r="U6" s="46"/>
      <c r="V6" s="46"/>
      <c r="W6" s="47"/>
      <c r="X6" s="47"/>
      <c r="Y6" s="48"/>
    </row>
    <row r="7" spans="1:26" x14ac:dyDescent="0.3">
      <c r="A7" s="29" t="s">
        <v>2</v>
      </c>
      <c r="B7" s="68" t="s">
        <v>16</v>
      </c>
      <c r="C7" s="37">
        <v>21.7</v>
      </c>
      <c r="D7" s="37">
        <v>50</v>
      </c>
      <c r="E7" s="37">
        <v>40</v>
      </c>
      <c r="F7" s="37">
        <v>111.7</v>
      </c>
      <c r="G7" s="37">
        <v>141.69999999999999</v>
      </c>
      <c r="H7" s="34">
        <v>1</v>
      </c>
      <c r="I7" s="27">
        <v>141.69999999999999</v>
      </c>
      <c r="K7" s="49"/>
      <c r="L7" s="50"/>
      <c r="M7" s="51"/>
      <c r="N7" s="51">
        <v>141.69999999999999</v>
      </c>
      <c r="O7" s="51"/>
      <c r="P7" s="51"/>
      <c r="Q7" s="51"/>
      <c r="R7" s="52"/>
      <c r="S7" s="52"/>
      <c r="T7" s="52"/>
      <c r="U7" s="52"/>
      <c r="V7" s="52"/>
      <c r="W7" s="53"/>
      <c r="X7" s="53"/>
      <c r="Y7" s="54"/>
    </row>
    <row r="8" spans="1:26" x14ac:dyDescent="0.3">
      <c r="A8" s="111" t="s">
        <v>17</v>
      </c>
      <c r="B8" s="112" t="s">
        <v>17</v>
      </c>
      <c r="C8" s="64">
        <v>85.3</v>
      </c>
      <c r="D8" s="64">
        <v>156</v>
      </c>
      <c r="E8" s="64">
        <v>80</v>
      </c>
      <c r="F8" s="64">
        <v>321.3</v>
      </c>
      <c r="G8" s="64">
        <v>579.29999999999995</v>
      </c>
      <c r="H8" s="65">
        <v>0.5970999482133611</v>
      </c>
      <c r="I8" s="66">
        <v>345.90000000000003</v>
      </c>
      <c r="K8" s="61"/>
      <c r="L8" s="61"/>
      <c r="M8" s="61">
        <v>155.60000000000002</v>
      </c>
      <c r="N8" s="61"/>
      <c r="O8" s="61"/>
      <c r="P8" s="61">
        <v>40.120000000000005</v>
      </c>
      <c r="Q8" s="61">
        <v>90</v>
      </c>
      <c r="R8" s="61">
        <v>60.179999999999993</v>
      </c>
      <c r="S8" s="61"/>
      <c r="T8" s="61"/>
      <c r="U8" s="61"/>
      <c r="V8" s="61"/>
      <c r="W8" s="61"/>
      <c r="X8" s="61"/>
      <c r="Y8" s="61"/>
    </row>
    <row r="9" spans="1:26" x14ac:dyDescent="0.3">
      <c r="A9" s="29" t="s">
        <v>2</v>
      </c>
      <c r="B9" s="39" t="s">
        <v>18</v>
      </c>
      <c r="C9" s="37">
        <v>0</v>
      </c>
      <c r="D9" s="37">
        <v>0</v>
      </c>
      <c r="E9" s="37">
        <v>0</v>
      </c>
      <c r="F9" s="37">
        <v>0</v>
      </c>
      <c r="G9" s="37">
        <v>90</v>
      </c>
      <c r="H9" s="34">
        <v>1</v>
      </c>
      <c r="I9" s="27">
        <v>90</v>
      </c>
      <c r="K9" s="43"/>
      <c r="L9" s="44"/>
      <c r="M9" s="45"/>
      <c r="N9" s="45"/>
      <c r="O9" s="45"/>
      <c r="P9" s="45"/>
      <c r="Q9" s="45">
        <v>90</v>
      </c>
      <c r="R9" s="46"/>
      <c r="S9" s="46"/>
      <c r="T9" s="46"/>
      <c r="U9" s="46"/>
      <c r="V9" s="46"/>
      <c r="W9" s="47"/>
      <c r="X9" s="47"/>
      <c r="Y9" s="48"/>
    </row>
    <row r="10" spans="1:26" x14ac:dyDescent="0.3">
      <c r="A10" s="29" t="s">
        <v>2</v>
      </c>
      <c r="B10" s="39" t="s">
        <v>19</v>
      </c>
      <c r="C10" s="37">
        <v>3.3</v>
      </c>
      <c r="D10" s="37">
        <v>3</v>
      </c>
      <c r="E10" s="37">
        <v>20</v>
      </c>
      <c r="F10" s="37">
        <v>26.3</v>
      </c>
      <c r="G10" s="37">
        <v>100.3</v>
      </c>
      <c r="H10" s="34">
        <v>1</v>
      </c>
      <c r="I10" s="27">
        <v>100.3</v>
      </c>
      <c r="K10" s="55"/>
      <c r="L10" s="56"/>
      <c r="M10" s="57"/>
      <c r="N10" s="57"/>
      <c r="O10" s="57"/>
      <c r="P10" s="57">
        <v>40.120000000000005</v>
      </c>
      <c r="Q10" s="57"/>
      <c r="R10" s="58">
        <v>60.179999999999993</v>
      </c>
      <c r="S10" s="58"/>
      <c r="T10" s="58"/>
      <c r="U10" s="58"/>
      <c r="V10" s="58"/>
      <c r="W10" s="59"/>
      <c r="X10" s="59"/>
      <c r="Y10" s="60"/>
    </row>
    <row r="11" spans="1:26" x14ac:dyDescent="0.3">
      <c r="A11" s="29" t="s">
        <v>2</v>
      </c>
      <c r="B11" s="68" t="s">
        <v>20</v>
      </c>
      <c r="C11" s="37">
        <v>82</v>
      </c>
      <c r="D11" s="37">
        <v>153</v>
      </c>
      <c r="E11" s="37">
        <v>60</v>
      </c>
      <c r="F11" s="37">
        <v>295</v>
      </c>
      <c r="G11" s="37">
        <v>389</v>
      </c>
      <c r="H11" s="34">
        <v>0.4</v>
      </c>
      <c r="I11" s="27">
        <v>155.60000000000002</v>
      </c>
      <c r="K11" s="49"/>
      <c r="L11" s="50"/>
      <c r="M11" s="51">
        <v>155.60000000000002</v>
      </c>
      <c r="N11" s="51"/>
      <c r="O11" s="51"/>
      <c r="P11" s="51"/>
      <c r="Q11" s="51"/>
      <c r="R11" s="52"/>
      <c r="S11" s="52"/>
      <c r="T11" s="52"/>
      <c r="U11" s="52"/>
      <c r="V11" s="52"/>
      <c r="W11" s="53"/>
      <c r="X11" s="53"/>
      <c r="Y11" s="54"/>
    </row>
    <row r="12" spans="1:26" x14ac:dyDescent="0.3">
      <c r="A12" s="111" t="s">
        <v>21</v>
      </c>
      <c r="B12" s="112" t="s">
        <v>21</v>
      </c>
      <c r="C12" s="64">
        <v>1</v>
      </c>
      <c r="D12" s="64">
        <v>6</v>
      </c>
      <c r="E12" s="64">
        <v>0</v>
      </c>
      <c r="F12" s="64">
        <v>7</v>
      </c>
      <c r="G12" s="64">
        <v>47</v>
      </c>
      <c r="H12" s="65">
        <v>0.75744680851063828</v>
      </c>
      <c r="I12" s="66">
        <v>35.6</v>
      </c>
      <c r="K12" s="61"/>
      <c r="L12" s="61"/>
      <c r="M12" s="61">
        <v>4.5600000000000005</v>
      </c>
      <c r="N12" s="61">
        <v>28</v>
      </c>
      <c r="O12" s="61"/>
      <c r="P12" s="61">
        <v>3.0400000000000005</v>
      </c>
      <c r="Q12" s="61"/>
      <c r="R12" s="61"/>
      <c r="S12" s="61"/>
      <c r="T12" s="61"/>
      <c r="U12" s="61"/>
      <c r="V12" s="61"/>
      <c r="W12" s="61"/>
      <c r="X12" s="61"/>
      <c r="Y12" s="61"/>
    </row>
    <row r="13" spans="1:26" x14ac:dyDescent="0.3">
      <c r="A13" s="29" t="s">
        <v>2</v>
      </c>
      <c r="B13" s="39" t="s">
        <v>22</v>
      </c>
      <c r="C13" s="37">
        <v>0</v>
      </c>
      <c r="D13" s="37">
        <v>0</v>
      </c>
      <c r="E13" s="37">
        <v>0</v>
      </c>
      <c r="F13" s="37">
        <v>0</v>
      </c>
      <c r="G13" s="37">
        <v>19</v>
      </c>
      <c r="H13" s="34">
        <v>0.4</v>
      </c>
      <c r="I13" s="27">
        <v>7.6000000000000005</v>
      </c>
      <c r="K13" s="43"/>
      <c r="L13" s="44"/>
      <c r="M13" s="45">
        <v>4.5600000000000005</v>
      </c>
      <c r="N13" s="45"/>
      <c r="O13" s="45"/>
      <c r="P13" s="45">
        <v>3.0400000000000005</v>
      </c>
      <c r="Q13" s="45"/>
      <c r="R13" s="46"/>
      <c r="S13" s="46"/>
      <c r="T13" s="46"/>
      <c r="U13" s="46"/>
      <c r="V13" s="46"/>
      <c r="W13" s="47"/>
      <c r="X13" s="47"/>
      <c r="Y13" s="48"/>
    </row>
    <row r="14" spans="1:26" x14ac:dyDescent="0.3">
      <c r="A14" s="30" t="s">
        <v>2</v>
      </c>
      <c r="B14" s="40" t="s">
        <v>23</v>
      </c>
      <c r="C14" s="38">
        <v>1</v>
      </c>
      <c r="D14" s="38">
        <v>6</v>
      </c>
      <c r="E14" s="38">
        <v>0</v>
      </c>
      <c r="F14" s="38">
        <v>7</v>
      </c>
      <c r="G14" s="38">
        <v>28</v>
      </c>
      <c r="H14" s="35">
        <v>1</v>
      </c>
      <c r="I14" s="28">
        <v>28</v>
      </c>
      <c r="K14" s="49"/>
      <c r="L14" s="50"/>
      <c r="M14" s="51"/>
      <c r="N14" s="51">
        <v>28</v>
      </c>
      <c r="O14" s="51"/>
      <c r="P14" s="51"/>
      <c r="Q14" s="51"/>
      <c r="R14" s="52"/>
      <c r="S14" s="52"/>
      <c r="T14" s="52"/>
      <c r="U14" s="52"/>
      <c r="V14" s="52"/>
      <c r="W14" s="53"/>
      <c r="X14" s="53"/>
      <c r="Y14" s="54"/>
    </row>
  </sheetData>
  <mergeCells count="3">
    <mergeCell ref="A5:B5"/>
    <mergeCell ref="A8:B8"/>
    <mergeCell ref="A12:B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E40B827-5DC9-4EF6-870E-4D35DC275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623B7B-9BD5-4704-885E-D26506FC1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FEDAB9-03C0-4D1E-8BCC-D76430AE481B}">
  <ds:schemaRefs>
    <ds:schemaRef ds:uri="http://schemas.microsoft.com/office/2006/metadata/properties"/>
    <ds:schemaRef ds:uri="http://schemas.microsoft.com/office/infopath/2007/PartnerControls"/>
    <ds:schemaRef ds:uri="68f88985-7119-4f55-b3ba-c79bd5920255"/>
    <ds:schemaRef ds:uri="e0bce2f1-2ece-47f0-bad6-eba845ae6d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CEF2 DD shares</vt:lpstr>
      <vt:lpstr>CEF2 DD shares _old</vt:lpstr>
      <vt:lpstr>CEF2 DD amount 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Juan Torrecillas</cp:lastModifiedBy>
  <cp:revision/>
  <dcterms:created xsi:type="dcterms:W3CDTF">2023-03-20T15:01:39Z</dcterms:created>
  <dcterms:modified xsi:type="dcterms:W3CDTF">2025-03-14T00:19:17Z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